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M3" i="57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3" i="58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3" i="55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3" i="56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3" i="61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3" i="62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3" i="6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N99" i="81"/>
  <c r="L3" i="57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3" i="58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3" i="55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3" i="56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3" i="61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3" i="62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3" i="63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K99" i="81"/>
  <c r="K3" i="57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3" i="58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3" i="55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3" i="56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3" i="61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3" i="62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3" i="6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H99" i="81"/>
  <c r="J3" i="57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3" i="5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3" i="55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3" i="56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3" i="61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3" i="62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3" i="6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E99" i="81"/>
  <c r="I3" i="57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3" i="5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3" i="5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3" i="56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3" i="61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3" i="62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3" i="6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B99" i="81"/>
  <c r="O98"/>
  <c r="P98" s="1"/>
  <c r="N98"/>
  <c r="L98"/>
  <c r="M98" s="1"/>
  <c r="K98"/>
  <c r="I98"/>
  <c r="J98" s="1"/>
  <c r="H98"/>
  <c r="F98"/>
  <c r="G98" s="1"/>
  <c r="E98"/>
  <c r="C98"/>
  <c r="D98" s="1"/>
  <c r="B98"/>
  <c r="O97"/>
  <c r="P97" s="1"/>
  <c r="N97"/>
  <c r="L97"/>
  <c r="M97" s="1"/>
  <c r="K97"/>
  <c r="I97"/>
  <c r="J97" s="1"/>
  <c r="H97"/>
  <c r="F97"/>
  <c r="G97" s="1"/>
  <c r="E97"/>
  <c r="C97"/>
  <c r="D97" s="1"/>
  <c r="B97"/>
  <c r="O96"/>
  <c r="P96" s="1"/>
  <c r="N96"/>
  <c r="L96"/>
  <c r="M96" s="1"/>
  <c r="K96"/>
  <c r="I96"/>
  <c r="J96" s="1"/>
  <c r="H96"/>
  <c r="F96"/>
  <c r="G96" s="1"/>
  <c r="E96"/>
  <c r="C96"/>
  <c r="D96" s="1"/>
  <c r="B96"/>
  <c r="O95"/>
  <c r="P95" s="1"/>
  <c r="N95"/>
  <c r="L95"/>
  <c r="M95" s="1"/>
  <c r="K95"/>
  <c r="I95"/>
  <c r="J95" s="1"/>
  <c r="H95"/>
  <c r="F95"/>
  <c r="G95" s="1"/>
  <c r="E95"/>
  <c r="C95"/>
  <c r="D95" s="1"/>
  <c r="B95"/>
  <c r="O94"/>
  <c r="P94" s="1"/>
  <c r="N94"/>
  <c r="L94"/>
  <c r="M94" s="1"/>
  <c r="K94"/>
  <c r="I94"/>
  <c r="J94" s="1"/>
  <c r="H94"/>
  <c r="F94"/>
  <c r="G94" s="1"/>
  <c r="E94"/>
  <c r="C94"/>
  <c r="D94" s="1"/>
  <c r="B94"/>
  <c r="O93"/>
  <c r="P93" s="1"/>
  <c r="N93"/>
  <c r="L93"/>
  <c r="M93" s="1"/>
  <c r="K93"/>
  <c r="I93"/>
  <c r="J93" s="1"/>
  <c r="H93"/>
  <c r="F93"/>
  <c r="G93" s="1"/>
  <c r="E93"/>
  <c r="C93"/>
  <c r="D93" s="1"/>
  <c r="B93"/>
  <c r="O92"/>
  <c r="P92" s="1"/>
  <c r="N92"/>
  <c r="L92"/>
  <c r="M92" s="1"/>
  <c r="K92"/>
  <c r="I92"/>
  <c r="J92" s="1"/>
  <c r="H92"/>
  <c r="F92"/>
  <c r="G92" s="1"/>
  <c r="E92"/>
  <c r="C92"/>
  <c r="D92" s="1"/>
  <c r="B92"/>
  <c r="O91"/>
  <c r="P91" s="1"/>
  <c r="N91"/>
  <c r="L91"/>
  <c r="M91" s="1"/>
  <c r="K91"/>
  <c r="I91"/>
  <c r="J91" s="1"/>
  <c r="H91"/>
  <c r="F91"/>
  <c r="G91" s="1"/>
  <c r="E91"/>
  <c r="C91"/>
  <c r="D91" s="1"/>
  <c r="B91"/>
  <c r="O90"/>
  <c r="P90" s="1"/>
  <c r="N90"/>
  <c r="L90"/>
  <c r="M90" s="1"/>
  <c r="K90"/>
  <c r="I90"/>
  <c r="J90" s="1"/>
  <c r="H90"/>
  <c r="F90"/>
  <c r="G90" s="1"/>
  <c r="E90"/>
  <c r="C90"/>
  <c r="D90" s="1"/>
  <c r="B90"/>
  <c r="O89"/>
  <c r="P89" s="1"/>
  <c r="N89"/>
  <c r="L89"/>
  <c r="M89" s="1"/>
  <c r="K89"/>
  <c r="I89"/>
  <c r="J89" s="1"/>
  <c r="H89"/>
  <c r="F89"/>
  <c r="G89" s="1"/>
  <c r="E89"/>
  <c r="C89"/>
  <c r="D89" s="1"/>
  <c r="B89"/>
  <c r="O88"/>
  <c r="P88" s="1"/>
  <c r="N88"/>
  <c r="L88"/>
  <c r="M88" s="1"/>
  <c r="K88"/>
  <c r="I88"/>
  <c r="J88" s="1"/>
  <c r="H88"/>
  <c r="F88"/>
  <c r="G88" s="1"/>
  <c r="E88"/>
  <c r="C88"/>
  <c r="D88" s="1"/>
  <c r="B88"/>
  <c r="O87"/>
  <c r="P87" s="1"/>
  <c r="N87"/>
  <c r="L87"/>
  <c r="M87" s="1"/>
  <c r="K87"/>
  <c r="I87"/>
  <c r="J87" s="1"/>
  <c r="H87"/>
  <c r="F87"/>
  <c r="G87" s="1"/>
  <c r="E87"/>
  <c r="C87"/>
  <c r="D87" s="1"/>
  <c r="B87"/>
  <c r="O86"/>
  <c r="P86" s="1"/>
  <c r="N86"/>
  <c r="L86"/>
  <c r="M86" s="1"/>
  <c r="K86"/>
  <c r="I86"/>
  <c r="J86" s="1"/>
  <c r="H86"/>
  <c r="F86"/>
  <c r="G86" s="1"/>
  <c r="E86"/>
  <c r="C86"/>
  <c r="D86" s="1"/>
  <c r="B86"/>
  <c r="O85"/>
  <c r="P85" s="1"/>
  <c r="N85"/>
  <c r="L85"/>
  <c r="M85" s="1"/>
  <c r="K85"/>
  <c r="I85"/>
  <c r="J85" s="1"/>
  <c r="H85"/>
  <c r="F85"/>
  <c r="G85" s="1"/>
  <c r="E85"/>
  <c r="C85"/>
  <c r="D85" s="1"/>
  <c r="B85"/>
  <c r="O84"/>
  <c r="P84" s="1"/>
  <c r="N84"/>
  <c r="L84"/>
  <c r="M84" s="1"/>
  <c r="K84"/>
  <c r="I84"/>
  <c r="J84" s="1"/>
  <c r="H84"/>
  <c r="F84"/>
  <c r="G84" s="1"/>
  <c r="E84"/>
  <c r="C84"/>
  <c r="D84" s="1"/>
  <c r="B84"/>
  <c r="O83"/>
  <c r="P83" s="1"/>
  <c r="N83"/>
  <c r="L83"/>
  <c r="M83" s="1"/>
  <c r="K83"/>
  <c r="I83"/>
  <c r="J83" s="1"/>
  <c r="H83"/>
  <c r="F83"/>
  <c r="G83" s="1"/>
  <c r="E83"/>
  <c r="C83"/>
  <c r="D83" s="1"/>
  <c r="B83"/>
  <c r="O82"/>
  <c r="P82" s="1"/>
  <c r="N82"/>
  <c r="L82"/>
  <c r="M82" s="1"/>
  <c r="K82"/>
  <c r="I82"/>
  <c r="J82" s="1"/>
  <c r="H82"/>
  <c r="F82"/>
  <c r="G82" s="1"/>
  <c r="E82"/>
  <c r="C82"/>
  <c r="D82" s="1"/>
  <c r="B82"/>
  <c r="O81"/>
  <c r="P81" s="1"/>
  <c r="N81"/>
  <c r="L81"/>
  <c r="M81" s="1"/>
  <c r="K81"/>
  <c r="I81"/>
  <c r="J81" s="1"/>
  <c r="H81"/>
  <c r="F81"/>
  <c r="G81" s="1"/>
  <c r="E81"/>
  <c r="C81"/>
  <c r="D81" s="1"/>
  <c r="B81"/>
  <c r="O80"/>
  <c r="P80" s="1"/>
  <c r="N80"/>
  <c r="L80"/>
  <c r="M80" s="1"/>
  <c r="K80"/>
  <c r="I80"/>
  <c r="J80" s="1"/>
  <c r="H80"/>
  <c r="F80"/>
  <c r="G80" s="1"/>
  <c r="E80"/>
  <c r="C80"/>
  <c r="D80" s="1"/>
  <c r="B80"/>
  <c r="O79"/>
  <c r="P79" s="1"/>
  <c r="N79"/>
  <c r="L79"/>
  <c r="M79" s="1"/>
  <c r="K79"/>
  <c r="I79"/>
  <c r="J79" s="1"/>
  <c r="H79"/>
  <c r="F79"/>
  <c r="G79" s="1"/>
  <c r="E79"/>
  <c r="C79"/>
  <c r="D79" s="1"/>
  <c r="B79"/>
  <c r="O78"/>
  <c r="P78" s="1"/>
  <c r="N78"/>
  <c r="L78"/>
  <c r="M78" s="1"/>
  <c r="K78"/>
  <c r="I78"/>
  <c r="J78" s="1"/>
  <c r="H78"/>
  <c r="F78"/>
  <c r="G78" s="1"/>
  <c r="E78"/>
  <c r="C78"/>
  <c r="D78" s="1"/>
  <c r="B78"/>
  <c r="O77"/>
  <c r="P77" s="1"/>
  <c r="N77"/>
  <c r="L77"/>
  <c r="M77" s="1"/>
  <c r="K77"/>
  <c r="I77"/>
  <c r="J77" s="1"/>
  <c r="H77"/>
  <c r="F77"/>
  <c r="G77" s="1"/>
  <c r="E77"/>
  <c r="C77"/>
  <c r="D77" s="1"/>
  <c r="B77"/>
  <c r="O76"/>
  <c r="P76" s="1"/>
  <c r="N76"/>
  <c r="L76"/>
  <c r="M76" s="1"/>
  <c r="K76"/>
  <c r="I76"/>
  <c r="J76" s="1"/>
  <c r="H76"/>
  <c r="F76"/>
  <c r="G76" s="1"/>
  <c r="E76"/>
  <c r="C76"/>
  <c r="D76" s="1"/>
  <c r="B76"/>
  <c r="O75"/>
  <c r="P75" s="1"/>
  <c r="N75"/>
  <c r="L75"/>
  <c r="M75" s="1"/>
  <c r="K75"/>
  <c r="I75"/>
  <c r="J75" s="1"/>
  <c r="H75"/>
  <c r="F75"/>
  <c r="G75" s="1"/>
  <c r="E75"/>
  <c r="C75"/>
  <c r="D75" s="1"/>
  <c r="B75"/>
  <c r="O74"/>
  <c r="P74" s="1"/>
  <c r="N74"/>
  <c r="L74"/>
  <c r="M74" s="1"/>
  <c r="K74"/>
  <c r="I74"/>
  <c r="J74" s="1"/>
  <c r="H74"/>
  <c r="F74"/>
  <c r="G74" s="1"/>
  <c r="E74"/>
  <c r="C74"/>
  <c r="D74" s="1"/>
  <c r="B74"/>
  <c r="O73"/>
  <c r="P73" s="1"/>
  <c r="N73"/>
  <c r="L73"/>
  <c r="M73" s="1"/>
  <c r="K73"/>
  <c r="I73"/>
  <c r="J73" s="1"/>
  <c r="H73"/>
  <c r="F73"/>
  <c r="G73" s="1"/>
  <c r="E73"/>
  <c r="C73"/>
  <c r="D73" s="1"/>
  <c r="B73"/>
  <c r="O72"/>
  <c r="P72" s="1"/>
  <c r="N72"/>
  <c r="L72"/>
  <c r="M72" s="1"/>
  <c r="K72"/>
  <c r="I72"/>
  <c r="J72" s="1"/>
  <c r="H72"/>
  <c r="F72"/>
  <c r="G72" s="1"/>
  <c r="E72"/>
  <c r="C72"/>
  <c r="D72" s="1"/>
  <c r="B72"/>
  <c r="O71"/>
  <c r="P71" s="1"/>
  <c r="N71"/>
  <c r="L71"/>
  <c r="M71" s="1"/>
  <c r="K71"/>
  <c r="I71"/>
  <c r="J71" s="1"/>
  <c r="H71"/>
  <c r="F71"/>
  <c r="G71" s="1"/>
  <c r="E71"/>
  <c r="C71"/>
  <c r="D71" s="1"/>
  <c r="B71"/>
  <c r="O70"/>
  <c r="P70" s="1"/>
  <c r="N70"/>
  <c r="L70"/>
  <c r="M70" s="1"/>
  <c r="K70"/>
  <c r="I70"/>
  <c r="J70" s="1"/>
  <c r="H70"/>
  <c r="F70"/>
  <c r="G70" s="1"/>
  <c r="E70"/>
  <c r="C70"/>
  <c r="D70" s="1"/>
  <c r="B70"/>
  <c r="O69"/>
  <c r="P69" s="1"/>
  <c r="N69"/>
  <c r="L69"/>
  <c r="M69" s="1"/>
  <c r="K69"/>
  <c r="I69"/>
  <c r="J69" s="1"/>
  <c r="H69"/>
  <c r="F69"/>
  <c r="G69" s="1"/>
  <c r="E69"/>
  <c r="C69"/>
  <c r="D69" s="1"/>
  <c r="B69"/>
  <c r="O68"/>
  <c r="P68" s="1"/>
  <c r="N68"/>
  <c r="L68"/>
  <c r="M68" s="1"/>
  <c r="K68"/>
  <c r="I68"/>
  <c r="J68" s="1"/>
  <c r="H68"/>
  <c r="F68"/>
  <c r="G68" s="1"/>
  <c r="E68"/>
  <c r="C68"/>
  <c r="D68" s="1"/>
  <c r="B68"/>
  <c r="O67"/>
  <c r="P67" s="1"/>
  <c r="N67"/>
  <c r="L67"/>
  <c r="M67" s="1"/>
  <c r="K67"/>
  <c r="I67"/>
  <c r="J67" s="1"/>
  <c r="H67"/>
  <c r="F67"/>
  <c r="G67" s="1"/>
  <c r="E67"/>
  <c r="C67"/>
  <c r="D67" s="1"/>
  <c r="B67"/>
  <c r="O66"/>
  <c r="P66" s="1"/>
  <c r="N66"/>
  <c r="L66"/>
  <c r="M66" s="1"/>
  <c r="K66"/>
  <c r="I66"/>
  <c r="J66" s="1"/>
  <c r="H66"/>
  <c r="F66"/>
  <c r="G66" s="1"/>
  <c r="E66"/>
  <c r="C66"/>
  <c r="D66" s="1"/>
  <c r="B66"/>
  <c r="O65"/>
  <c r="P65" s="1"/>
  <c r="N65"/>
  <c r="L65"/>
  <c r="M65" s="1"/>
  <c r="K65"/>
  <c r="I65"/>
  <c r="J65" s="1"/>
  <c r="H65"/>
  <c r="F65"/>
  <c r="G65" s="1"/>
  <c r="E65"/>
  <c r="C65"/>
  <c r="D65" s="1"/>
  <c r="B65"/>
  <c r="O64"/>
  <c r="P64" s="1"/>
  <c r="N64"/>
  <c r="L64"/>
  <c r="M64" s="1"/>
  <c r="K64"/>
  <c r="I64"/>
  <c r="J64" s="1"/>
  <c r="H64"/>
  <c r="F64"/>
  <c r="G64" s="1"/>
  <c r="E64"/>
  <c r="C64"/>
  <c r="D64" s="1"/>
  <c r="B64"/>
  <c r="O63"/>
  <c r="P63" s="1"/>
  <c r="N63"/>
  <c r="L63"/>
  <c r="M63" s="1"/>
  <c r="K63"/>
  <c r="I63"/>
  <c r="J63" s="1"/>
  <c r="H63"/>
  <c r="F63"/>
  <c r="G63" s="1"/>
  <c r="E63"/>
  <c r="C63"/>
  <c r="D63" s="1"/>
  <c r="B63"/>
  <c r="O62"/>
  <c r="P62" s="1"/>
  <c r="N62"/>
  <c r="L62"/>
  <c r="M62" s="1"/>
  <c r="K62"/>
  <c r="I62"/>
  <c r="J62" s="1"/>
  <c r="H62"/>
  <c r="F62"/>
  <c r="G62" s="1"/>
  <c r="E62"/>
  <c r="C62"/>
  <c r="D62" s="1"/>
  <c r="B62"/>
  <c r="O61"/>
  <c r="P61" s="1"/>
  <c r="N61"/>
  <c r="L61"/>
  <c r="M61" s="1"/>
  <c r="K61"/>
  <c r="I61"/>
  <c r="J61" s="1"/>
  <c r="H61"/>
  <c r="F61"/>
  <c r="G61" s="1"/>
  <c r="E61"/>
  <c r="C61"/>
  <c r="D61" s="1"/>
  <c r="B61"/>
  <c r="O60"/>
  <c r="P60" s="1"/>
  <c r="N60"/>
  <c r="L60"/>
  <c r="M60" s="1"/>
  <c r="K60"/>
  <c r="I60"/>
  <c r="J60" s="1"/>
  <c r="H60"/>
  <c r="F60"/>
  <c r="G60" s="1"/>
  <c r="E60"/>
  <c r="C60"/>
  <c r="D60" s="1"/>
  <c r="B60"/>
  <c r="O59"/>
  <c r="P59" s="1"/>
  <c r="N59"/>
  <c r="L59"/>
  <c r="M59" s="1"/>
  <c r="K59"/>
  <c r="I59"/>
  <c r="J59" s="1"/>
  <c r="H59"/>
  <c r="F59"/>
  <c r="G59" s="1"/>
  <c r="E59"/>
  <c r="C59"/>
  <c r="D59" s="1"/>
  <c r="B59"/>
  <c r="O58"/>
  <c r="P58" s="1"/>
  <c r="N58"/>
  <c r="L58"/>
  <c r="M58" s="1"/>
  <c r="K58"/>
  <c r="I58"/>
  <c r="J58" s="1"/>
  <c r="H58"/>
  <c r="F58"/>
  <c r="G58" s="1"/>
  <c r="E58"/>
  <c r="C58"/>
  <c r="D58" s="1"/>
  <c r="B58"/>
  <c r="O57"/>
  <c r="P57" s="1"/>
  <c r="N57"/>
  <c r="L57"/>
  <c r="M57" s="1"/>
  <c r="K57"/>
  <c r="I57"/>
  <c r="J57" s="1"/>
  <c r="H57"/>
  <c r="F57"/>
  <c r="G57" s="1"/>
  <c r="E57"/>
  <c r="C57"/>
  <c r="D57" s="1"/>
  <c r="B57"/>
  <c r="O56"/>
  <c r="P56" s="1"/>
  <c r="N56"/>
  <c r="L56"/>
  <c r="M56" s="1"/>
  <c r="K56"/>
  <c r="I56"/>
  <c r="J56" s="1"/>
  <c r="H56"/>
  <c r="F56"/>
  <c r="G56" s="1"/>
  <c r="E56"/>
  <c r="C56"/>
  <c r="D56" s="1"/>
  <c r="B56"/>
  <c r="O55"/>
  <c r="P55" s="1"/>
  <c r="N55"/>
  <c r="L55"/>
  <c r="M55" s="1"/>
  <c r="K55"/>
  <c r="I55"/>
  <c r="J55" s="1"/>
  <c r="H55"/>
  <c r="F55"/>
  <c r="G55" s="1"/>
  <c r="E55"/>
  <c r="C55"/>
  <c r="D55" s="1"/>
  <c r="B55"/>
  <c r="O54"/>
  <c r="P54" s="1"/>
  <c r="N54"/>
  <c r="L54"/>
  <c r="M54" s="1"/>
  <c r="K54"/>
  <c r="I54"/>
  <c r="J54" s="1"/>
  <c r="H54"/>
  <c r="F54"/>
  <c r="G54" s="1"/>
  <c r="E54"/>
  <c r="C54"/>
  <c r="D54" s="1"/>
  <c r="B54"/>
  <c r="O53"/>
  <c r="P53" s="1"/>
  <c r="N53"/>
  <c r="L53"/>
  <c r="M53" s="1"/>
  <c r="K53"/>
  <c r="I53"/>
  <c r="J53" s="1"/>
  <c r="H53"/>
  <c r="F53"/>
  <c r="G53" s="1"/>
  <c r="E53"/>
  <c r="C53"/>
  <c r="D53" s="1"/>
  <c r="B53"/>
  <c r="O52"/>
  <c r="P52" s="1"/>
  <c r="N52"/>
  <c r="L52"/>
  <c r="M52" s="1"/>
  <c r="K52"/>
  <c r="I52"/>
  <c r="J52" s="1"/>
  <c r="H52"/>
  <c r="F52"/>
  <c r="G52" s="1"/>
  <c r="E52"/>
  <c r="C52"/>
  <c r="D52" s="1"/>
  <c r="B52"/>
  <c r="O51"/>
  <c r="P51" s="1"/>
  <c r="N51"/>
  <c r="L51"/>
  <c r="M51" s="1"/>
  <c r="K51"/>
  <c r="I51"/>
  <c r="J51" s="1"/>
  <c r="H51"/>
  <c r="F51"/>
  <c r="G51" s="1"/>
  <c r="E51"/>
  <c r="C51"/>
  <c r="D51" s="1"/>
  <c r="B51"/>
  <c r="O50"/>
  <c r="P50" s="1"/>
  <c r="N50"/>
  <c r="L50"/>
  <c r="M50" s="1"/>
  <c r="K50"/>
  <c r="I50"/>
  <c r="J50" s="1"/>
  <c r="H50"/>
  <c r="F50"/>
  <c r="G50" s="1"/>
  <c r="E50"/>
  <c r="C50"/>
  <c r="D50" s="1"/>
  <c r="B50"/>
  <c r="O49"/>
  <c r="P49" s="1"/>
  <c r="N49"/>
  <c r="L49"/>
  <c r="M49" s="1"/>
  <c r="K49"/>
  <c r="I49"/>
  <c r="J49" s="1"/>
  <c r="H49"/>
  <c r="F49"/>
  <c r="G49" s="1"/>
  <c r="E49"/>
  <c r="C49"/>
  <c r="D49" s="1"/>
  <c r="B49"/>
  <c r="O48"/>
  <c r="P48" s="1"/>
  <c r="N48"/>
  <c r="L48"/>
  <c r="M48" s="1"/>
  <c r="K48"/>
  <c r="I48"/>
  <c r="J48" s="1"/>
  <c r="H48"/>
  <c r="F48"/>
  <c r="G48" s="1"/>
  <c r="E48"/>
  <c r="C48"/>
  <c r="D48" s="1"/>
  <c r="B48"/>
  <c r="O47"/>
  <c r="P47" s="1"/>
  <c r="N47"/>
  <c r="L47"/>
  <c r="M47" s="1"/>
  <c r="K47"/>
  <c r="I47"/>
  <c r="J47" s="1"/>
  <c r="H47"/>
  <c r="F47"/>
  <c r="G47" s="1"/>
  <c r="E47"/>
  <c r="C47"/>
  <c r="D47" s="1"/>
  <c r="B47"/>
  <c r="O46"/>
  <c r="P46" s="1"/>
  <c r="N46"/>
  <c r="L46"/>
  <c r="M46" s="1"/>
  <c r="K46"/>
  <c r="I46"/>
  <c r="J46" s="1"/>
  <c r="H46"/>
  <c r="F46"/>
  <c r="G46" s="1"/>
  <c r="E46"/>
  <c r="C46"/>
  <c r="D46" s="1"/>
  <c r="B46"/>
  <c r="O45"/>
  <c r="P45" s="1"/>
  <c r="N45"/>
  <c r="L45"/>
  <c r="M45" s="1"/>
  <c r="K45"/>
  <c r="I45"/>
  <c r="J45" s="1"/>
  <c r="H45"/>
  <c r="F45"/>
  <c r="G45" s="1"/>
  <c r="E45"/>
  <c r="C45"/>
  <c r="D45" s="1"/>
  <c r="B45"/>
  <c r="O44"/>
  <c r="P44" s="1"/>
  <c r="N44"/>
  <c r="L44"/>
  <c r="M44" s="1"/>
  <c r="K44"/>
  <c r="I44"/>
  <c r="J44" s="1"/>
  <c r="H44"/>
  <c r="F44"/>
  <c r="G44" s="1"/>
  <c r="E44"/>
  <c r="C44"/>
  <c r="D44" s="1"/>
  <c r="B44"/>
  <c r="O43"/>
  <c r="P43" s="1"/>
  <c r="N43"/>
  <c r="L43"/>
  <c r="M43" s="1"/>
  <c r="K43"/>
  <c r="I43"/>
  <c r="J43" s="1"/>
  <c r="H43"/>
  <c r="F43"/>
  <c r="G43" s="1"/>
  <c r="E43"/>
  <c r="C43"/>
  <c r="D43" s="1"/>
  <c r="B43"/>
  <c r="O42"/>
  <c r="P42" s="1"/>
  <c r="N42"/>
  <c r="L42"/>
  <c r="M42" s="1"/>
  <c r="K42"/>
  <c r="I42"/>
  <c r="J42" s="1"/>
  <c r="H42"/>
  <c r="F42"/>
  <c r="G42" s="1"/>
  <c r="E42"/>
  <c r="C42"/>
  <c r="D42" s="1"/>
  <c r="B42"/>
  <c r="O41"/>
  <c r="P41" s="1"/>
  <c r="N41"/>
  <c r="L41"/>
  <c r="M41" s="1"/>
  <c r="K41"/>
  <c r="I41"/>
  <c r="J41" s="1"/>
  <c r="H41"/>
  <c r="F41"/>
  <c r="G41" s="1"/>
  <c r="E41"/>
  <c r="C41"/>
  <c r="D41" s="1"/>
  <c r="B41"/>
  <c r="O40"/>
  <c r="P40" s="1"/>
  <c r="N40"/>
  <c r="L40"/>
  <c r="M40" s="1"/>
  <c r="K40"/>
  <c r="I40"/>
  <c r="J40" s="1"/>
  <c r="H40"/>
  <c r="F40"/>
  <c r="G40" s="1"/>
  <c r="E40"/>
  <c r="C40"/>
  <c r="D40" s="1"/>
  <c r="B40"/>
  <c r="O39"/>
  <c r="P39" s="1"/>
  <c r="N39"/>
  <c r="L39"/>
  <c r="M39" s="1"/>
  <c r="K39"/>
  <c r="I39"/>
  <c r="J39" s="1"/>
  <c r="H39"/>
  <c r="F39"/>
  <c r="G39" s="1"/>
  <c r="E39"/>
  <c r="C39"/>
  <c r="D39" s="1"/>
  <c r="B39"/>
  <c r="O38"/>
  <c r="P38" s="1"/>
  <c r="N38"/>
  <c r="L38"/>
  <c r="M38" s="1"/>
  <c r="K38"/>
  <c r="I38"/>
  <c r="J38" s="1"/>
  <c r="H38"/>
  <c r="F38"/>
  <c r="G38" s="1"/>
  <c r="E38"/>
  <c r="C38"/>
  <c r="D38" s="1"/>
  <c r="B38"/>
  <c r="O37"/>
  <c r="P37" s="1"/>
  <c r="N37"/>
  <c r="L37"/>
  <c r="M37" s="1"/>
  <c r="K37"/>
  <c r="I37"/>
  <c r="J37" s="1"/>
  <c r="H37"/>
  <c r="F37"/>
  <c r="G37" s="1"/>
  <c r="E37"/>
  <c r="C37"/>
  <c r="D37" s="1"/>
  <c r="B37"/>
  <c r="O36"/>
  <c r="P36" s="1"/>
  <c r="N36"/>
  <c r="L36"/>
  <c r="M36" s="1"/>
  <c r="K36"/>
  <c r="I36"/>
  <c r="J36" s="1"/>
  <c r="H36"/>
  <c r="F36"/>
  <c r="G36" s="1"/>
  <c r="E36"/>
  <c r="C36"/>
  <c r="D36" s="1"/>
  <c r="B36"/>
  <c r="O35"/>
  <c r="P35" s="1"/>
  <c r="N35"/>
  <c r="L35"/>
  <c r="M35" s="1"/>
  <c r="K35"/>
  <c r="I35"/>
  <c r="J35" s="1"/>
  <c r="H35"/>
  <c r="F35"/>
  <c r="G35" s="1"/>
  <c r="E35"/>
  <c r="C35"/>
  <c r="D35" s="1"/>
  <c r="B35"/>
  <c r="O34"/>
  <c r="P34" s="1"/>
  <c r="N34"/>
  <c r="L34"/>
  <c r="M34" s="1"/>
  <c r="K34"/>
  <c r="I34"/>
  <c r="J34" s="1"/>
  <c r="H34"/>
  <c r="F34"/>
  <c r="G34" s="1"/>
  <c r="E34"/>
  <c r="C34"/>
  <c r="D34" s="1"/>
  <c r="B34"/>
  <c r="O33"/>
  <c r="P33" s="1"/>
  <c r="N33"/>
  <c r="L33"/>
  <c r="M33" s="1"/>
  <c r="K33"/>
  <c r="I33"/>
  <c r="J33" s="1"/>
  <c r="H33"/>
  <c r="F33"/>
  <c r="G33" s="1"/>
  <c r="E33"/>
  <c r="C33"/>
  <c r="D33" s="1"/>
  <c r="B33"/>
  <c r="O32"/>
  <c r="P32" s="1"/>
  <c r="N32"/>
  <c r="L32"/>
  <c r="M32" s="1"/>
  <c r="K32"/>
  <c r="I32"/>
  <c r="J32" s="1"/>
  <c r="H32"/>
  <c r="F32"/>
  <c r="G32" s="1"/>
  <c r="E32"/>
  <c r="C32"/>
  <c r="D32" s="1"/>
  <c r="B32"/>
  <c r="O31"/>
  <c r="P31" s="1"/>
  <c r="N31"/>
  <c r="L31"/>
  <c r="M31" s="1"/>
  <c r="K31"/>
  <c r="I31"/>
  <c r="J31" s="1"/>
  <c r="H31"/>
  <c r="F31"/>
  <c r="G31" s="1"/>
  <c r="E31"/>
  <c r="C31"/>
  <c r="D31" s="1"/>
  <c r="B31"/>
  <c r="O30"/>
  <c r="P30" s="1"/>
  <c r="N30"/>
  <c r="L30"/>
  <c r="M30" s="1"/>
  <c r="K30"/>
  <c r="I30"/>
  <c r="J30" s="1"/>
  <c r="H30"/>
  <c r="F30"/>
  <c r="G30" s="1"/>
  <c r="E30"/>
  <c r="C30"/>
  <c r="D30" s="1"/>
  <c r="B30"/>
  <c r="O29"/>
  <c r="P29" s="1"/>
  <c r="N29"/>
  <c r="L29"/>
  <c r="M29" s="1"/>
  <c r="K29"/>
  <c r="I29"/>
  <c r="J29" s="1"/>
  <c r="H29"/>
  <c r="F29"/>
  <c r="G29" s="1"/>
  <c r="E29"/>
  <c r="C29"/>
  <c r="D29" s="1"/>
  <c r="B29"/>
  <c r="O28"/>
  <c r="P28" s="1"/>
  <c r="N28"/>
  <c r="L28"/>
  <c r="M28" s="1"/>
  <c r="K28"/>
  <c r="I28"/>
  <c r="J28" s="1"/>
  <c r="H28"/>
  <c r="F28"/>
  <c r="G28" s="1"/>
  <c r="E28"/>
  <c r="C28"/>
  <c r="D28" s="1"/>
  <c r="B28"/>
  <c r="O27"/>
  <c r="P27" s="1"/>
  <c r="N27"/>
  <c r="L27"/>
  <c r="M27" s="1"/>
  <c r="K27"/>
  <c r="I27"/>
  <c r="J27" s="1"/>
  <c r="H27"/>
  <c r="F27"/>
  <c r="G27" s="1"/>
  <c r="E27"/>
  <c r="C27"/>
  <c r="D27" s="1"/>
  <c r="B27"/>
  <c r="O26"/>
  <c r="P26" s="1"/>
  <c r="N26"/>
  <c r="L26"/>
  <c r="M26" s="1"/>
  <c r="K26"/>
  <c r="I26"/>
  <c r="J26" s="1"/>
  <c r="H26"/>
  <c r="F26"/>
  <c r="G26" s="1"/>
  <c r="E26"/>
  <c r="C26"/>
  <c r="D26" s="1"/>
  <c r="B26"/>
  <c r="O25"/>
  <c r="P25" s="1"/>
  <c r="N25"/>
  <c r="L25"/>
  <c r="M25" s="1"/>
  <c r="K25"/>
  <c r="I25"/>
  <c r="J25" s="1"/>
  <c r="H25"/>
  <c r="F25"/>
  <c r="G25" s="1"/>
  <c r="E25"/>
  <c r="C25"/>
  <c r="D25" s="1"/>
  <c r="B25"/>
  <c r="O24"/>
  <c r="P24" s="1"/>
  <c r="N24"/>
  <c r="L24"/>
  <c r="M24" s="1"/>
  <c r="K24"/>
  <c r="I24"/>
  <c r="J24" s="1"/>
  <c r="H24"/>
  <c r="F24"/>
  <c r="G24" s="1"/>
  <c r="E24"/>
  <c r="C24"/>
  <c r="D24" s="1"/>
  <c r="B24"/>
  <c r="O23"/>
  <c r="P23" s="1"/>
  <c r="N23"/>
  <c r="L23"/>
  <c r="M23" s="1"/>
  <c r="K23"/>
  <c r="I23"/>
  <c r="J23" s="1"/>
  <c r="H23"/>
  <c r="F23"/>
  <c r="G23" s="1"/>
  <c r="E23"/>
  <c r="C23"/>
  <c r="D23" s="1"/>
  <c r="B23"/>
  <c r="O22"/>
  <c r="P22" s="1"/>
  <c r="N22"/>
  <c r="L22"/>
  <c r="M22" s="1"/>
  <c r="K22"/>
  <c r="I22"/>
  <c r="J22" s="1"/>
  <c r="H22"/>
  <c r="F22"/>
  <c r="G22" s="1"/>
  <c r="E22"/>
  <c r="C22"/>
  <c r="D22" s="1"/>
  <c r="B22"/>
  <c r="O21"/>
  <c r="P21" s="1"/>
  <c r="N21"/>
  <c r="L21"/>
  <c r="M21" s="1"/>
  <c r="K21"/>
  <c r="I21"/>
  <c r="J21" s="1"/>
  <c r="H21"/>
  <c r="F21"/>
  <c r="G21" s="1"/>
  <c r="E21"/>
  <c r="C21"/>
  <c r="D21" s="1"/>
  <c r="B21"/>
  <c r="O20"/>
  <c r="P20" s="1"/>
  <c r="N20"/>
  <c r="L20"/>
  <c r="M20" s="1"/>
  <c r="K20"/>
  <c r="I20"/>
  <c r="J20" s="1"/>
  <c r="H20"/>
  <c r="F20"/>
  <c r="G20" s="1"/>
  <c r="E20"/>
  <c r="C20"/>
  <c r="D20" s="1"/>
  <c r="B20"/>
  <c r="O19"/>
  <c r="P19" s="1"/>
  <c r="N19"/>
  <c r="L19"/>
  <c r="M19" s="1"/>
  <c r="K19"/>
  <c r="I19"/>
  <c r="J19" s="1"/>
  <c r="H19"/>
  <c r="F19"/>
  <c r="G19" s="1"/>
  <c r="E19"/>
  <c r="C19"/>
  <c r="D19" s="1"/>
  <c r="B19"/>
  <c r="O18"/>
  <c r="P18" s="1"/>
  <c r="N18"/>
  <c r="L18"/>
  <c r="M18" s="1"/>
  <c r="K18"/>
  <c r="I18"/>
  <c r="J18" s="1"/>
  <c r="H18"/>
  <c r="F18"/>
  <c r="G18" s="1"/>
  <c r="E18"/>
  <c r="C18"/>
  <c r="D18" s="1"/>
  <c r="B18"/>
  <c r="O17"/>
  <c r="P17" s="1"/>
  <c r="N17"/>
  <c r="L17"/>
  <c r="M17" s="1"/>
  <c r="K17"/>
  <c r="I17"/>
  <c r="J17" s="1"/>
  <c r="H17"/>
  <c r="F17"/>
  <c r="G17" s="1"/>
  <c r="E17"/>
  <c r="C17"/>
  <c r="D17" s="1"/>
  <c r="B17"/>
  <c r="O16"/>
  <c r="P16" s="1"/>
  <c r="N16"/>
  <c r="L16"/>
  <c r="M16" s="1"/>
  <c r="K16"/>
  <c r="I16"/>
  <c r="J16" s="1"/>
  <c r="H16"/>
  <c r="F16"/>
  <c r="G16" s="1"/>
  <c r="E16"/>
  <c r="C16"/>
  <c r="D16" s="1"/>
  <c r="B16"/>
  <c r="O15"/>
  <c r="P15" s="1"/>
  <c r="N15"/>
  <c r="L15"/>
  <c r="M15" s="1"/>
  <c r="K15"/>
  <c r="I15"/>
  <c r="J15" s="1"/>
  <c r="H15"/>
  <c r="F15"/>
  <c r="G15" s="1"/>
  <c r="E15"/>
  <c r="C15"/>
  <c r="D15" s="1"/>
  <c r="B15"/>
  <c r="O14"/>
  <c r="P14" s="1"/>
  <c r="N14"/>
  <c r="L14"/>
  <c r="M14" s="1"/>
  <c r="K14"/>
  <c r="I14"/>
  <c r="J14" s="1"/>
  <c r="H14"/>
  <c r="F14"/>
  <c r="G14" s="1"/>
  <c r="E14"/>
  <c r="C14"/>
  <c r="D14" s="1"/>
  <c r="B14"/>
  <c r="O13"/>
  <c r="P13" s="1"/>
  <c r="N13"/>
  <c r="L13"/>
  <c r="M13" s="1"/>
  <c r="K13"/>
  <c r="I13"/>
  <c r="J13" s="1"/>
  <c r="H13"/>
  <c r="F13"/>
  <c r="G13" s="1"/>
  <c r="E13"/>
  <c r="C13"/>
  <c r="D13" s="1"/>
  <c r="B13"/>
  <c r="O12"/>
  <c r="P12" s="1"/>
  <c r="N12"/>
  <c r="L12"/>
  <c r="M12" s="1"/>
  <c r="K12"/>
  <c r="I12"/>
  <c r="J12" s="1"/>
  <c r="H12"/>
  <c r="F12"/>
  <c r="G12" s="1"/>
  <c r="E12"/>
  <c r="C12"/>
  <c r="D12" s="1"/>
  <c r="B12"/>
  <c r="O11"/>
  <c r="P11" s="1"/>
  <c r="N11"/>
  <c r="L11"/>
  <c r="M11" s="1"/>
  <c r="K11"/>
  <c r="I11"/>
  <c r="J11" s="1"/>
  <c r="H11"/>
  <c r="F11"/>
  <c r="G11" s="1"/>
  <c r="E11"/>
  <c r="C11"/>
  <c r="D11" s="1"/>
  <c r="B11"/>
  <c r="O10"/>
  <c r="P10" s="1"/>
  <c r="N10"/>
  <c r="L10"/>
  <c r="M10" s="1"/>
  <c r="K10"/>
  <c r="I10"/>
  <c r="J10" s="1"/>
  <c r="H10"/>
  <c r="F10"/>
  <c r="G10" s="1"/>
  <c r="E10"/>
  <c r="C10"/>
  <c r="D10" s="1"/>
  <c r="B10"/>
  <c r="O9"/>
  <c r="P9" s="1"/>
  <c r="N9"/>
  <c r="L9"/>
  <c r="M9" s="1"/>
  <c r="K9"/>
  <c r="I9"/>
  <c r="J9" s="1"/>
  <c r="H9"/>
  <c r="F9"/>
  <c r="G9" s="1"/>
  <c r="E9"/>
  <c r="C9"/>
  <c r="D9" s="1"/>
  <c r="B9"/>
  <c r="O8"/>
  <c r="P8" s="1"/>
  <c r="N8"/>
  <c r="L8"/>
  <c r="M8" s="1"/>
  <c r="K8"/>
  <c r="I8"/>
  <c r="J8" s="1"/>
  <c r="H8"/>
  <c r="F8"/>
  <c r="G8" s="1"/>
  <c r="E8"/>
  <c r="C8"/>
  <c r="D8" s="1"/>
  <c r="B8"/>
  <c r="O7"/>
  <c r="P7" s="1"/>
  <c r="N7"/>
  <c r="L7"/>
  <c r="M7" s="1"/>
  <c r="K7"/>
  <c r="I7"/>
  <c r="J7" s="1"/>
  <c r="H7"/>
  <c r="F7"/>
  <c r="G7" s="1"/>
  <c r="E7"/>
  <c r="C7"/>
  <c r="D7" s="1"/>
  <c r="B7"/>
  <c r="O6"/>
  <c r="P6" s="1"/>
  <c r="N6"/>
  <c r="L6"/>
  <c r="M6" s="1"/>
  <c r="K6"/>
  <c r="I6"/>
  <c r="J6" s="1"/>
  <c r="H6"/>
  <c r="F6"/>
  <c r="G6" s="1"/>
  <c r="E6"/>
  <c r="C6"/>
  <c r="D6" s="1"/>
  <c r="B6"/>
  <c r="O5"/>
  <c r="P5" s="1"/>
  <c r="N5"/>
  <c r="L5"/>
  <c r="M5" s="1"/>
  <c r="K5"/>
  <c r="I5"/>
  <c r="J5" s="1"/>
  <c r="H5"/>
  <c r="F5"/>
  <c r="G5" s="1"/>
  <c r="E5"/>
  <c r="C5"/>
  <c r="D5" s="1"/>
  <c r="B5"/>
  <c r="O4"/>
  <c r="P4" s="1"/>
  <c r="N4"/>
  <c r="L4"/>
  <c r="M4" s="1"/>
  <c r="K4"/>
  <c r="I4"/>
  <c r="J4" s="1"/>
  <c r="H4"/>
  <c r="F4"/>
  <c r="G4" s="1"/>
  <c r="E4"/>
  <c r="C4"/>
  <c r="D4" s="1"/>
  <c r="B4"/>
  <c r="O3"/>
  <c r="P3" s="1"/>
  <c r="N3"/>
  <c r="L3"/>
  <c r="M3" s="1"/>
  <c r="K3"/>
  <c r="I3"/>
  <c r="J3" s="1"/>
  <c r="H3"/>
  <c r="F3"/>
  <c r="G3" s="1"/>
  <c r="E3"/>
  <c r="C3"/>
  <c r="D3" s="1"/>
  <c r="B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K99" i="54"/>
  <c r="DJ99"/>
  <c r="DI99"/>
  <c r="DH99"/>
  <c r="DG99"/>
  <c r="DF99"/>
  <c r="DD99"/>
  <c r="DC99"/>
  <c r="DB99"/>
  <c r="DA99"/>
  <c r="CZ99"/>
  <c r="CW99"/>
  <c r="CV99"/>
  <c r="CU99"/>
  <c r="CT99"/>
  <c r="CS99"/>
  <c r="CP99"/>
  <c r="CO99"/>
  <c r="CN99"/>
  <c r="CM99"/>
  <c r="CL99"/>
  <c r="CI99"/>
  <c r="CH99"/>
  <c r="CG99"/>
  <c r="CF99"/>
  <c r="CE99"/>
  <c r="CB99"/>
  <c r="CA99"/>
  <c r="BZ99"/>
  <c r="BY99"/>
  <c r="BX99"/>
  <c r="BT99"/>
  <c r="BS99"/>
  <c r="BR99"/>
  <c r="BQ99"/>
  <c r="BP99"/>
  <c r="BM99"/>
  <c r="BL99"/>
  <c r="BK99"/>
  <c r="BJ99"/>
  <c r="BI99"/>
  <c r="BF99"/>
  <c r="BE99"/>
  <c r="BD99"/>
  <c r="BC99"/>
  <c r="BB99"/>
  <c r="AY99"/>
  <c r="AX99"/>
  <c r="AW99"/>
  <c r="AV99"/>
  <c r="AU99"/>
  <c r="AR99"/>
  <c r="AQ99"/>
  <c r="AP99"/>
  <c r="AO99"/>
  <c r="AN99"/>
  <c r="DK98"/>
  <c r="DJ98"/>
  <c r="DI98"/>
  <c r="DH98"/>
  <c r="DG98"/>
  <c r="DF98"/>
  <c r="DD98"/>
  <c r="DC98"/>
  <c r="DB98"/>
  <c r="DA98"/>
  <c r="CZ98"/>
  <c r="CW98"/>
  <c r="CV98"/>
  <c r="CU98"/>
  <c r="CT98"/>
  <c r="CS98"/>
  <c r="CP98"/>
  <c r="CO98"/>
  <c r="CN98"/>
  <c r="CM98"/>
  <c r="CL98"/>
  <c r="CI98"/>
  <c r="CH98"/>
  <c r="CG98"/>
  <c r="CF98"/>
  <c r="CE98"/>
  <c r="CB98"/>
  <c r="CA98"/>
  <c r="BZ98"/>
  <c r="BY98"/>
  <c r="BX98"/>
  <c r="BT98"/>
  <c r="BS98"/>
  <c r="BR98"/>
  <c r="BQ98"/>
  <c r="BP98"/>
  <c r="BM98"/>
  <c r="BL98"/>
  <c r="BK98"/>
  <c r="BJ98"/>
  <c r="BI98"/>
  <c r="BF98"/>
  <c r="BE98"/>
  <c r="BD98"/>
  <c r="BC98"/>
  <c r="BB98"/>
  <c r="AY98"/>
  <c r="AX98"/>
  <c r="AW98"/>
  <c r="AV98"/>
  <c r="AU98"/>
  <c r="AR98"/>
  <c r="AQ98"/>
  <c r="AP98"/>
  <c r="AO98"/>
  <c r="AN98"/>
  <c r="AK98"/>
  <c r="DK97"/>
  <c r="DJ97"/>
  <c r="DI97"/>
  <c r="DH97"/>
  <c r="DG97"/>
  <c r="DF97"/>
  <c r="DD97"/>
  <c r="DC97"/>
  <c r="DB97"/>
  <c r="DA97"/>
  <c r="CZ97"/>
  <c r="CW97"/>
  <c r="CV97"/>
  <c r="CU97"/>
  <c r="CT97"/>
  <c r="CS97"/>
  <c r="CP97"/>
  <c r="CO97"/>
  <c r="CN97"/>
  <c r="CM97"/>
  <c r="CL97"/>
  <c r="CI97"/>
  <c r="CH97"/>
  <c r="CG97"/>
  <c r="CF97"/>
  <c r="CE97"/>
  <c r="CB97"/>
  <c r="CA97"/>
  <c r="BZ97"/>
  <c r="BY97"/>
  <c r="BX97"/>
  <c r="BT97"/>
  <c r="BS97"/>
  <c r="BR97"/>
  <c r="BQ97"/>
  <c r="BP97"/>
  <c r="BM97"/>
  <c r="BL97"/>
  <c r="BK97"/>
  <c r="BJ97"/>
  <c r="BI97"/>
  <c r="BF97"/>
  <c r="BE97"/>
  <c r="BD97"/>
  <c r="BC97"/>
  <c r="BB97"/>
  <c r="AY97"/>
  <c r="AX97"/>
  <c r="AW97"/>
  <c r="AV97"/>
  <c r="AU97"/>
  <c r="AR97"/>
  <c r="AQ97"/>
  <c r="AP97"/>
  <c r="AO97"/>
  <c r="AN97"/>
  <c r="AK97"/>
  <c r="DK96"/>
  <c r="DJ96"/>
  <c r="DI96"/>
  <c r="DH96"/>
  <c r="DG96"/>
  <c r="DF96"/>
  <c r="DD96"/>
  <c r="DC96"/>
  <c r="DB96"/>
  <c r="DA96"/>
  <c r="CZ96"/>
  <c r="CW96"/>
  <c r="CV96"/>
  <c r="CU96"/>
  <c r="CT96"/>
  <c r="CS96"/>
  <c r="CP96"/>
  <c r="CO96"/>
  <c r="CN96"/>
  <c r="CM96"/>
  <c r="CL96"/>
  <c r="CI96"/>
  <c r="CH96"/>
  <c r="CG96"/>
  <c r="CF96"/>
  <c r="CE96"/>
  <c r="CB96"/>
  <c r="CA96"/>
  <c r="BZ96"/>
  <c r="BY96"/>
  <c r="BX96"/>
  <c r="BT96"/>
  <c r="BS96"/>
  <c r="BR96"/>
  <c r="BQ96"/>
  <c r="BP96"/>
  <c r="BM96"/>
  <c r="BL96"/>
  <c r="BK96"/>
  <c r="BJ96"/>
  <c r="BI96"/>
  <c r="BF96"/>
  <c r="BE96"/>
  <c r="BD96"/>
  <c r="BC96"/>
  <c r="BB96"/>
  <c r="AY96"/>
  <c r="AX96"/>
  <c r="AW96"/>
  <c r="AV96"/>
  <c r="AU96"/>
  <c r="AR96"/>
  <c r="AQ96"/>
  <c r="AP96"/>
  <c r="AO96"/>
  <c r="AN96"/>
  <c r="AK96"/>
  <c r="DK95"/>
  <c r="DJ95"/>
  <c r="DI95"/>
  <c r="DH95"/>
  <c r="DG95"/>
  <c r="DF95"/>
  <c r="DD95"/>
  <c r="DC95"/>
  <c r="DB95"/>
  <c r="DA95"/>
  <c r="CZ95"/>
  <c r="CW95"/>
  <c r="CV95"/>
  <c r="CU95"/>
  <c r="CT95"/>
  <c r="CS95"/>
  <c r="CP95"/>
  <c r="CO95"/>
  <c r="CN95"/>
  <c r="CM95"/>
  <c r="CL95"/>
  <c r="CI95"/>
  <c r="CH95"/>
  <c r="CG95"/>
  <c r="CF95"/>
  <c r="CE95"/>
  <c r="CB95"/>
  <c r="CA95"/>
  <c r="BZ95"/>
  <c r="BY95"/>
  <c r="BX95"/>
  <c r="BT95"/>
  <c r="BS95"/>
  <c r="BR95"/>
  <c r="BQ95"/>
  <c r="BP95"/>
  <c r="BM95"/>
  <c r="BL95"/>
  <c r="BK95"/>
  <c r="BJ95"/>
  <c r="BI95"/>
  <c r="BF95"/>
  <c r="BE95"/>
  <c r="BD95"/>
  <c r="BC95"/>
  <c r="BB95"/>
  <c r="AY95"/>
  <c r="AX95"/>
  <c r="AW95"/>
  <c r="AV95"/>
  <c r="AU95"/>
  <c r="AR95"/>
  <c r="AQ95"/>
  <c r="AP95"/>
  <c r="AO95"/>
  <c r="AN95"/>
  <c r="AK95"/>
  <c r="DK94"/>
  <c r="DJ94"/>
  <c r="DI94"/>
  <c r="DH94"/>
  <c r="DG94"/>
  <c r="DF94"/>
  <c r="DD94"/>
  <c r="DC94"/>
  <c r="DB94"/>
  <c r="DA94"/>
  <c r="CZ94"/>
  <c r="CW94"/>
  <c r="CV94"/>
  <c r="CU94"/>
  <c r="CT94"/>
  <c r="CS94"/>
  <c r="CP94"/>
  <c r="CO94"/>
  <c r="CN94"/>
  <c r="CM94"/>
  <c r="CL94"/>
  <c r="CI94"/>
  <c r="CH94"/>
  <c r="CG94"/>
  <c r="CF94"/>
  <c r="CE94"/>
  <c r="CB94"/>
  <c r="CA94"/>
  <c r="BZ94"/>
  <c r="BY94"/>
  <c r="BX94"/>
  <c r="BT94"/>
  <c r="BS94"/>
  <c r="BR94"/>
  <c r="BQ94"/>
  <c r="BP94"/>
  <c r="BM94"/>
  <c r="BL94"/>
  <c r="BK94"/>
  <c r="BJ94"/>
  <c r="BI94"/>
  <c r="BF94"/>
  <c r="BE94"/>
  <c r="BD94"/>
  <c r="BC94"/>
  <c r="BB94"/>
  <c r="AY94"/>
  <c r="AX94"/>
  <c r="AW94"/>
  <c r="AV94"/>
  <c r="AU94"/>
  <c r="AR94"/>
  <c r="AQ94"/>
  <c r="AP94"/>
  <c r="AO94"/>
  <c r="AN94"/>
  <c r="AK94"/>
  <c r="DK93"/>
  <c r="DJ93"/>
  <c r="DI93"/>
  <c r="DH93"/>
  <c r="DG93"/>
  <c r="DF93"/>
  <c r="DD93"/>
  <c r="DC93"/>
  <c r="DB93"/>
  <c r="DA93"/>
  <c r="CZ93"/>
  <c r="CW93"/>
  <c r="CV93"/>
  <c r="CU93"/>
  <c r="CT93"/>
  <c r="CS93"/>
  <c r="CP93"/>
  <c r="CO93"/>
  <c r="CN93"/>
  <c r="CM93"/>
  <c r="CL93"/>
  <c r="CI93"/>
  <c r="CH93"/>
  <c r="CG93"/>
  <c r="CF93"/>
  <c r="CE93"/>
  <c r="CB93"/>
  <c r="CA93"/>
  <c r="BZ93"/>
  <c r="BY93"/>
  <c r="BX93"/>
  <c r="BT93"/>
  <c r="BS93"/>
  <c r="BR93"/>
  <c r="BQ93"/>
  <c r="BP93"/>
  <c r="BM93"/>
  <c r="BL93"/>
  <c r="BK93"/>
  <c r="BJ93"/>
  <c r="BI93"/>
  <c r="BF93"/>
  <c r="BE93"/>
  <c r="BD93"/>
  <c r="BC93"/>
  <c r="BB93"/>
  <c r="AY93"/>
  <c r="AX93"/>
  <c r="AW93"/>
  <c r="AV93"/>
  <c r="AU93"/>
  <c r="AR93"/>
  <c r="AQ93"/>
  <c r="AP93"/>
  <c r="AO93"/>
  <c r="AN93"/>
  <c r="AK93"/>
  <c r="DK92"/>
  <c r="DJ92"/>
  <c r="DI92"/>
  <c r="DH92"/>
  <c r="DG92"/>
  <c r="DF92"/>
  <c r="DD92"/>
  <c r="DC92"/>
  <c r="DB92"/>
  <c r="DA92"/>
  <c r="CZ92"/>
  <c r="CW92"/>
  <c r="CV92"/>
  <c r="CU92"/>
  <c r="CT92"/>
  <c r="CS92"/>
  <c r="CP92"/>
  <c r="CO92"/>
  <c r="CN92"/>
  <c r="CM92"/>
  <c r="CL92"/>
  <c r="CI92"/>
  <c r="CH92"/>
  <c r="CG92"/>
  <c r="CF92"/>
  <c r="CE92"/>
  <c r="CB92"/>
  <c r="CA92"/>
  <c r="BZ92"/>
  <c r="BY92"/>
  <c r="BX92"/>
  <c r="BT92"/>
  <c r="BS92"/>
  <c r="BR92"/>
  <c r="BQ92"/>
  <c r="BP92"/>
  <c r="BM92"/>
  <c r="BL92"/>
  <c r="BK92"/>
  <c r="BJ92"/>
  <c r="BI92"/>
  <c r="BF92"/>
  <c r="BE92"/>
  <c r="BD92"/>
  <c r="BC92"/>
  <c r="BB92"/>
  <c r="AY92"/>
  <c r="AX92"/>
  <c r="AW92"/>
  <c r="AV92"/>
  <c r="AU92"/>
  <c r="AR92"/>
  <c r="AQ92"/>
  <c r="AP92"/>
  <c r="AO92"/>
  <c r="AN92"/>
  <c r="AK92"/>
  <c r="DK91"/>
  <c r="DJ91"/>
  <c r="DI91"/>
  <c r="DH91"/>
  <c r="DG91"/>
  <c r="DF91"/>
  <c r="DD91"/>
  <c r="DC91"/>
  <c r="DB91"/>
  <c r="DA91"/>
  <c r="CZ91"/>
  <c r="CW91"/>
  <c r="CV91"/>
  <c r="CU91"/>
  <c r="CT91"/>
  <c r="CS91"/>
  <c r="CP91"/>
  <c r="CO91"/>
  <c r="CN91"/>
  <c r="CM91"/>
  <c r="CL91"/>
  <c r="CI91"/>
  <c r="CH91"/>
  <c r="CG91"/>
  <c r="CF91"/>
  <c r="CE91"/>
  <c r="CB91"/>
  <c r="CA91"/>
  <c r="BZ91"/>
  <c r="BY91"/>
  <c r="BX91"/>
  <c r="BT91"/>
  <c r="BS91"/>
  <c r="BR91"/>
  <c r="BQ91"/>
  <c r="BP91"/>
  <c r="BM91"/>
  <c r="BL91"/>
  <c r="BK91"/>
  <c r="BJ91"/>
  <c r="BI91"/>
  <c r="BF91"/>
  <c r="BE91"/>
  <c r="BD91"/>
  <c r="BC91"/>
  <c r="BB91"/>
  <c r="AY91"/>
  <c r="AX91"/>
  <c r="AW91"/>
  <c r="AV91"/>
  <c r="AU91"/>
  <c r="AR91"/>
  <c r="AQ91"/>
  <c r="AP91"/>
  <c r="AO91"/>
  <c r="AN91"/>
  <c r="AK91"/>
  <c r="DK90"/>
  <c r="DJ90"/>
  <c r="DI90"/>
  <c r="DH90"/>
  <c r="DG90"/>
  <c r="DF90"/>
  <c r="DD90"/>
  <c r="DC90"/>
  <c r="DB90"/>
  <c r="DA90"/>
  <c r="CZ90"/>
  <c r="CW90"/>
  <c r="CV90"/>
  <c r="CU90"/>
  <c r="CT90"/>
  <c r="CS90"/>
  <c r="CP90"/>
  <c r="CO90"/>
  <c r="CN90"/>
  <c r="CM90"/>
  <c r="CL90"/>
  <c r="CI90"/>
  <c r="CH90"/>
  <c r="CG90"/>
  <c r="CF90"/>
  <c r="CE90"/>
  <c r="CB90"/>
  <c r="CA90"/>
  <c r="BZ90"/>
  <c r="BY90"/>
  <c r="BX90"/>
  <c r="BT90"/>
  <c r="BS90"/>
  <c r="BR90"/>
  <c r="BQ90"/>
  <c r="BP90"/>
  <c r="BM90"/>
  <c r="BL90"/>
  <c r="BK90"/>
  <c r="BJ90"/>
  <c r="BI90"/>
  <c r="BF90"/>
  <c r="BE90"/>
  <c r="BD90"/>
  <c r="BC90"/>
  <c r="BB90"/>
  <c r="AY90"/>
  <c r="AX90"/>
  <c r="AW90"/>
  <c r="AV90"/>
  <c r="AU90"/>
  <c r="AR90"/>
  <c r="AQ90"/>
  <c r="AP90"/>
  <c r="AO90"/>
  <c r="AN90"/>
  <c r="AK90"/>
  <c r="DK89"/>
  <c r="DJ89"/>
  <c r="DI89"/>
  <c r="DH89"/>
  <c r="DG89"/>
  <c r="DF89"/>
  <c r="DD89"/>
  <c r="DC89"/>
  <c r="DB89"/>
  <c r="DA89"/>
  <c r="CZ89"/>
  <c r="CW89"/>
  <c r="CV89"/>
  <c r="CU89"/>
  <c r="CT89"/>
  <c r="CS89"/>
  <c r="CP89"/>
  <c r="CO89"/>
  <c r="CN89"/>
  <c r="CM89"/>
  <c r="CL89"/>
  <c r="CI89"/>
  <c r="CH89"/>
  <c r="CG89"/>
  <c r="CF89"/>
  <c r="CE89"/>
  <c r="CB89"/>
  <c r="CA89"/>
  <c r="BZ89"/>
  <c r="BY89"/>
  <c r="BX89"/>
  <c r="BT89"/>
  <c r="BS89"/>
  <c r="BR89"/>
  <c r="BQ89"/>
  <c r="BP89"/>
  <c r="BM89"/>
  <c r="BL89"/>
  <c r="BK89"/>
  <c r="BJ89"/>
  <c r="BI89"/>
  <c r="BF89"/>
  <c r="BE89"/>
  <c r="BD89"/>
  <c r="BC89"/>
  <c r="BB89"/>
  <c r="AY89"/>
  <c r="AX89"/>
  <c r="AW89"/>
  <c r="AV89"/>
  <c r="AU89"/>
  <c r="AR89"/>
  <c r="AQ89"/>
  <c r="AP89"/>
  <c r="AO89"/>
  <c r="AN89"/>
  <c r="AK89"/>
  <c r="DK88"/>
  <c r="DJ88"/>
  <c r="DI88"/>
  <c r="DH88"/>
  <c r="DG88"/>
  <c r="DF88"/>
  <c r="DD88"/>
  <c r="DC88"/>
  <c r="DB88"/>
  <c r="DA88"/>
  <c r="CZ88"/>
  <c r="CW88"/>
  <c r="CV88"/>
  <c r="CU88"/>
  <c r="CT88"/>
  <c r="CS88"/>
  <c r="CP88"/>
  <c r="CO88"/>
  <c r="CN88"/>
  <c r="CM88"/>
  <c r="CL88"/>
  <c r="CI88"/>
  <c r="CH88"/>
  <c r="CG88"/>
  <c r="CF88"/>
  <c r="CE88"/>
  <c r="CB88"/>
  <c r="CA88"/>
  <c r="BZ88"/>
  <c r="BY88"/>
  <c r="BX88"/>
  <c r="BT88"/>
  <c r="BS88"/>
  <c r="BR88"/>
  <c r="BQ88"/>
  <c r="BP88"/>
  <c r="BM88"/>
  <c r="BL88"/>
  <c r="BK88"/>
  <c r="BJ88"/>
  <c r="BI88"/>
  <c r="BF88"/>
  <c r="BE88"/>
  <c r="BD88"/>
  <c r="BC88"/>
  <c r="BB88"/>
  <c r="AY88"/>
  <c r="AX88"/>
  <c r="AW88"/>
  <c r="AV88"/>
  <c r="AU88"/>
  <c r="AR88"/>
  <c r="AQ88"/>
  <c r="AP88"/>
  <c r="AO88"/>
  <c r="AN88"/>
  <c r="AK88"/>
  <c r="DK87"/>
  <c r="DJ87"/>
  <c r="DI87"/>
  <c r="DH87"/>
  <c r="DG87"/>
  <c r="DF87"/>
  <c r="DD87"/>
  <c r="DC87"/>
  <c r="DB87"/>
  <c r="DA87"/>
  <c r="CZ87"/>
  <c r="CW87"/>
  <c r="CV87"/>
  <c r="CU87"/>
  <c r="CT87"/>
  <c r="CS87"/>
  <c r="CP87"/>
  <c r="CO87"/>
  <c r="CN87"/>
  <c r="CM87"/>
  <c r="CL87"/>
  <c r="CI87"/>
  <c r="CH87"/>
  <c r="CG87"/>
  <c r="CF87"/>
  <c r="CE87"/>
  <c r="CB87"/>
  <c r="CA87"/>
  <c r="BZ87"/>
  <c r="BY87"/>
  <c r="BX87"/>
  <c r="BT87"/>
  <c r="BS87"/>
  <c r="BR87"/>
  <c r="BQ87"/>
  <c r="BP87"/>
  <c r="BM87"/>
  <c r="BL87"/>
  <c r="BK87"/>
  <c r="BJ87"/>
  <c r="BI87"/>
  <c r="BF87"/>
  <c r="BE87"/>
  <c r="BD87"/>
  <c r="BC87"/>
  <c r="BB87"/>
  <c r="AY87"/>
  <c r="AX87"/>
  <c r="AW87"/>
  <c r="AV87"/>
  <c r="AU87"/>
  <c r="AR87"/>
  <c r="AQ87"/>
  <c r="AP87"/>
  <c r="AO87"/>
  <c r="AN87"/>
  <c r="AK87"/>
  <c r="DK86"/>
  <c r="DJ86"/>
  <c r="DI86"/>
  <c r="DH86"/>
  <c r="DG86"/>
  <c r="DF86"/>
  <c r="DD86"/>
  <c r="DC86"/>
  <c r="DB86"/>
  <c r="DA86"/>
  <c r="CZ86"/>
  <c r="CW86"/>
  <c r="CV86"/>
  <c r="CU86"/>
  <c r="CT86"/>
  <c r="CS86"/>
  <c r="CP86"/>
  <c r="CO86"/>
  <c r="CN86"/>
  <c r="CM86"/>
  <c r="CL86"/>
  <c r="CI86"/>
  <c r="CH86"/>
  <c r="CG86"/>
  <c r="CF86"/>
  <c r="CE86"/>
  <c r="CB86"/>
  <c r="CA86"/>
  <c r="BZ86"/>
  <c r="BY86"/>
  <c r="BX86"/>
  <c r="BT86"/>
  <c r="BS86"/>
  <c r="BR86"/>
  <c r="BQ86"/>
  <c r="BP86"/>
  <c r="BM86"/>
  <c r="BL86"/>
  <c r="BK86"/>
  <c r="BJ86"/>
  <c r="BI86"/>
  <c r="BF86"/>
  <c r="BE86"/>
  <c r="BD86"/>
  <c r="BC86"/>
  <c r="BB86"/>
  <c r="AY86"/>
  <c r="AX86"/>
  <c r="AW86"/>
  <c r="AV86"/>
  <c r="AU86"/>
  <c r="AR86"/>
  <c r="AQ86"/>
  <c r="AP86"/>
  <c r="AO86"/>
  <c r="AN86"/>
  <c r="AK86"/>
  <c r="DK85"/>
  <c r="DJ85"/>
  <c r="DI85"/>
  <c r="DH85"/>
  <c r="DG85"/>
  <c r="DF85"/>
  <c r="DD85"/>
  <c r="DC85"/>
  <c r="DB85"/>
  <c r="DA85"/>
  <c r="CZ85"/>
  <c r="CW85"/>
  <c r="CV85"/>
  <c r="CU85"/>
  <c r="CT85"/>
  <c r="CS85"/>
  <c r="CP85"/>
  <c r="CO85"/>
  <c r="CN85"/>
  <c r="CM85"/>
  <c r="CL85"/>
  <c r="CI85"/>
  <c r="CH85"/>
  <c r="CG85"/>
  <c r="CF85"/>
  <c r="CE85"/>
  <c r="CB85"/>
  <c r="CA85"/>
  <c r="BZ85"/>
  <c r="BY85"/>
  <c r="BX85"/>
  <c r="BT85"/>
  <c r="BS85"/>
  <c r="BR85"/>
  <c r="BQ85"/>
  <c r="BP85"/>
  <c r="BM85"/>
  <c r="BL85"/>
  <c r="BK85"/>
  <c r="BJ85"/>
  <c r="BI85"/>
  <c r="BF85"/>
  <c r="BE85"/>
  <c r="BD85"/>
  <c r="BC85"/>
  <c r="BB85"/>
  <c r="AY85"/>
  <c r="AX85"/>
  <c r="AW85"/>
  <c r="AV85"/>
  <c r="AU85"/>
  <c r="AR85"/>
  <c r="AQ85"/>
  <c r="AP85"/>
  <c r="AO85"/>
  <c r="AN85"/>
  <c r="AK85"/>
  <c r="DK84"/>
  <c r="DJ84"/>
  <c r="DI84"/>
  <c r="DH84"/>
  <c r="DG84"/>
  <c r="DF84"/>
  <c r="DD84"/>
  <c r="DC84"/>
  <c r="DB84"/>
  <c r="DA84"/>
  <c r="CZ84"/>
  <c r="CW84"/>
  <c r="CV84"/>
  <c r="CU84"/>
  <c r="CT84"/>
  <c r="CS84"/>
  <c r="CP84"/>
  <c r="CO84"/>
  <c r="CN84"/>
  <c r="CM84"/>
  <c r="CL84"/>
  <c r="CI84"/>
  <c r="CH84"/>
  <c r="CG84"/>
  <c r="CF84"/>
  <c r="CE84"/>
  <c r="CB84"/>
  <c r="CA84"/>
  <c r="BZ84"/>
  <c r="BY84"/>
  <c r="BX84"/>
  <c r="BT84"/>
  <c r="BS84"/>
  <c r="BR84"/>
  <c r="BQ84"/>
  <c r="BP84"/>
  <c r="BM84"/>
  <c r="BL84"/>
  <c r="BK84"/>
  <c r="BJ84"/>
  <c r="BI84"/>
  <c r="BF84"/>
  <c r="BE84"/>
  <c r="BD84"/>
  <c r="BC84"/>
  <c r="BB84"/>
  <c r="AY84"/>
  <c r="AX84"/>
  <c r="AW84"/>
  <c r="AV84"/>
  <c r="AU84"/>
  <c r="AR84"/>
  <c r="AQ84"/>
  <c r="AP84"/>
  <c r="AO84"/>
  <c r="AN84"/>
  <c r="AK84"/>
  <c r="DK83"/>
  <c r="DJ83"/>
  <c r="DI83"/>
  <c r="DH83"/>
  <c r="DG83"/>
  <c r="DF83"/>
  <c r="DD83"/>
  <c r="DC83"/>
  <c r="DB83"/>
  <c r="DA83"/>
  <c r="CZ83"/>
  <c r="CW83"/>
  <c r="CV83"/>
  <c r="CU83"/>
  <c r="CT83"/>
  <c r="CS83"/>
  <c r="CP83"/>
  <c r="CO83"/>
  <c r="CN83"/>
  <c r="CM83"/>
  <c r="CL83"/>
  <c r="CI83"/>
  <c r="CH83"/>
  <c r="CG83"/>
  <c r="CF83"/>
  <c r="CE83"/>
  <c r="CB83"/>
  <c r="CA83"/>
  <c r="BZ83"/>
  <c r="BY83"/>
  <c r="BX83"/>
  <c r="BT83"/>
  <c r="BS83"/>
  <c r="BR83"/>
  <c r="BQ83"/>
  <c r="BP83"/>
  <c r="BM83"/>
  <c r="BL83"/>
  <c r="BK83"/>
  <c r="BJ83"/>
  <c r="BI83"/>
  <c r="BF83"/>
  <c r="BE83"/>
  <c r="BD83"/>
  <c r="BC83"/>
  <c r="BB83"/>
  <c r="AY83"/>
  <c r="AX83"/>
  <c r="AW83"/>
  <c r="AV83"/>
  <c r="AU83"/>
  <c r="AR83"/>
  <c r="AQ83"/>
  <c r="AP83"/>
  <c r="AO83"/>
  <c r="AN83"/>
  <c r="AK83"/>
  <c r="DK82"/>
  <c r="DJ82"/>
  <c r="DI82"/>
  <c r="DH82"/>
  <c r="DG82"/>
  <c r="DF82"/>
  <c r="DD82"/>
  <c r="DC82"/>
  <c r="DB82"/>
  <c r="DA82"/>
  <c r="CZ82"/>
  <c r="CW82"/>
  <c r="CV82"/>
  <c r="CU82"/>
  <c r="CT82"/>
  <c r="CS82"/>
  <c r="CP82"/>
  <c r="CO82"/>
  <c r="CN82"/>
  <c r="CM82"/>
  <c r="CL82"/>
  <c r="CI82"/>
  <c r="CH82"/>
  <c r="CG82"/>
  <c r="CF82"/>
  <c r="CE82"/>
  <c r="CB82"/>
  <c r="CA82"/>
  <c r="BZ82"/>
  <c r="BY82"/>
  <c r="BX82"/>
  <c r="BT82"/>
  <c r="BS82"/>
  <c r="BR82"/>
  <c r="BQ82"/>
  <c r="BP82"/>
  <c r="BM82"/>
  <c r="BL82"/>
  <c r="BK82"/>
  <c r="BJ82"/>
  <c r="BI82"/>
  <c r="BF82"/>
  <c r="BE82"/>
  <c r="BD82"/>
  <c r="BC82"/>
  <c r="BB82"/>
  <c r="AY82"/>
  <c r="AX82"/>
  <c r="AW82"/>
  <c r="AV82"/>
  <c r="AU82"/>
  <c r="AR82"/>
  <c r="AQ82"/>
  <c r="AP82"/>
  <c r="AO82"/>
  <c r="AN82"/>
  <c r="AK82"/>
  <c r="DK81"/>
  <c r="DJ81"/>
  <c r="DI81"/>
  <c r="DH81"/>
  <c r="DG81"/>
  <c r="DF81"/>
  <c r="DD81"/>
  <c r="DC81"/>
  <c r="DB81"/>
  <c r="DA81"/>
  <c r="CZ81"/>
  <c r="CW81"/>
  <c r="CV81"/>
  <c r="CU81"/>
  <c r="CT81"/>
  <c r="CS81"/>
  <c r="CP81"/>
  <c r="CO81"/>
  <c r="CN81"/>
  <c r="CM81"/>
  <c r="CL81"/>
  <c r="CI81"/>
  <c r="CH81"/>
  <c r="CG81"/>
  <c r="CF81"/>
  <c r="CE81"/>
  <c r="CB81"/>
  <c r="CA81"/>
  <c r="BZ81"/>
  <c r="BY81"/>
  <c r="BX81"/>
  <c r="BT81"/>
  <c r="BS81"/>
  <c r="BR81"/>
  <c r="BQ81"/>
  <c r="BP81"/>
  <c r="BM81"/>
  <c r="BL81"/>
  <c r="BK81"/>
  <c r="BJ81"/>
  <c r="BI81"/>
  <c r="BF81"/>
  <c r="BE81"/>
  <c r="BD81"/>
  <c r="BC81"/>
  <c r="BB81"/>
  <c r="AY81"/>
  <c r="AX81"/>
  <c r="AW81"/>
  <c r="AV81"/>
  <c r="AU81"/>
  <c r="AR81"/>
  <c r="AQ81"/>
  <c r="AP81"/>
  <c r="AO81"/>
  <c r="AN81"/>
  <c r="AK81"/>
  <c r="DK80"/>
  <c r="DJ80"/>
  <c r="DI80"/>
  <c r="DH80"/>
  <c r="DG80"/>
  <c r="DF80"/>
  <c r="DD80"/>
  <c r="DC80"/>
  <c r="DB80"/>
  <c r="DA80"/>
  <c r="CZ80"/>
  <c r="CW80"/>
  <c r="CV80"/>
  <c r="CU80"/>
  <c r="CT80"/>
  <c r="CS80"/>
  <c r="CP80"/>
  <c r="CO80"/>
  <c r="CN80"/>
  <c r="CM80"/>
  <c r="CL80"/>
  <c r="CI80"/>
  <c r="CH80"/>
  <c r="CG80"/>
  <c r="CF80"/>
  <c r="CE80"/>
  <c r="CB80"/>
  <c r="CA80"/>
  <c r="BZ80"/>
  <c r="BY80"/>
  <c r="BX80"/>
  <c r="BT80"/>
  <c r="BS80"/>
  <c r="BR80"/>
  <c r="BQ80"/>
  <c r="BP80"/>
  <c r="BM80"/>
  <c r="BL80"/>
  <c r="BK80"/>
  <c r="BJ80"/>
  <c r="BI80"/>
  <c r="BF80"/>
  <c r="BE80"/>
  <c r="BD80"/>
  <c r="BC80"/>
  <c r="BB80"/>
  <c r="AY80"/>
  <c r="AX80"/>
  <c r="AW80"/>
  <c r="AV80"/>
  <c r="AU80"/>
  <c r="AR80"/>
  <c r="AQ80"/>
  <c r="AP80"/>
  <c r="AO80"/>
  <c r="AN80"/>
  <c r="AK80"/>
  <c r="DK79"/>
  <c r="DJ79"/>
  <c r="DI79"/>
  <c r="DH79"/>
  <c r="DG79"/>
  <c r="DF79"/>
  <c r="DD79"/>
  <c r="DC79"/>
  <c r="DB79"/>
  <c r="DA79"/>
  <c r="CZ79"/>
  <c r="CW79"/>
  <c r="CV79"/>
  <c r="CU79"/>
  <c r="CT79"/>
  <c r="CS79"/>
  <c r="CP79"/>
  <c r="CO79"/>
  <c r="CN79"/>
  <c r="CM79"/>
  <c r="CL79"/>
  <c r="CI79"/>
  <c r="CH79"/>
  <c r="CG79"/>
  <c r="CF79"/>
  <c r="CE79"/>
  <c r="CB79"/>
  <c r="CA79"/>
  <c r="BZ79"/>
  <c r="BY79"/>
  <c r="BX79"/>
  <c r="BT79"/>
  <c r="BS79"/>
  <c r="BR79"/>
  <c r="BQ79"/>
  <c r="BP79"/>
  <c r="BM79"/>
  <c r="BL79"/>
  <c r="BK79"/>
  <c r="BJ79"/>
  <c r="BI79"/>
  <c r="BF79"/>
  <c r="BE79"/>
  <c r="BD79"/>
  <c r="BC79"/>
  <c r="BB79"/>
  <c r="AY79"/>
  <c r="AX79"/>
  <c r="AW79"/>
  <c r="AV79"/>
  <c r="AU79"/>
  <c r="AR79"/>
  <c r="AQ79"/>
  <c r="AP79"/>
  <c r="AO79"/>
  <c r="AN79"/>
  <c r="AK79"/>
  <c r="DK78"/>
  <c r="DJ78"/>
  <c r="DI78"/>
  <c r="DH78"/>
  <c r="DG78"/>
  <c r="DF78"/>
  <c r="DD78"/>
  <c r="DC78"/>
  <c r="DB78"/>
  <c r="DA78"/>
  <c r="CZ78"/>
  <c r="CW78"/>
  <c r="CV78"/>
  <c r="CU78"/>
  <c r="CT78"/>
  <c r="CS78"/>
  <c r="CP78"/>
  <c r="CO78"/>
  <c r="CN78"/>
  <c r="CM78"/>
  <c r="CL78"/>
  <c r="CI78"/>
  <c r="CH78"/>
  <c r="CG78"/>
  <c r="CF78"/>
  <c r="CE78"/>
  <c r="CB78"/>
  <c r="CA78"/>
  <c r="BZ78"/>
  <c r="BY78"/>
  <c r="BX78"/>
  <c r="BT78"/>
  <c r="BS78"/>
  <c r="BR78"/>
  <c r="BQ78"/>
  <c r="BP78"/>
  <c r="BM78"/>
  <c r="BL78"/>
  <c r="BK78"/>
  <c r="BJ78"/>
  <c r="BI78"/>
  <c r="BF78"/>
  <c r="BE78"/>
  <c r="BD78"/>
  <c r="BC78"/>
  <c r="BB78"/>
  <c r="AY78"/>
  <c r="AX78"/>
  <c r="AW78"/>
  <c r="AV78"/>
  <c r="AU78"/>
  <c r="AR78"/>
  <c r="AQ78"/>
  <c r="AP78"/>
  <c r="AO78"/>
  <c r="AN78"/>
  <c r="AK78"/>
  <c r="DK77"/>
  <c r="DJ77"/>
  <c r="DI77"/>
  <c r="DH77"/>
  <c r="DG77"/>
  <c r="DF77"/>
  <c r="DD77"/>
  <c r="DC77"/>
  <c r="DB77"/>
  <c r="DA77"/>
  <c r="CZ77"/>
  <c r="CW77"/>
  <c r="CV77"/>
  <c r="CU77"/>
  <c r="CT77"/>
  <c r="CS77"/>
  <c r="CP77"/>
  <c r="CO77"/>
  <c r="CN77"/>
  <c r="CM77"/>
  <c r="CL77"/>
  <c r="CI77"/>
  <c r="CH77"/>
  <c r="CG77"/>
  <c r="CF77"/>
  <c r="CE77"/>
  <c r="CB77"/>
  <c r="CA77"/>
  <c r="BZ77"/>
  <c r="BY77"/>
  <c r="BX77"/>
  <c r="BT77"/>
  <c r="BS77"/>
  <c r="BR77"/>
  <c r="BQ77"/>
  <c r="BP77"/>
  <c r="BM77"/>
  <c r="BL77"/>
  <c r="BK77"/>
  <c r="BJ77"/>
  <c r="BI77"/>
  <c r="BF77"/>
  <c r="BE77"/>
  <c r="BD77"/>
  <c r="BC77"/>
  <c r="BB77"/>
  <c r="AY77"/>
  <c r="AX77"/>
  <c r="AW77"/>
  <c r="AV77"/>
  <c r="AU77"/>
  <c r="AR77"/>
  <c r="AQ77"/>
  <c r="AP77"/>
  <c r="AO77"/>
  <c r="AN77"/>
  <c r="AK77"/>
  <c r="DK76"/>
  <c r="DJ76"/>
  <c r="DI76"/>
  <c r="DH76"/>
  <c r="DG76"/>
  <c r="DF76"/>
  <c r="DD76"/>
  <c r="DC76"/>
  <c r="DB76"/>
  <c r="DA76"/>
  <c r="CZ76"/>
  <c r="CW76"/>
  <c r="CV76"/>
  <c r="CU76"/>
  <c r="CT76"/>
  <c r="CS76"/>
  <c r="CP76"/>
  <c r="CO76"/>
  <c r="CN76"/>
  <c r="CM76"/>
  <c r="CL76"/>
  <c r="CI76"/>
  <c r="CH76"/>
  <c r="CG76"/>
  <c r="CF76"/>
  <c r="CE76"/>
  <c r="CB76"/>
  <c r="CA76"/>
  <c r="BZ76"/>
  <c r="BY76"/>
  <c r="BX76"/>
  <c r="BT76"/>
  <c r="BS76"/>
  <c r="BR76"/>
  <c r="BQ76"/>
  <c r="BP76"/>
  <c r="BM76"/>
  <c r="BL76"/>
  <c r="BK76"/>
  <c r="BJ76"/>
  <c r="BI76"/>
  <c r="BF76"/>
  <c r="BE76"/>
  <c r="BD76"/>
  <c r="BC76"/>
  <c r="BB76"/>
  <c r="AY76"/>
  <c r="AX76"/>
  <c r="AW76"/>
  <c r="AV76"/>
  <c r="AU76"/>
  <c r="AR76"/>
  <c r="AQ76"/>
  <c r="AP76"/>
  <c r="AO76"/>
  <c r="AN76"/>
  <c r="AK76"/>
  <c r="DK75"/>
  <c r="DJ75"/>
  <c r="DI75"/>
  <c r="DH75"/>
  <c r="DG75"/>
  <c r="DF75"/>
  <c r="DD75"/>
  <c r="DC75"/>
  <c r="DB75"/>
  <c r="DA75"/>
  <c r="CZ75"/>
  <c r="CW75"/>
  <c r="CV75"/>
  <c r="CU75"/>
  <c r="CT75"/>
  <c r="CS75"/>
  <c r="CP75"/>
  <c r="CO75"/>
  <c r="CN75"/>
  <c r="CM75"/>
  <c r="CL75"/>
  <c r="CI75"/>
  <c r="CH75"/>
  <c r="CG75"/>
  <c r="CF75"/>
  <c r="CE75"/>
  <c r="CB75"/>
  <c r="CA75"/>
  <c r="BZ75"/>
  <c r="BY75"/>
  <c r="BX75"/>
  <c r="BT75"/>
  <c r="BS75"/>
  <c r="BR75"/>
  <c r="BQ75"/>
  <c r="BP75"/>
  <c r="BM75"/>
  <c r="BL75"/>
  <c r="BK75"/>
  <c r="BJ75"/>
  <c r="BI75"/>
  <c r="BF75"/>
  <c r="BE75"/>
  <c r="BD75"/>
  <c r="BC75"/>
  <c r="BB75"/>
  <c r="AY75"/>
  <c r="AX75"/>
  <c r="AW75"/>
  <c r="AV75"/>
  <c r="AU75"/>
  <c r="AR75"/>
  <c r="AQ75"/>
  <c r="AP75"/>
  <c r="AO75"/>
  <c r="AN75"/>
  <c r="AK75"/>
  <c r="DK74"/>
  <c r="DJ74"/>
  <c r="DI74"/>
  <c r="DH74"/>
  <c r="DG74"/>
  <c r="DF74"/>
  <c r="DD74"/>
  <c r="DC74"/>
  <c r="DB74"/>
  <c r="DA74"/>
  <c r="CZ74"/>
  <c r="CW74"/>
  <c r="CV74"/>
  <c r="CU74"/>
  <c r="CT74"/>
  <c r="CS74"/>
  <c r="CP74"/>
  <c r="CO74"/>
  <c r="CN74"/>
  <c r="CM74"/>
  <c r="CL74"/>
  <c r="CI74"/>
  <c r="CH74"/>
  <c r="CG74"/>
  <c r="CF74"/>
  <c r="CE74"/>
  <c r="CB74"/>
  <c r="CA74"/>
  <c r="BZ74"/>
  <c r="BY74"/>
  <c r="BX74"/>
  <c r="BT74"/>
  <c r="BS74"/>
  <c r="BR74"/>
  <c r="BQ74"/>
  <c r="BP74"/>
  <c r="BM74"/>
  <c r="BL74"/>
  <c r="BK74"/>
  <c r="BJ74"/>
  <c r="BI74"/>
  <c r="BF74"/>
  <c r="BE74"/>
  <c r="BD74"/>
  <c r="BC74"/>
  <c r="BB74"/>
  <c r="AY74"/>
  <c r="AX74"/>
  <c r="AW74"/>
  <c r="AV74"/>
  <c r="AU74"/>
  <c r="AR74"/>
  <c r="AQ74"/>
  <c r="AP74"/>
  <c r="AO74"/>
  <c r="AN74"/>
  <c r="AK74"/>
  <c r="DK73"/>
  <c r="DJ73"/>
  <c r="DI73"/>
  <c r="DH73"/>
  <c r="DG73"/>
  <c r="DF73"/>
  <c r="DD73"/>
  <c r="DC73"/>
  <c r="DB73"/>
  <c r="DA73"/>
  <c r="CZ73"/>
  <c r="CW73"/>
  <c r="CV73"/>
  <c r="CU73"/>
  <c r="CT73"/>
  <c r="CS73"/>
  <c r="CP73"/>
  <c r="CO73"/>
  <c r="CN73"/>
  <c r="CM73"/>
  <c r="CL73"/>
  <c r="CI73"/>
  <c r="CH73"/>
  <c r="CG73"/>
  <c r="CF73"/>
  <c r="CE73"/>
  <c r="CB73"/>
  <c r="CA73"/>
  <c r="BZ73"/>
  <c r="BY73"/>
  <c r="BX73"/>
  <c r="BT73"/>
  <c r="BS73"/>
  <c r="BR73"/>
  <c r="BQ73"/>
  <c r="BP73"/>
  <c r="BM73"/>
  <c r="BL73"/>
  <c r="BK73"/>
  <c r="BJ73"/>
  <c r="BI73"/>
  <c r="BF73"/>
  <c r="BE73"/>
  <c r="BD73"/>
  <c r="BC73"/>
  <c r="BB73"/>
  <c r="AY73"/>
  <c r="AX73"/>
  <c r="AW73"/>
  <c r="AV73"/>
  <c r="AU73"/>
  <c r="AR73"/>
  <c r="AQ73"/>
  <c r="AP73"/>
  <c r="AO73"/>
  <c r="AN73"/>
  <c r="AK73"/>
  <c r="DK72"/>
  <c r="DJ72"/>
  <c r="DI72"/>
  <c r="DH72"/>
  <c r="DG72"/>
  <c r="DF72"/>
  <c r="DD72"/>
  <c r="DC72"/>
  <c r="DB72"/>
  <c r="DA72"/>
  <c r="CZ72"/>
  <c r="CW72"/>
  <c r="CV72"/>
  <c r="CU72"/>
  <c r="CT72"/>
  <c r="CS72"/>
  <c r="CP72"/>
  <c r="CO72"/>
  <c r="CN72"/>
  <c r="CM72"/>
  <c r="CL72"/>
  <c r="CI72"/>
  <c r="CH72"/>
  <c r="CG72"/>
  <c r="CF72"/>
  <c r="CE72"/>
  <c r="CB72"/>
  <c r="CA72"/>
  <c r="BZ72"/>
  <c r="BY72"/>
  <c r="BX72"/>
  <c r="BT72"/>
  <c r="BS72"/>
  <c r="BR72"/>
  <c r="BQ72"/>
  <c r="BP72"/>
  <c r="BM72"/>
  <c r="BL72"/>
  <c r="BK72"/>
  <c r="BJ72"/>
  <c r="BI72"/>
  <c r="BF72"/>
  <c r="BE72"/>
  <c r="BD72"/>
  <c r="BC72"/>
  <c r="BB72"/>
  <c r="AY72"/>
  <c r="AX72"/>
  <c r="AW72"/>
  <c r="AV72"/>
  <c r="AU72"/>
  <c r="AR72"/>
  <c r="AQ72"/>
  <c r="AP72"/>
  <c r="AO72"/>
  <c r="AN72"/>
  <c r="AK72"/>
  <c r="DK71"/>
  <c r="DJ71"/>
  <c r="DI71"/>
  <c r="DH71"/>
  <c r="DG71"/>
  <c r="DF71"/>
  <c r="DD71"/>
  <c r="DC71"/>
  <c r="DB71"/>
  <c r="DA71"/>
  <c r="CZ71"/>
  <c r="CW71"/>
  <c r="CV71"/>
  <c r="CU71"/>
  <c r="CT71"/>
  <c r="CS71"/>
  <c r="CP71"/>
  <c r="CO71"/>
  <c r="CN71"/>
  <c r="CM71"/>
  <c r="CL71"/>
  <c r="CI71"/>
  <c r="CH71"/>
  <c r="CG71"/>
  <c r="CF71"/>
  <c r="CE71"/>
  <c r="CB71"/>
  <c r="CA71"/>
  <c r="BZ71"/>
  <c r="BY71"/>
  <c r="BX71"/>
  <c r="BT71"/>
  <c r="BS71"/>
  <c r="BR71"/>
  <c r="BQ71"/>
  <c r="BP71"/>
  <c r="BM71"/>
  <c r="BL71"/>
  <c r="BK71"/>
  <c r="BJ71"/>
  <c r="BI71"/>
  <c r="BF71"/>
  <c r="BE71"/>
  <c r="BD71"/>
  <c r="BC71"/>
  <c r="BB71"/>
  <c r="AY71"/>
  <c r="AX71"/>
  <c r="AW71"/>
  <c r="AV71"/>
  <c r="AU71"/>
  <c r="AR71"/>
  <c r="AQ71"/>
  <c r="AP71"/>
  <c r="AO71"/>
  <c r="AN71"/>
  <c r="AK71"/>
  <c r="DK70"/>
  <c r="DJ70"/>
  <c r="DI70"/>
  <c r="DH70"/>
  <c r="DG70"/>
  <c r="DF70"/>
  <c r="DD70"/>
  <c r="DC70"/>
  <c r="DB70"/>
  <c r="DA70"/>
  <c r="CZ70"/>
  <c r="CW70"/>
  <c r="CV70"/>
  <c r="CU70"/>
  <c r="CT70"/>
  <c r="CS70"/>
  <c r="CP70"/>
  <c r="CO70"/>
  <c r="CN70"/>
  <c r="CM70"/>
  <c r="CL70"/>
  <c r="CI70"/>
  <c r="CH70"/>
  <c r="CG70"/>
  <c r="CF70"/>
  <c r="CE70"/>
  <c r="CB70"/>
  <c r="CA70"/>
  <c r="BZ70"/>
  <c r="BY70"/>
  <c r="BX70"/>
  <c r="BT70"/>
  <c r="BS70"/>
  <c r="BR70"/>
  <c r="BQ70"/>
  <c r="BP70"/>
  <c r="BM70"/>
  <c r="BL70"/>
  <c r="BK70"/>
  <c r="BJ70"/>
  <c r="BI70"/>
  <c r="BF70"/>
  <c r="BE70"/>
  <c r="BD70"/>
  <c r="BC70"/>
  <c r="BB70"/>
  <c r="AY70"/>
  <c r="AX70"/>
  <c r="AW70"/>
  <c r="AV70"/>
  <c r="AU70"/>
  <c r="AR70"/>
  <c r="AQ70"/>
  <c r="AP70"/>
  <c r="AO70"/>
  <c r="AN70"/>
  <c r="AK70"/>
  <c r="DK69"/>
  <c r="DJ69"/>
  <c r="DI69"/>
  <c r="DH69"/>
  <c r="DG69"/>
  <c r="DF69"/>
  <c r="DD69"/>
  <c r="DC69"/>
  <c r="DB69"/>
  <c r="DA69"/>
  <c r="CZ69"/>
  <c r="CW69"/>
  <c r="CV69"/>
  <c r="CU69"/>
  <c r="CT69"/>
  <c r="CS69"/>
  <c r="CP69"/>
  <c r="CO69"/>
  <c r="CN69"/>
  <c r="CM69"/>
  <c r="CL69"/>
  <c r="CI69"/>
  <c r="CH69"/>
  <c r="CG69"/>
  <c r="CF69"/>
  <c r="CE69"/>
  <c r="CB69"/>
  <c r="CA69"/>
  <c r="BZ69"/>
  <c r="BY69"/>
  <c r="BX69"/>
  <c r="BT69"/>
  <c r="BS69"/>
  <c r="BR69"/>
  <c r="BQ69"/>
  <c r="BP69"/>
  <c r="BM69"/>
  <c r="BL69"/>
  <c r="BK69"/>
  <c r="BJ69"/>
  <c r="BI69"/>
  <c r="BF69"/>
  <c r="BE69"/>
  <c r="BD69"/>
  <c r="BC69"/>
  <c r="BB69"/>
  <c r="AY69"/>
  <c r="AX69"/>
  <c r="AW69"/>
  <c r="AV69"/>
  <c r="AU69"/>
  <c r="AR69"/>
  <c r="AQ69"/>
  <c r="AP69"/>
  <c r="AO69"/>
  <c r="AN69"/>
  <c r="AK69"/>
  <c r="DK68"/>
  <c r="DJ68"/>
  <c r="DI68"/>
  <c r="DH68"/>
  <c r="DG68"/>
  <c r="DF68"/>
  <c r="DD68"/>
  <c r="DC68"/>
  <c r="DB68"/>
  <c r="DA68"/>
  <c r="CZ68"/>
  <c r="CW68"/>
  <c r="CV68"/>
  <c r="CU68"/>
  <c r="CT68"/>
  <c r="CS68"/>
  <c r="CP68"/>
  <c r="CO68"/>
  <c r="CN68"/>
  <c r="CM68"/>
  <c r="CL68"/>
  <c r="CI68"/>
  <c r="CH68"/>
  <c r="CG68"/>
  <c r="CF68"/>
  <c r="CE68"/>
  <c r="CB68"/>
  <c r="CA68"/>
  <c r="BZ68"/>
  <c r="BY68"/>
  <c r="BX68"/>
  <c r="BT68"/>
  <c r="BS68"/>
  <c r="BR68"/>
  <c r="BQ68"/>
  <c r="BP68"/>
  <c r="BM68"/>
  <c r="BL68"/>
  <c r="BK68"/>
  <c r="BJ68"/>
  <c r="BI68"/>
  <c r="BF68"/>
  <c r="BE68"/>
  <c r="BD68"/>
  <c r="BC68"/>
  <c r="BB68"/>
  <c r="AY68"/>
  <c r="AX68"/>
  <c r="AW68"/>
  <c r="AV68"/>
  <c r="AU68"/>
  <c r="AR68"/>
  <c r="AQ68"/>
  <c r="AP68"/>
  <c r="AO68"/>
  <c r="AN68"/>
  <c r="AK68"/>
  <c r="DK67"/>
  <c r="DJ67"/>
  <c r="DI67"/>
  <c r="DH67"/>
  <c r="DG67"/>
  <c r="DF67"/>
  <c r="DD67"/>
  <c r="DC67"/>
  <c r="DB67"/>
  <c r="DA67"/>
  <c r="CZ67"/>
  <c r="CW67"/>
  <c r="CV67"/>
  <c r="CU67"/>
  <c r="CT67"/>
  <c r="CS67"/>
  <c r="CP67"/>
  <c r="CO67"/>
  <c r="CN67"/>
  <c r="CM67"/>
  <c r="CL67"/>
  <c r="CI67"/>
  <c r="CH67"/>
  <c r="CG67"/>
  <c r="CF67"/>
  <c r="CE67"/>
  <c r="CB67"/>
  <c r="CA67"/>
  <c r="BZ67"/>
  <c r="BY67"/>
  <c r="BX67"/>
  <c r="BT67"/>
  <c r="BS67"/>
  <c r="BR67"/>
  <c r="BQ67"/>
  <c r="BP67"/>
  <c r="BM67"/>
  <c r="BL67"/>
  <c r="BK67"/>
  <c r="BJ67"/>
  <c r="BI67"/>
  <c r="BF67"/>
  <c r="BE67"/>
  <c r="BD67"/>
  <c r="BC67"/>
  <c r="BB67"/>
  <c r="AY67"/>
  <c r="AX67"/>
  <c r="AW67"/>
  <c r="AV67"/>
  <c r="AU67"/>
  <c r="AR67"/>
  <c r="AQ67"/>
  <c r="AP67"/>
  <c r="AO67"/>
  <c r="AN67"/>
  <c r="AK67"/>
  <c r="DK66"/>
  <c r="DJ66"/>
  <c r="DI66"/>
  <c r="DH66"/>
  <c r="DG66"/>
  <c r="DF66"/>
  <c r="DD66"/>
  <c r="DC66"/>
  <c r="DB66"/>
  <c r="DA66"/>
  <c r="CZ66"/>
  <c r="CW66"/>
  <c r="CV66"/>
  <c r="CU66"/>
  <c r="CT66"/>
  <c r="CS66"/>
  <c r="CP66"/>
  <c r="CO66"/>
  <c r="CN66"/>
  <c r="CM66"/>
  <c r="CL66"/>
  <c r="CI66"/>
  <c r="CH66"/>
  <c r="CG66"/>
  <c r="CF66"/>
  <c r="CE66"/>
  <c r="CB66"/>
  <c r="CA66"/>
  <c r="BZ66"/>
  <c r="BY66"/>
  <c r="BX66"/>
  <c r="BT66"/>
  <c r="BS66"/>
  <c r="BR66"/>
  <c r="BQ66"/>
  <c r="BP66"/>
  <c r="BM66"/>
  <c r="BL66"/>
  <c r="BK66"/>
  <c r="BJ66"/>
  <c r="BI66"/>
  <c r="BF66"/>
  <c r="BE66"/>
  <c r="BD66"/>
  <c r="BC66"/>
  <c r="BB66"/>
  <c r="AY66"/>
  <c r="AX66"/>
  <c r="AW66"/>
  <c r="AV66"/>
  <c r="AU66"/>
  <c r="AR66"/>
  <c r="AQ66"/>
  <c r="AP66"/>
  <c r="AO66"/>
  <c r="AN66"/>
  <c r="AK66"/>
  <c r="DK65"/>
  <c r="DJ65"/>
  <c r="DI65"/>
  <c r="DH65"/>
  <c r="DG65"/>
  <c r="DF65"/>
  <c r="DD65"/>
  <c r="DC65"/>
  <c r="DB65"/>
  <c r="DA65"/>
  <c r="CZ65"/>
  <c r="CW65"/>
  <c r="CV65"/>
  <c r="CU65"/>
  <c r="CT65"/>
  <c r="CS65"/>
  <c r="CP65"/>
  <c r="CO65"/>
  <c r="CN65"/>
  <c r="CM65"/>
  <c r="CL65"/>
  <c r="CI65"/>
  <c r="CH65"/>
  <c r="CG65"/>
  <c r="CF65"/>
  <c r="CE65"/>
  <c r="CB65"/>
  <c r="CA65"/>
  <c r="BZ65"/>
  <c r="BY65"/>
  <c r="BX65"/>
  <c r="BT65"/>
  <c r="BS65"/>
  <c r="BR65"/>
  <c r="BQ65"/>
  <c r="BP65"/>
  <c r="BM65"/>
  <c r="BL65"/>
  <c r="BK65"/>
  <c r="BJ65"/>
  <c r="BI65"/>
  <c r="BF65"/>
  <c r="BE65"/>
  <c r="BD65"/>
  <c r="BC65"/>
  <c r="BB65"/>
  <c r="AY65"/>
  <c r="AX65"/>
  <c r="AW65"/>
  <c r="AV65"/>
  <c r="AU65"/>
  <c r="AR65"/>
  <c r="AQ65"/>
  <c r="AP65"/>
  <c r="AO65"/>
  <c r="AN65"/>
  <c r="AK65"/>
  <c r="DK64"/>
  <c r="DJ64"/>
  <c r="DI64"/>
  <c r="DH64"/>
  <c r="DG64"/>
  <c r="DF64"/>
  <c r="DD64"/>
  <c r="DC64"/>
  <c r="DB64"/>
  <c r="DA64"/>
  <c r="CZ64"/>
  <c r="CW64"/>
  <c r="CV64"/>
  <c r="CU64"/>
  <c r="CT64"/>
  <c r="CS64"/>
  <c r="CP64"/>
  <c r="CO64"/>
  <c r="CN64"/>
  <c r="CM64"/>
  <c r="CL64"/>
  <c r="CI64"/>
  <c r="CH64"/>
  <c r="CG64"/>
  <c r="CF64"/>
  <c r="CE64"/>
  <c r="CB64"/>
  <c r="CA64"/>
  <c r="BZ64"/>
  <c r="BY64"/>
  <c r="BX64"/>
  <c r="BT64"/>
  <c r="BS64"/>
  <c r="BR64"/>
  <c r="BQ64"/>
  <c r="BP64"/>
  <c r="BM64"/>
  <c r="BL64"/>
  <c r="BK64"/>
  <c r="BJ64"/>
  <c r="BI64"/>
  <c r="BF64"/>
  <c r="BE64"/>
  <c r="BD64"/>
  <c r="BC64"/>
  <c r="BB64"/>
  <c r="AY64"/>
  <c r="AX64"/>
  <c r="AW64"/>
  <c r="AV64"/>
  <c r="AU64"/>
  <c r="AR64"/>
  <c r="AQ64"/>
  <c r="AP64"/>
  <c r="AO64"/>
  <c r="AN64"/>
  <c r="AK64"/>
  <c r="DK63"/>
  <c r="DJ63"/>
  <c r="DI63"/>
  <c r="DH63"/>
  <c r="DG63"/>
  <c r="DF63"/>
  <c r="DD63"/>
  <c r="DC63"/>
  <c r="DB63"/>
  <c r="DA63"/>
  <c r="CZ63"/>
  <c r="CW63"/>
  <c r="CV63"/>
  <c r="CU63"/>
  <c r="CT63"/>
  <c r="CS63"/>
  <c r="CP63"/>
  <c r="CO63"/>
  <c r="CN63"/>
  <c r="CM63"/>
  <c r="CL63"/>
  <c r="CI63"/>
  <c r="CH63"/>
  <c r="CG63"/>
  <c r="CF63"/>
  <c r="CE63"/>
  <c r="CB63"/>
  <c r="CA63"/>
  <c r="BZ63"/>
  <c r="BY63"/>
  <c r="BX63"/>
  <c r="BT63"/>
  <c r="BS63"/>
  <c r="BR63"/>
  <c r="BQ63"/>
  <c r="BP63"/>
  <c r="BM63"/>
  <c r="BL63"/>
  <c r="BK63"/>
  <c r="BJ63"/>
  <c r="BI63"/>
  <c r="BF63"/>
  <c r="BE63"/>
  <c r="BD63"/>
  <c r="BC63"/>
  <c r="BB63"/>
  <c r="AY63"/>
  <c r="AX63"/>
  <c r="AW63"/>
  <c r="AV63"/>
  <c r="AU63"/>
  <c r="AR63"/>
  <c r="AQ63"/>
  <c r="AP63"/>
  <c r="AO63"/>
  <c r="AN63"/>
  <c r="AK63"/>
  <c r="DK62"/>
  <c r="DJ62"/>
  <c r="DI62"/>
  <c r="DH62"/>
  <c r="DG62"/>
  <c r="DF62"/>
  <c r="DD62"/>
  <c r="DC62"/>
  <c r="DB62"/>
  <c r="DA62"/>
  <c r="CZ62"/>
  <c r="CW62"/>
  <c r="CV62"/>
  <c r="CU62"/>
  <c r="CT62"/>
  <c r="CS62"/>
  <c r="CP62"/>
  <c r="CO62"/>
  <c r="CN62"/>
  <c r="CM62"/>
  <c r="CL62"/>
  <c r="CI62"/>
  <c r="CH62"/>
  <c r="CG62"/>
  <c r="CF62"/>
  <c r="CE62"/>
  <c r="CB62"/>
  <c r="CA62"/>
  <c r="BZ62"/>
  <c r="BY62"/>
  <c r="BX62"/>
  <c r="BT62"/>
  <c r="BS62"/>
  <c r="BR62"/>
  <c r="BQ62"/>
  <c r="BP62"/>
  <c r="BM62"/>
  <c r="BL62"/>
  <c r="BK62"/>
  <c r="BJ62"/>
  <c r="BI62"/>
  <c r="BF62"/>
  <c r="BE62"/>
  <c r="BD62"/>
  <c r="BC62"/>
  <c r="BB62"/>
  <c r="AY62"/>
  <c r="AX62"/>
  <c r="AW62"/>
  <c r="AV62"/>
  <c r="AU62"/>
  <c r="AR62"/>
  <c r="AQ62"/>
  <c r="AP62"/>
  <c r="AO62"/>
  <c r="AN62"/>
  <c r="AK62"/>
  <c r="DK61"/>
  <c r="DJ61"/>
  <c r="DI61"/>
  <c r="DH61"/>
  <c r="DG61"/>
  <c r="DF61"/>
  <c r="DD61"/>
  <c r="DC61"/>
  <c r="DB61"/>
  <c r="DA61"/>
  <c r="CZ61"/>
  <c r="CW61"/>
  <c r="CV61"/>
  <c r="CU61"/>
  <c r="CT61"/>
  <c r="CS61"/>
  <c r="CP61"/>
  <c r="CO61"/>
  <c r="CN61"/>
  <c r="CM61"/>
  <c r="CL61"/>
  <c r="CI61"/>
  <c r="CH61"/>
  <c r="CG61"/>
  <c r="CF61"/>
  <c r="CE61"/>
  <c r="CB61"/>
  <c r="CA61"/>
  <c r="BZ61"/>
  <c r="BY61"/>
  <c r="BX61"/>
  <c r="BT61"/>
  <c r="BS61"/>
  <c r="BR61"/>
  <c r="BQ61"/>
  <c r="BP61"/>
  <c r="BM61"/>
  <c r="BL61"/>
  <c r="BK61"/>
  <c r="BJ61"/>
  <c r="BI61"/>
  <c r="BF61"/>
  <c r="BE61"/>
  <c r="BD61"/>
  <c r="BC61"/>
  <c r="BB61"/>
  <c r="AY61"/>
  <c r="AX61"/>
  <c r="AW61"/>
  <c r="AV61"/>
  <c r="AU61"/>
  <c r="AR61"/>
  <c r="AQ61"/>
  <c r="AP61"/>
  <c r="AO61"/>
  <c r="AN61"/>
  <c r="AK61"/>
  <c r="DK60"/>
  <c r="DJ60"/>
  <c r="DI60"/>
  <c r="DH60"/>
  <c r="DG60"/>
  <c r="DF60"/>
  <c r="DD60"/>
  <c r="DC60"/>
  <c r="DB60"/>
  <c r="DA60"/>
  <c r="CZ60"/>
  <c r="CW60"/>
  <c r="CV60"/>
  <c r="CU60"/>
  <c r="CT60"/>
  <c r="CS60"/>
  <c r="CP60"/>
  <c r="CO60"/>
  <c r="CN60"/>
  <c r="CM60"/>
  <c r="CL60"/>
  <c r="CI60"/>
  <c r="CH60"/>
  <c r="CG60"/>
  <c r="CF60"/>
  <c r="CE60"/>
  <c r="CB60"/>
  <c r="CA60"/>
  <c r="BZ60"/>
  <c r="BY60"/>
  <c r="BX60"/>
  <c r="BT60"/>
  <c r="BS60"/>
  <c r="BR60"/>
  <c r="BQ60"/>
  <c r="BP60"/>
  <c r="BM60"/>
  <c r="BL60"/>
  <c r="BK60"/>
  <c r="BJ60"/>
  <c r="BI60"/>
  <c r="BF60"/>
  <c r="BE60"/>
  <c r="BD60"/>
  <c r="BC60"/>
  <c r="BB60"/>
  <c r="AY60"/>
  <c r="AX60"/>
  <c r="AW60"/>
  <c r="AV60"/>
  <c r="AU60"/>
  <c r="AR60"/>
  <c r="AQ60"/>
  <c r="AP60"/>
  <c r="AO60"/>
  <c r="AN60"/>
  <c r="AK60"/>
  <c r="DK59"/>
  <c r="DJ59"/>
  <c r="DI59"/>
  <c r="DH59"/>
  <c r="DG59"/>
  <c r="DF59"/>
  <c r="DD59"/>
  <c r="DC59"/>
  <c r="DB59"/>
  <c r="DA59"/>
  <c r="CZ59"/>
  <c r="CW59"/>
  <c r="CV59"/>
  <c r="CU59"/>
  <c r="CT59"/>
  <c r="CS59"/>
  <c r="CP59"/>
  <c r="CO59"/>
  <c r="CN59"/>
  <c r="CM59"/>
  <c r="CL59"/>
  <c r="CI59"/>
  <c r="CH59"/>
  <c r="CG59"/>
  <c r="CF59"/>
  <c r="CE59"/>
  <c r="CB59"/>
  <c r="CA59"/>
  <c r="BZ59"/>
  <c r="BY59"/>
  <c r="BX59"/>
  <c r="BT59"/>
  <c r="BS59"/>
  <c r="BR59"/>
  <c r="BQ59"/>
  <c r="BP59"/>
  <c r="BM59"/>
  <c r="BL59"/>
  <c r="BK59"/>
  <c r="BJ59"/>
  <c r="BI59"/>
  <c r="BF59"/>
  <c r="BE59"/>
  <c r="BD59"/>
  <c r="BC59"/>
  <c r="BB59"/>
  <c r="AY59"/>
  <c r="AX59"/>
  <c r="AW59"/>
  <c r="AV59"/>
  <c r="AU59"/>
  <c r="AR59"/>
  <c r="AQ59"/>
  <c r="AP59"/>
  <c r="AO59"/>
  <c r="AN59"/>
  <c r="AK59"/>
  <c r="DK58"/>
  <c r="DJ58"/>
  <c r="DI58"/>
  <c r="DH58"/>
  <c r="DG58"/>
  <c r="DF58"/>
  <c r="DD58"/>
  <c r="DC58"/>
  <c r="DB58"/>
  <c r="DA58"/>
  <c r="CZ58"/>
  <c r="CW58"/>
  <c r="CV58"/>
  <c r="CU58"/>
  <c r="CT58"/>
  <c r="CS58"/>
  <c r="CP58"/>
  <c r="CO58"/>
  <c r="CN58"/>
  <c r="CM58"/>
  <c r="CL58"/>
  <c r="CI58"/>
  <c r="CH58"/>
  <c r="CG58"/>
  <c r="CF58"/>
  <c r="CE58"/>
  <c r="CB58"/>
  <c r="CA58"/>
  <c r="BZ58"/>
  <c r="BY58"/>
  <c r="BX58"/>
  <c r="BT58"/>
  <c r="BS58"/>
  <c r="BR58"/>
  <c r="BQ58"/>
  <c r="BP58"/>
  <c r="BM58"/>
  <c r="BL58"/>
  <c r="BK58"/>
  <c r="BJ58"/>
  <c r="BI58"/>
  <c r="BF58"/>
  <c r="BE58"/>
  <c r="BD58"/>
  <c r="BC58"/>
  <c r="BB58"/>
  <c r="AY58"/>
  <c r="AX58"/>
  <c r="AW58"/>
  <c r="AV58"/>
  <c r="AU58"/>
  <c r="AR58"/>
  <c r="AQ58"/>
  <c r="AP58"/>
  <c r="AO58"/>
  <c r="AN58"/>
  <c r="AK58"/>
  <c r="DK57"/>
  <c r="DJ57"/>
  <c r="DI57"/>
  <c r="DH57"/>
  <c r="DG57"/>
  <c r="DF57"/>
  <c r="DD57"/>
  <c r="DC57"/>
  <c r="DB57"/>
  <c r="DA57"/>
  <c r="CZ57"/>
  <c r="CW57"/>
  <c r="CV57"/>
  <c r="CU57"/>
  <c r="CT57"/>
  <c r="CS57"/>
  <c r="CP57"/>
  <c r="CO57"/>
  <c r="CN57"/>
  <c r="CM57"/>
  <c r="CL57"/>
  <c r="CI57"/>
  <c r="CH57"/>
  <c r="CG57"/>
  <c r="CF57"/>
  <c r="CE57"/>
  <c r="CB57"/>
  <c r="CA57"/>
  <c r="BZ57"/>
  <c r="BY57"/>
  <c r="BX57"/>
  <c r="BT57"/>
  <c r="BS57"/>
  <c r="BR57"/>
  <c r="BQ57"/>
  <c r="BP57"/>
  <c r="BM57"/>
  <c r="BL57"/>
  <c r="BK57"/>
  <c r="BJ57"/>
  <c r="BI57"/>
  <c r="BF57"/>
  <c r="BE57"/>
  <c r="BD57"/>
  <c r="BC57"/>
  <c r="BB57"/>
  <c r="AY57"/>
  <c r="AX57"/>
  <c r="AW57"/>
  <c r="AV57"/>
  <c r="AU57"/>
  <c r="AR57"/>
  <c r="AQ57"/>
  <c r="AP57"/>
  <c r="AO57"/>
  <c r="AN57"/>
  <c r="AK57"/>
  <c r="DK56"/>
  <c r="DJ56"/>
  <c r="DI56"/>
  <c r="DH56"/>
  <c r="DG56"/>
  <c r="DF56"/>
  <c r="DD56"/>
  <c r="DC56"/>
  <c r="DB56"/>
  <c r="DA56"/>
  <c r="CZ56"/>
  <c r="CW56"/>
  <c r="CV56"/>
  <c r="CU56"/>
  <c r="CT56"/>
  <c r="CS56"/>
  <c r="CP56"/>
  <c r="CO56"/>
  <c r="CN56"/>
  <c r="CM56"/>
  <c r="CL56"/>
  <c r="CI56"/>
  <c r="CH56"/>
  <c r="CG56"/>
  <c r="CF56"/>
  <c r="CE56"/>
  <c r="CB56"/>
  <c r="CA56"/>
  <c r="BZ56"/>
  <c r="BY56"/>
  <c r="BX56"/>
  <c r="BT56"/>
  <c r="BS56"/>
  <c r="BR56"/>
  <c r="BQ56"/>
  <c r="BP56"/>
  <c r="BM56"/>
  <c r="BL56"/>
  <c r="BK56"/>
  <c r="BJ56"/>
  <c r="BI56"/>
  <c r="BF56"/>
  <c r="BE56"/>
  <c r="BD56"/>
  <c r="BC56"/>
  <c r="BB56"/>
  <c r="AY56"/>
  <c r="AX56"/>
  <c r="AW56"/>
  <c r="AV56"/>
  <c r="AU56"/>
  <c r="AR56"/>
  <c r="AQ56"/>
  <c r="AP56"/>
  <c r="AO56"/>
  <c r="AN56"/>
  <c r="AK56"/>
  <c r="DK55"/>
  <c r="DJ55"/>
  <c r="DI55"/>
  <c r="DH55"/>
  <c r="DG55"/>
  <c r="DF55"/>
  <c r="DD55"/>
  <c r="DC55"/>
  <c r="DB55"/>
  <c r="DA55"/>
  <c r="CZ55"/>
  <c r="CW55"/>
  <c r="CV55"/>
  <c r="CU55"/>
  <c r="CT55"/>
  <c r="CS55"/>
  <c r="CP55"/>
  <c r="CO55"/>
  <c r="CN55"/>
  <c r="CM55"/>
  <c r="CL55"/>
  <c r="CI55"/>
  <c r="CH55"/>
  <c r="CG55"/>
  <c r="CF55"/>
  <c r="CE55"/>
  <c r="CB55"/>
  <c r="CA55"/>
  <c r="BZ55"/>
  <c r="BY55"/>
  <c r="BX55"/>
  <c r="BT55"/>
  <c r="BS55"/>
  <c r="BR55"/>
  <c r="BQ55"/>
  <c r="BP55"/>
  <c r="BM55"/>
  <c r="BL55"/>
  <c r="BK55"/>
  <c r="BJ55"/>
  <c r="BI55"/>
  <c r="BF55"/>
  <c r="BE55"/>
  <c r="BD55"/>
  <c r="BC55"/>
  <c r="BB55"/>
  <c r="AY55"/>
  <c r="AX55"/>
  <c r="AW55"/>
  <c r="AV55"/>
  <c r="AU55"/>
  <c r="AR55"/>
  <c r="AQ55"/>
  <c r="AP55"/>
  <c r="AO55"/>
  <c r="AN55"/>
  <c r="AK55"/>
  <c r="DK54"/>
  <c r="DJ54"/>
  <c r="DI54"/>
  <c r="DH54"/>
  <c r="DG54"/>
  <c r="DF54"/>
  <c r="DD54"/>
  <c r="DC54"/>
  <c r="DB54"/>
  <c r="DA54"/>
  <c r="CZ54"/>
  <c r="CW54"/>
  <c r="CV54"/>
  <c r="CU54"/>
  <c r="CT54"/>
  <c r="CS54"/>
  <c r="CP54"/>
  <c r="CO54"/>
  <c r="CN54"/>
  <c r="CM54"/>
  <c r="CL54"/>
  <c r="CI54"/>
  <c r="CH54"/>
  <c r="CG54"/>
  <c r="CF54"/>
  <c r="CE54"/>
  <c r="CB54"/>
  <c r="CA54"/>
  <c r="BZ54"/>
  <c r="BY54"/>
  <c r="BX54"/>
  <c r="BT54"/>
  <c r="BS54"/>
  <c r="BR54"/>
  <c r="BQ54"/>
  <c r="BP54"/>
  <c r="BM54"/>
  <c r="BL54"/>
  <c r="BK54"/>
  <c r="BJ54"/>
  <c r="BI54"/>
  <c r="BF54"/>
  <c r="BE54"/>
  <c r="BD54"/>
  <c r="BC54"/>
  <c r="BB54"/>
  <c r="AY54"/>
  <c r="AX54"/>
  <c r="AW54"/>
  <c r="AV54"/>
  <c r="AU54"/>
  <c r="AR54"/>
  <c r="AQ54"/>
  <c r="AP54"/>
  <c r="AO54"/>
  <c r="AN54"/>
  <c r="AK54"/>
  <c r="DK53"/>
  <c r="DJ53"/>
  <c r="DI53"/>
  <c r="DH53"/>
  <c r="DG53"/>
  <c r="DF53"/>
  <c r="DD53"/>
  <c r="DC53"/>
  <c r="DB53"/>
  <c r="DA53"/>
  <c r="CZ53"/>
  <c r="CW53"/>
  <c r="CV53"/>
  <c r="CU53"/>
  <c r="CT53"/>
  <c r="CS53"/>
  <c r="CP53"/>
  <c r="CO53"/>
  <c r="CN53"/>
  <c r="CM53"/>
  <c r="CL53"/>
  <c r="CI53"/>
  <c r="CH53"/>
  <c r="CG53"/>
  <c r="CF53"/>
  <c r="CE53"/>
  <c r="CB53"/>
  <c r="CA53"/>
  <c r="BZ53"/>
  <c r="BY53"/>
  <c r="BX53"/>
  <c r="BT53"/>
  <c r="BS53"/>
  <c r="BR53"/>
  <c r="BQ53"/>
  <c r="BP53"/>
  <c r="BM53"/>
  <c r="BL53"/>
  <c r="BK53"/>
  <c r="BJ53"/>
  <c r="BI53"/>
  <c r="BF53"/>
  <c r="BE53"/>
  <c r="BD53"/>
  <c r="BC53"/>
  <c r="BB53"/>
  <c r="AY53"/>
  <c r="AX53"/>
  <c r="AW53"/>
  <c r="AV53"/>
  <c r="AU53"/>
  <c r="AR53"/>
  <c r="AQ53"/>
  <c r="AP53"/>
  <c r="AO53"/>
  <c r="AN53"/>
  <c r="AK53"/>
  <c r="DK52"/>
  <c r="DJ52"/>
  <c r="DI52"/>
  <c r="DH52"/>
  <c r="DG52"/>
  <c r="DF52"/>
  <c r="DD52"/>
  <c r="DC52"/>
  <c r="DB52"/>
  <c r="DA52"/>
  <c r="CZ52"/>
  <c r="CW52"/>
  <c r="CV52"/>
  <c r="CU52"/>
  <c r="CT52"/>
  <c r="CS52"/>
  <c r="CP52"/>
  <c r="CO52"/>
  <c r="CN52"/>
  <c r="CM52"/>
  <c r="CL52"/>
  <c r="CI52"/>
  <c r="CH52"/>
  <c r="CG52"/>
  <c r="CF52"/>
  <c r="CE52"/>
  <c r="CB52"/>
  <c r="CA52"/>
  <c r="BZ52"/>
  <c r="BY52"/>
  <c r="BX52"/>
  <c r="BT52"/>
  <c r="BS52"/>
  <c r="BR52"/>
  <c r="BQ52"/>
  <c r="BP52"/>
  <c r="BM52"/>
  <c r="BL52"/>
  <c r="BK52"/>
  <c r="BJ52"/>
  <c r="BI52"/>
  <c r="BF52"/>
  <c r="BE52"/>
  <c r="BD52"/>
  <c r="BC52"/>
  <c r="BB52"/>
  <c r="AY52"/>
  <c r="AX52"/>
  <c r="AW52"/>
  <c r="AV52"/>
  <c r="AU52"/>
  <c r="AR52"/>
  <c r="AQ52"/>
  <c r="AP52"/>
  <c r="AO52"/>
  <c r="AN52"/>
  <c r="AK52"/>
  <c r="DK51"/>
  <c r="DJ51"/>
  <c r="DI51"/>
  <c r="DH51"/>
  <c r="DG51"/>
  <c r="DF51"/>
  <c r="DD51"/>
  <c r="DC51"/>
  <c r="DB51"/>
  <c r="DA51"/>
  <c r="CZ51"/>
  <c r="CW51"/>
  <c r="CV51"/>
  <c r="CU51"/>
  <c r="CT51"/>
  <c r="CS51"/>
  <c r="CP51"/>
  <c r="CO51"/>
  <c r="CN51"/>
  <c r="CM51"/>
  <c r="CL51"/>
  <c r="CI51"/>
  <c r="CH51"/>
  <c r="CG51"/>
  <c r="CF51"/>
  <c r="CE51"/>
  <c r="CB51"/>
  <c r="CA51"/>
  <c r="BZ51"/>
  <c r="BY51"/>
  <c r="BX51"/>
  <c r="BT51"/>
  <c r="BS51"/>
  <c r="BR51"/>
  <c r="BQ51"/>
  <c r="BP51"/>
  <c r="BM51"/>
  <c r="BL51"/>
  <c r="BK51"/>
  <c r="BJ51"/>
  <c r="BI51"/>
  <c r="BF51"/>
  <c r="BE51"/>
  <c r="BD51"/>
  <c r="BC51"/>
  <c r="BB51"/>
  <c r="AY51"/>
  <c r="AX51"/>
  <c r="AW51"/>
  <c r="AV51"/>
  <c r="AU51"/>
  <c r="AR51"/>
  <c r="AQ51"/>
  <c r="AP51"/>
  <c r="AO51"/>
  <c r="AN51"/>
  <c r="AK51"/>
  <c r="DK50"/>
  <c r="DJ50"/>
  <c r="DI50"/>
  <c r="DH50"/>
  <c r="DG50"/>
  <c r="DF50"/>
  <c r="DD50"/>
  <c r="DC50"/>
  <c r="DB50"/>
  <c r="DA50"/>
  <c r="CZ50"/>
  <c r="CW50"/>
  <c r="CV50"/>
  <c r="CU50"/>
  <c r="CT50"/>
  <c r="CS50"/>
  <c r="CP50"/>
  <c r="CO50"/>
  <c r="CN50"/>
  <c r="CM50"/>
  <c r="CL50"/>
  <c r="CI50"/>
  <c r="CH50"/>
  <c r="CG50"/>
  <c r="CF50"/>
  <c r="CE50"/>
  <c r="CB50"/>
  <c r="CA50"/>
  <c r="BZ50"/>
  <c r="BY50"/>
  <c r="BX50"/>
  <c r="BT50"/>
  <c r="BS50"/>
  <c r="BR50"/>
  <c r="BQ50"/>
  <c r="BP50"/>
  <c r="BM50"/>
  <c r="BL50"/>
  <c r="BK50"/>
  <c r="BJ50"/>
  <c r="BI50"/>
  <c r="BF50"/>
  <c r="BE50"/>
  <c r="BD50"/>
  <c r="BC50"/>
  <c r="BB50"/>
  <c r="AY50"/>
  <c r="AX50"/>
  <c r="AW50"/>
  <c r="AV50"/>
  <c r="AU50"/>
  <c r="AR50"/>
  <c r="AQ50"/>
  <c r="AP50"/>
  <c r="AO50"/>
  <c r="AN50"/>
  <c r="AK50"/>
  <c r="DK49"/>
  <c r="DJ49"/>
  <c r="DI49"/>
  <c r="DH49"/>
  <c r="DG49"/>
  <c r="DF49"/>
  <c r="DD49"/>
  <c r="DC49"/>
  <c r="DB49"/>
  <c r="DA49"/>
  <c r="CZ49"/>
  <c r="CW49"/>
  <c r="CV49"/>
  <c r="CU49"/>
  <c r="CT49"/>
  <c r="CS49"/>
  <c r="CP49"/>
  <c r="CO49"/>
  <c r="CN49"/>
  <c r="CM49"/>
  <c r="CL49"/>
  <c r="CI49"/>
  <c r="CH49"/>
  <c r="CG49"/>
  <c r="CF49"/>
  <c r="CE49"/>
  <c r="CB49"/>
  <c r="CA49"/>
  <c r="BZ49"/>
  <c r="BY49"/>
  <c r="BX49"/>
  <c r="BT49"/>
  <c r="BS49"/>
  <c r="BR49"/>
  <c r="BQ49"/>
  <c r="BP49"/>
  <c r="BM49"/>
  <c r="BL49"/>
  <c r="BK49"/>
  <c r="BJ49"/>
  <c r="BI49"/>
  <c r="BF49"/>
  <c r="BE49"/>
  <c r="BD49"/>
  <c r="BC49"/>
  <c r="BB49"/>
  <c r="AY49"/>
  <c r="AX49"/>
  <c r="AW49"/>
  <c r="AV49"/>
  <c r="AU49"/>
  <c r="AR49"/>
  <c r="AQ49"/>
  <c r="AP49"/>
  <c r="AO49"/>
  <c r="AN49"/>
  <c r="AK49"/>
  <c r="DK48"/>
  <c r="DJ48"/>
  <c r="DI48"/>
  <c r="DH48"/>
  <c r="DG48"/>
  <c r="DF48"/>
  <c r="DD48"/>
  <c r="DC48"/>
  <c r="DB48"/>
  <c r="DA48"/>
  <c r="CZ48"/>
  <c r="CW48"/>
  <c r="CV48"/>
  <c r="CU48"/>
  <c r="CT48"/>
  <c r="CS48"/>
  <c r="CP48"/>
  <c r="CO48"/>
  <c r="CN48"/>
  <c r="CM48"/>
  <c r="CL48"/>
  <c r="CI48"/>
  <c r="CH48"/>
  <c r="CG48"/>
  <c r="CF48"/>
  <c r="CE48"/>
  <c r="CB48"/>
  <c r="CA48"/>
  <c r="BZ48"/>
  <c r="BY48"/>
  <c r="BX48"/>
  <c r="BT48"/>
  <c r="BS48"/>
  <c r="BR48"/>
  <c r="BQ48"/>
  <c r="BP48"/>
  <c r="BM48"/>
  <c r="BL48"/>
  <c r="BK48"/>
  <c r="BJ48"/>
  <c r="BI48"/>
  <c r="BF48"/>
  <c r="BE48"/>
  <c r="BD48"/>
  <c r="BC48"/>
  <c r="BB48"/>
  <c r="AY48"/>
  <c r="AX48"/>
  <c r="AW48"/>
  <c r="AV48"/>
  <c r="AU48"/>
  <c r="AR48"/>
  <c r="AQ48"/>
  <c r="AP48"/>
  <c r="AO48"/>
  <c r="AN48"/>
  <c r="AK48"/>
  <c r="DK47"/>
  <c r="DJ47"/>
  <c r="DI47"/>
  <c r="DH47"/>
  <c r="DG47"/>
  <c r="DF47"/>
  <c r="DD47"/>
  <c r="DC47"/>
  <c r="DB47"/>
  <c r="DA47"/>
  <c r="CZ47"/>
  <c r="CW47"/>
  <c r="CV47"/>
  <c r="CU47"/>
  <c r="CT47"/>
  <c r="CS47"/>
  <c r="CP47"/>
  <c r="CO47"/>
  <c r="CN47"/>
  <c r="CM47"/>
  <c r="CL47"/>
  <c r="CI47"/>
  <c r="CH47"/>
  <c r="CG47"/>
  <c r="CF47"/>
  <c r="CE47"/>
  <c r="CB47"/>
  <c r="CA47"/>
  <c r="BZ47"/>
  <c r="BY47"/>
  <c r="BX47"/>
  <c r="BT47"/>
  <c r="BS47"/>
  <c r="BR47"/>
  <c r="BQ47"/>
  <c r="BP47"/>
  <c r="BM47"/>
  <c r="BL47"/>
  <c r="BK47"/>
  <c r="BJ47"/>
  <c r="BI47"/>
  <c r="BF47"/>
  <c r="BE47"/>
  <c r="BD47"/>
  <c r="BC47"/>
  <c r="BB47"/>
  <c r="AY47"/>
  <c r="AX47"/>
  <c r="AW47"/>
  <c r="AV47"/>
  <c r="AU47"/>
  <c r="AR47"/>
  <c r="AQ47"/>
  <c r="AP47"/>
  <c r="AO47"/>
  <c r="AN47"/>
  <c r="AK47"/>
  <c r="DK46"/>
  <c r="DJ46"/>
  <c r="DI46"/>
  <c r="DH46"/>
  <c r="DG46"/>
  <c r="DF46"/>
  <c r="DD46"/>
  <c r="DC46"/>
  <c r="DB46"/>
  <c r="DA46"/>
  <c r="CZ46"/>
  <c r="CW46"/>
  <c r="CV46"/>
  <c r="CU46"/>
  <c r="CT46"/>
  <c r="CS46"/>
  <c r="CP46"/>
  <c r="CO46"/>
  <c r="CN46"/>
  <c r="CM46"/>
  <c r="CL46"/>
  <c r="CI46"/>
  <c r="CH46"/>
  <c r="CG46"/>
  <c r="CF46"/>
  <c r="CE46"/>
  <c r="CB46"/>
  <c r="CA46"/>
  <c r="BZ46"/>
  <c r="BY46"/>
  <c r="BX46"/>
  <c r="BT46"/>
  <c r="BS46"/>
  <c r="BR46"/>
  <c r="BQ46"/>
  <c r="BP46"/>
  <c r="BM46"/>
  <c r="BL46"/>
  <c r="BK46"/>
  <c r="BJ46"/>
  <c r="BI46"/>
  <c r="BF46"/>
  <c r="BE46"/>
  <c r="BD46"/>
  <c r="BC46"/>
  <c r="BB46"/>
  <c r="AY46"/>
  <c r="AX46"/>
  <c r="AW46"/>
  <c r="AV46"/>
  <c r="AU46"/>
  <c r="AR46"/>
  <c r="AQ46"/>
  <c r="AP46"/>
  <c r="AO46"/>
  <c r="AN46"/>
  <c r="AK46"/>
  <c r="DK45"/>
  <c r="DJ45"/>
  <c r="DI45"/>
  <c r="DH45"/>
  <c r="DG45"/>
  <c r="DF45"/>
  <c r="DD45"/>
  <c r="DC45"/>
  <c r="DB45"/>
  <c r="DA45"/>
  <c r="CZ45"/>
  <c r="CW45"/>
  <c r="CV45"/>
  <c r="CU45"/>
  <c r="CT45"/>
  <c r="CS45"/>
  <c r="CP45"/>
  <c r="CO45"/>
  <c r="CN45"/>
  <c r="CM45"/>
  <c r="CL45"/>
  <c r="CI45"/>
  <c r="CH45"/>
  <c r="CG45"/>
  <c r="CF45"/>
  <c r="CE45"/>
  <c r="CB45"/>
  <c r="CA45"/>
  <c r="BZ45"/>
  <c r="BY45"/>
  <c r="BX45"/>
  <c r="BT45"/>
  <c r="BS45"/>
  <c r="BR45"/>
  <c r="BQ45"/>
  <c r="BP45"/>
  <c r="BM45"/>
  <c r="BL45"/>
  <c r="BK45"/>
  <c r="BJ45"/>
  <c r="BI45"/>
  <c r="BF45"/>
  <c r="BE45"/>
  <c r="BD45"/>
  <c r="BC45"/>
  <c r="BB45"/>
  <c r="AY45"/>
  <c r="AX45"/>
  <c r="AW45"/>
  <c r="AV45"/>
  <c r="AU45"/>
  <c r="AR45"/>
  <c r="AQ45"/>
  <c r="AP45"/>
  <c r="AO45"/>
  <c r="AN45"/>
  <c r="AK45"/>
  <c r="DK44"/>
  <c r="DJ44"/>
  <c r="DI44"/>
  <c r="DH44"/>
  <c r="DG44"/>
  <c r="DF44"/>
  <c r="DD44"/>
  <c r="DC44"/>
  <c r="DB44"/>
  <c r="DA44"/>
  <c r="CZ44"/>
  <c r="CW44"/>
  <c r="CV44"/>
  <c r="CU44"/>
  <c r="CT44"/>
  <c r="CS44"/>
  <c r="CP44"/>
  <c r="CO44"/>
  <c r="CN44"/>
  <c r="CM44"/>
  <c r="CL44"/>
  <c r="CI44"/>
  <c r="CH44"/>
  <c r="CG44"/>
  <c r="CF44"/>
  <c r="CE44"/>
  <c r="CB44"/>
  <c r="CA44"/>
  <c r="BZ44"/>
  <c r="BY44"/>
  <c r="BX44"/>
  <c r="BT44"/>
  <c r="BS44"/>
  <c r="BR44"/>
  <c r="BQ44"/>
  <c r="BP44"/>
  <c r="BM44"/>
  <c r="BL44"/>
  <c r="BK44"/>
  <c r="BJ44"/>
  <c r="BI44"/>
  <c r="BF44"/>
  <c r="BE44"/>
  <c r="BD44"/>
  <c r="BC44"/>
  <c r="BB44"/>
  <c r="AY44"/>
  <c r="AX44"/>
  <c r="AW44"/>
  <c r="AV44"/>
  <c r="AU44"/>
  <c r="AR44"/>
  <c r="AQ44"/>
  <c r="AP44"/>
  <c r="AO44"/>
  <c r="AN44"/>
  <c r="AK44"/>
  <c r="DK43"/>
  <c r="DJ43"/>
  <c r="DI43"/>
  <c r="DH43"/>
  <c r="DG43"/>
  <c r="DF43"/>
  <c r="DD43"/>
  <c r="DC43"/>
  <c r="DB43"/>
  <c r="DA43"/>
  <c r="CZ43"/>
  <c r="CW43"/>
  <c r="CV43"/>
  <c r="CU43"/>
  <c r="CT43"/>
  <c r="CS43"/>
  <c r="CP43"/>
  <c r="CO43"/>
  <c r="CN43"/>
  <c r="CM43"/>
  <c r="CL43"/>
  <c r="CI43"/>
  <c r="CH43"/>
  <c r="CG43"/>
  <c r="CF43"/>
  <c r="CE43"/>
  <c r="CB43"/>
  <c r="CA43"/>
  <c r="BZ43"/>
  <c r="BY43"/>
  <c r="BX43"/>
  <c r="BT43"/>
  <c r="BS43"/>
  <c r="BR43"/>
  <c r="BQ43"/>
  <c r="BP43"/>
  <c r="BM43"/>
  <c r="BL43"/>
  <c r="BK43"/>
  <c r="BJ43"/>
  <c r="BI43"/>
  <c r="BF43"/>
  <c r="BE43"/>
  <c r="BD43"/>
  <c r="BC43"/>
  <c r="BB43"/>
  <c r="AY43"/>
  <c r="AX43"/>
  <c r="AW43"/>
  <c r="AV43"/>
  <c r="AU43"/>
  <c r="AR43"/>
  <c r="AQ43"/>
  <c r="AP43"/>
  <c r="AO43"/>
  <c r="AN43"/>
  <c r="AK43"/>
  <c r="DK42"/>
  <c r="DJ42"/>
  <c r="DI42"/>
  <c r="DH42"/>
  <c r="DG42"/>
  <c r="DF42"/>
  <c r="DD42"/>
  <c r="DC42"/>
  <c r="DB42"/>
  <c r="DA42"/>
  <c r="CZ42"/>
  <c r="CW42"/>
  <c r="CV42"/>
  <c r="CU42"/>
  <c r="CT42"/>
  <c r="CS42"/>
  <c r="CP42"/>
  <c r="CO42"/>
  <c r="CN42"/>
  <c r="CM42"/>
  <c r="CL42"/>
  <c r="CI42"/>
  <c r="CH42"/>
  <c r="CG42"/>
  <c r="CF42"/>
  <c r="CE42"/>
  <c r="CB42"/>
  <c r="CA42"/>
  <c r="BZ42"/>
  <c r="BY42"/>
  <c r="BX42"/>
  <c r="BT42"/>
  <c r="BS42"/>
  <c r="BR42"/>
  <c r="BQ42"/>
  <c r="BP42"/>
  <c r="BM42"/>
  <c r="BL42"/>
  <c r="BK42"/>
  <c r="BJ42"/>
  <c r="BI42"/>
  <c r="BF42"/>
  <c r="BE42"/>
  <c r="BD42"/>
  <c r="BC42"/>
  <c r="BB42"/>
  <c r="AY42"/>
  <c r="AX42"/>
  <c r="AW42"/>
  <c r="AV42"/>
  <c r="AU42"/>
  <c r="AR42"/>
  <c r="AQ42"/>
  <c r="AP42"/>
  <c r="AO42"/>
  <c r="AN42"/>
  <c r="AK42"/>
  <c r="DK41"/>
  <c r="DJ41"/>
  <c r="DI41"/>
  <c r="DH41"/>
  <c r="DG41"/>
  <c r="DF41"/>
  <c r="DD41"/>
  <c r="DC41"/>
  <c r="DB41"/>
  <c r="DA41"/>
  <c r="CZ41"/>
  <c r="CW41"/>
  <c r="CV41"/>
  <c r="CU41"/>
  <c r="CT41"/>
  <c r="CS41"/>
  <c r="CP41"/>
  <c r="CO41"/>
  <c r="CN41"/>
  <c r="CM41"/>
  <c r="CL41"/>
  <c r="CI41"/>
  <c r="CH41"/>
  <c r="CG41"/>
  <c r="CF41"/>
  <c r="CE41"/>
  <c r="CB41"/>
  <c r="CA41"/>
  <c r="BZ41"/>
  <c r="BY41"/>
  <c r="BX41"/>
  <c r="BT41"/>
  <c r="BS41"/>
  <c r="BR41"/>
  <c r="BQ41"/>
  <c r="BP41"/>
  <c r="BM41"/>
  <c r="BL41"/>
  <c r="BK41"/>
  <c r="BJ41"/>
  <c r="BI41"/>
  <c r="BF41"/>
  <c r="BE41"/>
  <c r="BD41"/>
  <c r="BC41"/>
  <c r="BB41"/>
  <c r="AY41"/>
  <c r="AX41"/>
  <c r="AW41"/>
  <c r="AV41"/>
  <c r="AU41"/>
  <c r="AR41"/>
  <c r="AQ41"/>
  <c r="AP41"/>
  <c r="AO41"/>
  <c r="AN41"/>
  <c r="AK41"/>
  <c r="DK40"/>
  <c r="DJ40"/>
  <c r="DI40"/>
  <c r="DH40"/>
  <c r="DG40"/>
  <c r="DF40"/>
  <c r="DD40"/>
  <c r="DC40"/>
  <c r="DB40"/>
  <c r="DA40"/>
  <c r="CZ40"/>
  <c r="CW40"/>
  <c r="CV40"/>
  <c r="CU40"/>
  <c r="CT40"/>
  <c r="CS40"/>
  <c r="CP40"/>
  <c r="CO40"/>
  <c r="CN40"/>
  <c r="CM40"/>
  <c r="CL40"/>
  <c r="CI40"/>
  <c r="CH40"/>
  <c r="CG40"/>
  <c r="CF40"/>
  <c r="CE40"/>
  <c r="CB40"/>
  <c r="CA40"/>
  <c r="BZ40"/>
  <c r="BY40"/>
  <c r="BX40"/>
  <c r="BT40"/>
  <c r="BS40"/>
  <c r="BR40"/>
  <c r="BQ40"/>
  <c r="BP40"/>
  <c r="BM40"/>
  <c r="BL40"/>
  <c r="BK40"/>
  <c r="BJ40"/>
  <c r="BI40"/>
  <c r="BF40"/>
  <c r="BE40"/>
  <c r="BD40"/>
  <c r="BC40"/>
  <c r="BB40"/>
  <c r="AY40"/>
  <c r="AX40"/>
  <c r="AW40"/>
  <c r="AV40"/>
  <c r="AU40"/>
  <c r="AR40"/>
  <c r="AQ40"/>
  <c r="AP40"/>
  <c r="AO40"/>
  <c r="AN40"/>
  <c r="AK40"/>
  <c r="DK39"/>
  <c r="DJ39"/>
  <c r="DI39"/>
  <c r="DH39"/>
  <c r="DG39"/>
  <c r="DF39"/>
  <c r="DD39"/>
  <c r="DC39"/>
  <c r="DB39"/>
  <c r="DA39"/>
  <c r="CZ39"/>
  <c r="CW39"/>
  <c r="CV39"/>
  <c r="CU39"/>
  <c r="CT39"/>
  <c r="CS39"/>
  <c r="CP39"/>
  <c r="CO39"/>
  <c r="CN39"/>
  <c r="CM39"/>
  <c r="CL39"/>
  <c r="CI39"/>
  <c r="CH39"/>
  <c r="CG39"/>
  <c r="CF39"/>
  <c r="CE39"/>
  <c r="CB39"/>
  <c r="CA39"/>
  <c r="BZ39"/>
  <c r="BY39"/>
  <c r="BX39"/>
  <c r="BT39"/>
  <c r="BS39"/>
  <c r="BR39"/>
  <c r="BQ39"/>
  <c r="BP39"/>
  <c r="BM39"/>
  <c r="BL39"/>
  <c r="BK39"/>
  <c r="BJ39"/>
  <c r="BI39"/>
  <c r="BF39"/>
  <c r="BE39"/>
  <c r="BD39"/>
  <c r="BC39"/>
  <c r="BB39"/>
  <c r="AY39"/>
  <c r="AX39"/>
  <c r="AW39"/>
  <c r="AV39"/>
  <c r="AU39"/>
  <c r="AR39"/>
  <c r="AQ39"/>
  <c r="AP39"/>
  <c r="AO39"/>
  <c r="AN39"/>
  <c r="AK39"/>
  <c r="DK38"/>
  <c r="DJ38"/>
  <c r="DI38"/>
  <c r="DH38"/>
  <c r="DG38"/>
  <c r="DF38"/>
  <c r="DD38"/>
  <c r="DC38"/>
  <c r="DB38"/>
  <c r="DA38"/>
  <c r="CZ38"/>
  <c r="CW38"/>
  <c r="CV38"/>
  <c r="CU38"/>
  <c r="CT38"/>
  <c r="CS38"/>
  <c r="CP38"/>
  <c r="CO38"/>
  <c r="CN38"/>
  <c r="CM38"/>
  <c r="CL38"/>
  <c r="CI38"/>
  <c r="CH38"/>
  <c r="CG38"/>
  <c r="CF38"/>
  <c r="CE38"/>
  <c r="CB38"/>
  <c r="CA38"/>
  <c r="BZ38"/>
  <c r="BY38"/>
  <c r="BX38"/>
  <c r="BT38"/>
  <c r="BS38"/>
  <c r="BR38"/>
  <c r="BQ38"/>
  <c r="BP38"/>
  <c r="BM38"/>
  <c r="BL38"/>
  <c r="BK38"/>
  <c r="BJ38"/>
  <c r="BI38"/>
  <c r="BF38"/>
  <c r="BE38"/>
  <c r="BD38"/>
  <c r="BC38"/>
  <c r="BB38"/>
  <c r="AY38"/>
  <c r="AX38"/>
  <c r="AW38"/>
  <c r="AV38"/>
  <c r="AU38"/>
  <c r="AR38"/>
  <c r="AQ38"/>
  <c r="AP38"/>
  <c r="AO38"/>
  <c r="AN38"/>
  <c r="AK38"/>
  <c r="DK37"/>
  <c r="DJ37"/>
  <c r="DI37"/>
  <c r="DH37"/>
  <c r="DG37"/>
  <c r="DF37"/>
  <c r="DD37"/>
  <c r="DC37"/>
  <c r="DB37"/>
  <c r="DA37"/>
  <c r="CZ37"/>
  <c r="CW37"/>
  <c r="CV37"/>
  <c r="CU37"/>
  <c r="CT37"/>
  <c r="CS37"/>
  <c r="CP37"/>
  <c r="CO37"/>
  <c r="CN37"/>
  <c r="CM37"/>
  <c r="CL37"/>
  <c r="CI37"/>
  <c r="CH37"/>
  <c r="CG37"/>
  <c r="CF37"/>
  <c r="CE37"/>
  <c r="CB37"/>
  <c r="CA37"/>
  <c r="BZ37"/>
  <c r="BY37"/>
  <c r="BX37"/>
  <c r="BT37"/>
  <c r="BS37"/>
  <c r="BR37"/>
  <c r="BQ37"/>
  <c r="BP37"/>
  <c r="BM37"/>
  <c r="BL37"/>
  <c r="BK37"/>
  <c r="BJ37"/>
  <c r="BI37"/>
  <c r="BF37"/>
  <c r="BE37"/>
  <c r="BD37"/>
  <c r="BC37"/>
  <c r="BB37"/>
  <c r="AY37"/>
  <c r="AX37"/>
  <c r="AW37"/>
  <c r="AV37"/>
  <c r="AU37"/>
  <c r="AR37"/>
  <c r="AQ37"/>
  <c r="AP37"/>
  <c r="AO37"/>
  <c r="AN37"/>
  <c r="AK37"/>
  <c r="DK36"/>
  <c r="DJ36"/>
  <c r="DI36"/>
  <c r="DH36"/>
  <c r="DG36"/>
  <c r="DF36"/>
  <c r="DD36"/>
  <c r="DC36"/>
  <c r="DB36"/>
  <c r="DA36"/>
  <c r="CZ36"/>
  <c r="CW36"/>
  <c r="CV36"/>
  <c r="CU36"/>
  <c r="CT36"/>
  <c r="CS36"/>
  <c r="CP36"/>
  <c r="CO36"/>
  <c r="CN36"/>
  <c r="CM36"/>
  <c r="CL36"/>
  <c r="CI36"/>
  <c r="CH36"/>
  <c r="CG36"/>
  <c r="CF36"/>
  <c r="CE36"/>
  <c r="CB36"/>
  <c r="CA36"/>
  <c r="BZ36"/>
  <c r="BY36"/>
  <c r="BX36"/>
  <c r="BT36"/>
  <c r="BS36"/>
  <c r="BR36"/>
  <c r="BQ36"/>
  <c r="BP36"/>
  <c r="BM36"/>
  <c r="BL36"/>
  <c r="BK36"/>
  <c r="BJ36"/>
  <c r="BI36"/>
  <c r="BF36"/>
  <c r="BE36"/>
  <c r="BD36"/>
  <c r="BC36"/>
  <c r="BB36"/>
  <c r="AY36"/>
  <c r="AX36"/>
  <c r="AW36"/>
  <c r="AV36"/>
  <c r="AU36"/>
  <c r="AR36"/>
  <c r="AQ36"/>
  <c r="AP36"/>
  <c r="AO36"/>
  <c r="AN36"/>
  <c r="AK36"/>
  <c r="DK35"/>
  <c r="DJ35"/>
  <c r="DI35"/>
  <c r="DH35"/>
  <c r="DG35"/>
  <c r="DF35"/>
  <c r="DD35"/>
  <c r="DC35"/>
  <c r="DB35"/>
  <c r="DA35"/>
  <c r="CZ35"/>
  <c r="CW35"/>
  <c r="CV35"/>
  <c r="CU35"/>
  <c r="CT35"/>
  <c r="CS35"/>
  <c r="CP35"/>
  <c r="CO35"/>
  <c r="CN35"/>
  <c r="CM35"/>
  <c r="CL35"/>
  <c r="CI35"/>
  <c r="CH35"/>
  <c r="CG35"/>
  <c r="CF35"/>
  <c r="CE35"/>
  <c r="CB35"/>
  <c r="CA35"/>
  <c r="BZ35"/>
  <c r="BY35"/>
  <c r="BX35"/>
  <c r="BT35"/>
  <c r="BS35"/>
  <c r="BR35"/>
  <c r="BQ35"/>
  <c r="BP35"/>
  <c r="BM35"/>
  <c r="BL35"/>
  <c r="BK35"/>
  <c r="BJ35"/>
  <c r="BI35"/>
  <c r="BF35"/>
  <c r="BE35"/>
  <c r="BD35"/>
  <c r="BC35"/>
  <c r="BB35"/>
  <c r="AY35"/>
  <c r="AX35"/>
  <c r="AW35"/>
  <c r="AV35"/>
  <c r="AU35"/>
  <c r="AR35"/>
  <c r="AQ35"/>
  <c r="AP35"/>
  <c r="AO35"/>
  <c r="AN35"/>
  <c r="AK35"/>
  <c r="DK34"/>
  <c r="DJ34"/>
  <c r="DI34"/>
  <c r="DH34"/>
  <c r="DG34"/>
  <c r="DF34"/>
  <c r="DD34"/>
  <c r="DC34"/>
  <c r="DB34"/>
  <c r="DA34"/>
  <c r="CZ34"/>
  <c r="CW34"/>
  <c r="CV34"/>
  <c r="CU34"/>
  <c r="CT34"/>
  <c r="CS34"/>
  <c r="CP34"/>
  <c r="CO34"/>
  <c r="CN34"/>
  <c r="CM34"/>
  <c r="CL34"/>
  <c r="CI34"/>
  <c r="CH34"/>
  <c r="CG34"/>
  <c r="CF34"/>
  <c r="CE34"/>
  <c r="CB34"/>
  <c r="CA34"/>
  <c r="BZ34"/>
  <c r="BY34"/>
  <c r="BX34"/>
  <c r="BT34"/>
  <c r="BS34"/>
  <c r="BR34"/>
  <c r="BQ34"/>
  <c r="BP34"/>
  <c r="BM34"/>
  <c r="BL34"/>
  <c r="BK34"/>
  <c r="BJ34"/>
  <c r="BI34"/>
  <c r="BF34"/>
  <c r="BE34"/>
  <c r="BD34"/>
  <c r="BC34"/>
  <c r="BB34"/>
  <c r="AY34"/>
  <c r="AX34"/>
  <c r="AW34"/>
  <c r="AV34"/>
  <c r="AU34"/>
  <c r="AR34"/>
  <c r="AQ34"/>
  <c r="AP34"/>
  <c r="AO34"/>
  <c r="AN34"/>
  <c r="AK34"/>
  <c r="DK33"/>
  <c r="DJ33"/>
  <c r="DI33"/>
  <c r="DH33"/>
  <c r="DG33"/>
  <c r="DF33"/>
  <c r="DD33"/>
  <c r="DC33"/>
  <c r="DB33"/>
  <c r="DA33"/>
  <c r="CZ33"/>
  <c r="CW33"/>
  <c r="CV33"/>
  <c r="CU33"/>
  <c r="CT33"/>
  <c r="CS33"/>
  <c r="CP33"/>
  <c r="CO33"/>
  <c r="CN33"/>
  <c r="CM33"/>
  <c r="CL33"/>
  <c r="CI33"/>
  <c r="CH33"/>
  <c r="CG33"/>
  <c r="CF33"/>
  <c r="CE33"/>
  <c r="CB33"/>
  <c r="CA33"/>
  <c r="BZ33"/>
  <c r="BY33"/>
  <c r="BX33"/>
  <c r="BT33"/>
  <c r="BS33"/>
  <c r="BR33"/>
  <c r="BQ33"/>
  <c r="BP33"/>
  <c r="BM33"/>
  <c r="BL33"/>
  <c r="BK33"/>
  <c r="BJ33"/>
  <c r="BI33"/>
  <c r="BF33"/>
  <c r="BE33"/>
  <c r="BD33"/>
  <c r="BC33"/>
  <c r="BB33"/>
  <c r="AY33"/>
  <c r="AX33"/>
  <c r="AW33"/>
  <c r="AV33"/>
  <c r="AU33"/>
  <c r="AR33"/>
  <c r="AQ33"/>
  <c r="AP33"/>
  <c r="AO33"/>
  <c r="AN33"/>
  <c r="AK33"/>
  <c r="DK32"/>
  <c r="DJ32"/>
  <c r="DI32"/>
  <c r="DH32"/>
  <c r="DG32"/>
  <c r="DF32"/>
  <c r="DD32"/>
  <c r="DC32"/>
  <c r="DB32"/>
  <c r="DA32"/>
  <c r="CZ32"/>
  <c r="CW32"/>
  <c r="CV32"/>
  <c r="CU32"/>
  <c r="CT32"/>
  <c r="CS32"/>
  <c r="CP32"/>
  <c r="CO32"/>
  <c r="CN32"/>
  <c r="CM32"/>
  <c r="CL32"/>
  <c r="CI32"/>
  <c r="CH32"/>
  <c r="CG32"/>
  <c r="CF32"/>
  <c r="CE32"/>
  <c r="CB32"/>
  <c r="CA32"/>
  <c r="BZ32"/>
  <c r="BY32"/>
  <c r="BX32"/>
  <c r="BT32"/>
  <c r="BS32"/>
  <c r="BR32"/>
  <c r="BQ32"/>
  <c r="BP32"/>
  <c r="BM32"/>
  <c r="BL32"/>
  <c r="BK32"/>
  <c r="BJ32"/>
  <c r="BI32"/>
  <c r="BF32"/>
  <c r="BE32"/>
  <c r="BD32"/>
  <c r="BC32"/>
  <c r="BB32"/>
  <c r="AY32"/>
  <c r="AX32"/>
  <c r="AW32"/>
  <c r="AV32"/>
  <c r="AU32"/>
  <c r="AR32"/>
  <c r="AQ32"/>
  <c r="AP32"/>
  <c r="AO32"/>
  <c r="AN32"/>
  <c r="AK32"/>
  <c r="DK31"/>
  <c r="DJ31"/>
  <c r="DI31"/>
  <c r="DH31"/>
  <c r="DG31"/>
  <c r="DF31"/>
  <c r="DD31"/>
  <c r="DC31"/>
  <c r="DB31"/>
  <c r="DA31"/>
  <c r="CZ31"/>
  <c r="CW31"/>
  <c r="CV31"/>
  <c r="CU31"/>
  <c r="CT31"/>
  <c r="CS31"/>
  <c r="CP31"/>
  <c r="CO31"/>
  <c r="CN31"/>
  <c r="CM31"/>
  <c r="CL31"/>
  <c r="CI31"/>
  <c r="CH31"/>
  <c r="CG31"/>
  <c r="CF31"/>
  <c r="CE31"/>
  <c r="CB31"/>
  <c r="CA31"/>
  <c r="BZ31"/>
  <c r="BY31"/>
  <c r="BX31"/>
  <c r="BT31"/>
  <c r="BS31"/>
  <c r="BR31"/>
  <c r="BQ31"/>
  <c r="BP31"/>
  <c r="BM31"/>
  <c r="BL31"/>
  <c r="BK31"/>
  <c r="BJ31"/>
  <c r="BI31"/>
  <c r="BF31"/>
  <c r="BE31"/>
  <c r="BD31"/>
  <c r="BC31"/>
  <c r="BB31"/>
  <c r="AY31"/>
  <c r="AX31"/>
  <c r="AW31"/>
  <c r="AV31"/>
  <c r="AU31"/>
  <c r="AR31"/>
  <c r="AQ31"/>
  <c r="AP31"/>
  <c r="AO31"/>
  <c r="AN31"/>
  <c r="AK31"/>
  <c r="DK30"/>
  <c r="DJ30"/>
  <c r="DI30"/>
  <c r="DH30"/>
  <c r="DG30"/>
  <c r="DF30"/>
  <c r="DD30"/>
  <c r="DC30"/>
  <c r="DB30"/>
  <c r="DA30"/>
  <c r="CZ30"/>
  <c r="CW30"/>
  <c r="CV30"/>
  <c r="CU30"/>
  <c r="CT30"/>
  <c r="CS30"/>
  <c r="CP30"/>
  <c r="CO30"/>
  <c r="CN30"/>
  <c r="CM30"/>
  <c r="CL30"/>
  <c r="CI30"/>
  <c r="CH30"/>
  <c r="CG30"/>
  <c r="CF30"/>
  <c r="CE30"/>
  <c r="CB30"/>
  <c r="CA30"/>
  <c r="BZ30"/>
  <c r="BY30"/>
  <c r="BX30"/>
  <c r="BT30"/>
  <c r="BS30"/>
  <c r="BR30"/>
  <c r="BQ30"/>
  <c r="BP30"/>
  <c r="BM30"/>
  <c r="BL30"/>
  <c r="BK30"/>
  <c r="BJ30"/>
  <c r="BI30"/>
  <c r="BF30"/>
  <c r="BE30"/>
  <c r="BD30"/>
  <c r="BC30"/>
  <c r="BB30"/>
  <c r="AY30"/>
  <c r="AX30"/>
  <c r="AW30"/>
  <c r="AV30"/>
  <c r="AU30"/>
  <c r="AR30"/>
  <c r="AQ30"/>
  <c r="AP30"/>
  <c r="AO30"/>
  <c r="AN30"/>
  <c r="AK30"/>
  <c r="DK29"/>
  <c r="DJ29"/>
  <c r="DI29"/>
  <c r="DH29"/>
  <c r="DG29"/>
  <c r="DF29"/>
  <c r="DD29"/>
  <c r="DC29"/>
  <c r="DB29"/>
  <c r="DA29"/>
  <c r="CZ29"/>
  <c r="CW29"/>
  <c r="CV29"/>
  <c r="CU29"/>
  <c r="CT29"/>
  <c r="CS29"/>
  <c r="CP29"/>
  <c r="CO29"/>
  <c r="CN29"/>
  <c r="CM29"/>
  <c r="CL29"/>
  <c r="CI29"/>
  <c r="CH29"/>
  <c r="CG29"/>
  <c r="CF29"/>
  <c r="CE29"/>
  <c r="CB29"/>
  <c r="CA29"/>
  <c r="BZ29"/>
  <c r="BY29"/>
  <c r="BX29"/>
  <c r="BT29"/>
  <c r="BS29"/>
  <c r="BR29"/>
  <c r="BQ29"/>
  <c r="BP29"/>
  <c r="BM29"/>
  <c r="BL29"/>
  <c r="BK29"/>
  <c r="BJ29"/>
  <c r="BI29"/>
  <c r="BF29"/>
  <c r="BE29"/>
  <c r="BD29"/>
  <c r="BC29"/>
  <c r="BB29"/>
  <c r="AY29"/>
  <c r="AX29"/>
  <c r="AW29"/>
  <c r="AV29"/>
  <c r="AU29"/>
  <c r="AR29"/>
  <c r="AQ29"/>
  <c r="AP29"/>
  <c r="AO29"/>
  <c r="AN29"/>
  <c r="AK29"/>
  <c r="DK28"/>
  <c r="DJ28"/>
  <c r="DI28"/>
  <c r="DH28"/>
  <c r="DG28"/>
  <c r="DF28"/>
  <c r="DD28"/>
  <c r="DC28"/>
  <c r="DB28"/>
  <c r="DA28"/>
  <c r="CZ28"/>
  <c r="CW28"/>
  <c r="CV28"/>
  <c r="CU28"/>
  <c r="CT28"/>
  <c r="CS28"/>
  <c r="CP28"/>
  <c r="CO28"/>
  <c r="CN28"/>
  <c r="CM28"/>
  <c r="CL28"/>
  <c r="CI28"/>
  <c r="CH28"/>
  <c r="CG28"/>
  <c r="CF28"/>
  <c r="CE28"/>
  <c r="CB28"/>
  <c r="CA28"/>
  <c r="BZ28"/>
  <c r="BY28"/>
  <c r="BX28"/>
  <c r="BT28"/>
  <c r="BS28"/>
  <c r="BR28"/>
  <c r="BQ28"/>
  <c r="BP28"/>
  <c r="BM28"/>
  <c r="BL28"/>
  <c r="BK28"/>
  <c r="BJ28"/>
  <c r="BI28"/>
  <c r="BF28"/>
  <c r="BE28"/>
  <c r="BD28"/>
  <c r="BC28"/>
  <c r="BB28"/>
  <c r="AY28"/>
  <c r="AX28"/>
  <c r="AW28"/>
  <c r="AV28"/>
  <c r="AU28"/>
  <c r="AR28"/>
  <c r="AQ28"/>
  <c r="AP28"/>
  <c r="AO28"/>
  <c r="AN28"/>
  <c r="AK28"/>
  <c r="DK27"/>
  <c r="DJ27"/>
  <c r="DI27"/>
  <c r="DH27"/>
  <c r="DG27"/>
  <c r="DF27"/>
  <c r="DD27"/>
  <c r="DC27"/>
  <c r="DB27"/>
  <c r="DA27"/>
  <c r="CZ27"/>
  <c r="CW27"/>
  <c r="CV27"/>
  <c r="CU27"/>
  <c r="CT27"/>
  <c r="CS27"/>
  <c r="CP27"/>
  <c r="CO27"/>
  <c r="CN27"/>
  <c r="CM27"/>
  <c r="CL27"/>
  <c r="CI27"/>
  <c r="CH27"/>
  <c r="CG27"/>
  <c r="CF27"/>
  <c r="CE27"/>
  <c r="CB27"/>
  <c r="CA27"/>
  <c r="BZ27"/>
  <c r="BY27"/>
  <c r="BX27"/>
  <c r="BT27"/>
  <c r="BS27"/>
  <c r="BR27"/>
  <c r="BQ27"/>
  <c r="BP27"/>
  <c r="BM27"/>
  <c r="BL27"/>
  <c r="BK27"/>
  <c r="BJ27"/>
  <c r="BI27"/>
  <c r="BF27"/>
  <c r="BE27"/>
  <c r="BD27"/>
  <c r="BC27"/>
  <c r="BB27"/>
  <c r="AY27"/>
  <c r="AX27"/>
  <c r="AW27"/>
  <c r="AV27"/>
  <c r="AU27"/>
  <c r="AR27"/>
  <c r="AQ27"/>
  <c r="AP27"/>
  <c r="AO27"/>
  <c r="AN27"/>
  <c r="AK27"/>
  <c r="DK26"/>
  <c r="DJ26"/>
  <c r="DI26"/>
  <c r="DH26"/>
  <c r="DG26"/>
  <c r="DF26"/>
  <c r="DD26"/>
  <c r="DC26"/>
  <c r="DB26"/>
  <c r="DA26"/>
  <c r="CZ26"/>
  <c r="CW26"/>
  <c r="CV26"/>
  <c r="CU26"/>
  <c r="CT26"/>
  <c r="CS26"/>
  <c r="CP26"/>
  <c r="CO26"/>
  <c r="CN26"/>
  <c r="CM26"/>
  <c r="CL26"/>
  <c r="CI26"/>
  <c r="CH26"/>
  <c r="CG26"/>
  <c r="CF26"/>
  <c r="CE26"/>
  <c r="CB26"/>
  <c r="CA26"/>
  <c r="BZ26"/>
  <c r="BY26"/>
  <c r="BX26"/>
  <c r="BT26"/>
  <c r="BS26"/>
  <c r="BR26"/>
  <c r="BQ26"/>
  <c r="BP26"/>
  <c r="BM26"/>
  <c r="BL26"/>
  <c r="BK26"/>
  <c r="BJ26"/>
  <c r="BI26"/>
  <c r="BF26"/>
  <c r="BE26"/>
  <c r="BD26"/>
  <c r="BC26"/>
  <c r="BB26"/>
  <c r="AY26"/>
  <c r="AX26"/>
  <c r="AW26"/>
  <c r="AV26"/>
  <c r="AU26"/>
  <c r="AR26"/>
  <c r="AQ26"/>
  <c r="AP26"/>
  <c r="AO26"/>
  <c r="AN26"/>
  <c r="AK26"/>
  <c r="DK25"/>
  <c r="DJ25"/>
  <c r="DI25"/>
  <c r="DH25"/>
  <c r="DG25"/>
  <c r="DF25"/>
  <c r="DD25"/>
  <c r="DC25"/>
  <c r="DB25"/>
  <c r="DA25"/>
  <c r="CZ25"/>
  <c r="CW25"/>
  <c r="CV25"/>
  <c r="CU25"/>
  <c r="CT25"/>
  <c r="CS25"/>
  <c r="CP25"/>
  <c r="CO25"/>
  <c r="CN25"/>
  <c r="CM25"/>
  <c r="CL25"/>
  <c r="CI25"/>
  <c r="CH25"/>
  <c r="CG25"/>
  <c r="CF25"/>
  <c r="CE25"/>
  <c r="CB25"/>
  <c r="CA25"/>
  <c r="BZ25"/>
  <c r="BY25"/>
  <c r="BX25"/>
  <c r="BT25"/>
  <c r="BS25"/>
  <c r="BR25"/>
  <c r="BQ25"/>
  <c r="BP25"/>
  <c r="BM25"/>
  <c r="BL25"/>
  <c r="BK25"/>
  <c r="BJ25"/>
  <c r="BI25"/>
  <c r="BF25"/>
  <c r="BE25"/>
  <c r="BD25"/>
  <c r="BC25"/>
  <c r="BB25"/>
  <c r="AY25"/>
  <c r="AX25"/>
  <c r="AW25"/>
  <c r="AV25"/>
  <c r="AU25"/>
  <c r="AR25"/>
  <c r="AQ25"/>
  <c r="AP25"/>
  <c r="AO25"/>
  <c r="AN25"/>
  <c r="AK25"/>
  <c r="DK24"/>
  <c r="DJ24"/>
  <c r="DI24"/>
  <c r="DH24"/>
  <c r="DG24"/>
  <c r="DF24"/>
  <c r="DD24"/>
  <c r="DC24"/>
  <c r="DB24"/>
  <c r="DA24"/>
  <c r="CZ24"/>
  <c r="CW24"/>
  <c r="CV24"/>
  <c r="CU24"/>
  <c r="CT24"/>
  <c r="CS24"/>
  <c r="CP24"/>
  <c r="CO24"/>
  <c r="CN24"/>
  <c r="CM24"/>
  <c r="CL24"/>
  <c r="CI24"/>
  <c r="CH24"/>
  <c r="CG24"/>
  <c r="CF24"/>
  <c r="CE24"/>
  <c r="CB24"/>
  <c r="CA24"/>
  <c r="BZ24"/>
  <c r="BY24"/>
  <c r="BX24"/>
  <c r="BT24"/>
  <c r="BS24"/>
  <c r="BR24"/>
  <c r="BQ24"/>
  <c r="BP24"/>
  <c r="BM24"/>
  <c r="BL24"/>
  <c r="BK24"/>
  <c r="BJ24"/>
  <c r="BI24"/>
  <c r="BF24"/>
  <c r="BE24"/>
  <c r="BD24"/>
  <c r="BC24"/>
  <c r="BB24"/>
  <c r="AY24"/>
  <c r="AX24"/>
  <c r="AW24"/>
  <c r="AV24"/>
  <c r="AU24"/>
  <c r="AR24"/>
  <c r="AQ24"/>
  <c r="AP24"/>
  <c r="AO24"/>
  <c r="AN24"/>
  <c r="AK24"/>
  <c r="DK23"/>
  <c r="DJ23"/>
  <c r="DI23"/>
  <c r="DH23"/>
  <c r="DG23"/>
  <c r="DF23"/>
  <c r="DD23"/>
  <c r="DC23"/>
  <c r="DB23"/>
  <c r="DA23"/>
  <c r="CZ23"/>
  <c r="CW23"/>
  <c r="CV23"/>
  <c r="CU23"/>
  <c r="CT23"/>
  <c r="CS23"/>
  <c r="CP23"/>
  <c r="CO23"/>
  <c r="CN23"/>
  <c r="CM23"/>
  <c r="CL23"/>
  <c r="CI23"/>
  <c r="CH23"/>
  <c r="CG23"/>
  <c r="CF23"/>
  <c r="CE23"/>
  <c r="CB23"/>
  <c r="CA23"/>
  <c r="BZ23"/>
  <c r="BY23"/>
  <c r="BX23"/>
  <c r="BT23"/>
  <c r="BS23"/>
  <c r="BR23"/>
  <c r="BQ23"/>
  <c r="BP23"/>
  <c r="BM23"/>
  <c r="BL23"/>
  <c r="BK23"/>
  <c r="BJ23"/>
  <c r="BI23"/>
  <c r="BF23"/>
  <c r="BE23"/>
  <c r="BD23"/>
  <c r="BC23"/>
  <c r="BB23"/>
  <c r="AY23"/>
  <c r="AX23"/>
  <c r="AW23"/>
  <c r="AV23"/>
  <c r="AU23"/>
  <c r="AR23"/>
  <c r="AQ23"/>
  <c r="AP23"/>
  <c r="AO23"/>
  <c r="AN23"/>
  <c r="AK23"/>
  <c r="DK22"/>
  <c r="DJ22"/>
  <c r="DI22"/>
  <c r="DH22"/>
  <c r="DG22"/>
  <c r="DF22"/>
  <c r="DD22"/>
  <c r="DC22"/>
  <c r="DB22"/>
  <c r="DA22"/>
  <c r="CZ22"/>
  <c r="CW22"/>
  <c r="CV22"/>
  <c r="CU22"/>
  <c r="CT22"/>
  <c r="CS22"/>
  <c r="CP22"/>
  <c r="CO22"/>
  <c r="CN22"/>
  <c r="CM22"/>
  <c r="CL22"/>
  <c r="CI22"/>
  <c r="CH22"/>
  <c r="CG22"/>
  <c r="CF22"/>
  <c r="CE22"/>
  <c r="CB22"/>
  <c r="CA22"/>
  <c r="BZ22"/>
  <c r="BY22"/>
  <c r="BX22"/>
  <c r="BT22"/>
  <c r="BS22"/>
  <c r="BR22"/>
  <c r="BQ22"/>
  <c r="BP22"/>
  <c r="BM22"/>
  <c r="BL22"/>
  <c r="BK22"/>
  <c r="BJ22"/>
  <c r="BI22"/>
  <c r="BF22"/>
  <c r="BE22"/>
  <c r="BD22"/>
  <c r="BC22"/>
  <c r="BB22"/>
  <c r="AY22"/>
  <c r="AX22"/>
  <c r="AW22"/>
  <c r="AV22"/>
  <c r="AU22"/>
  <c r="AR22"/>
  <c r="AQ22"/>
  <c r="AP22"/>
  <c r="AO22"/>
  <c r="AN22"/>
  <c r="AK22"/>
  <c r="DK21"/>
  <c r="DJ21"/>
  <c r="DI21"/>
  <c r="DH21"/>
  <c r="DG21"/>
  <c r="DF21"/>
  <c r="DD21"/>
  <c r="DC21"/>
  <c r="DB21"/>
  <c r="DA21"/>
  <c r="CZ21"/>
  <c r="CW21"/>
  <c r="CV21"/>
  <c r="CU21"/>
  <c r="CT21"/>
  <c r="CS21"/>
  <c r="CP21"/>
  <c r="CO21"/>
  <c r="CN21"/>
  <c r="CM21"/>
  <c r="CL21"/>
  <c r="CI21"/>
  <c r="CH21"/>
  <c r="CG21"/>
  <c r="CF21"/>
  <c r="CE21"/>
  <c r="CB21"/>
  <c r="CA21"/>
  <c r="BZ21"/>
  <c r="BY21"/>
  <c r="BX21"/>
  <c r="BT21"/>
  <c r="BS21"/>
  <c r="BR21"/>
  <c r="BQ21"/>
  <c r="BP21"/>
  <c r="BM21"/>
  <c r="BL21"/>
  <c r="BK21"/>
  <c r="BJ21"/>
  <c r="BI21"/>
  <c r="BF21"/>
  <c r="BE21"/>
  <c r="BD21"/>
  <c r="BC21"/>
  <c r="BB21"/>
  <c r="AY21"/>
  <c r="AX21"/>
  <c r="AW21"/>
  <c r="AV21"/>
  <c r="AU21"/>
  <c r="AR21"/>
  <c r="AQ21"/>
  <c r="AP21"/>
  <c r="AO21"/>
  <c r="AN21"/>
  <c r="AK21"/>
  <c r="DK20"/>
  <c r="DJ20"/>
  <c r="DI20"/>
  <c r="DH20"/>
  <c r="DG20"/>
  <c r="DF20"/>
  <c r="DD20"/>
  <c r="DC20"/>
  <c r="DB20"/>
  <c r="DA20"/>
  <c r="CZ20"/>
  <c r="CW20"/>
  <c r="CV20"/>
  <c r="CU20"/>
  <c r="CT20"/>
  <c r="CS20"/>
  <c r="CP20"/>
  <c r="CO20"/>
  <c r="CN20"/>
  <c r="CM20"/>
  <c r="CL20"/>
  <c r="CI20"/>
  <c r="CH20"/>
  <c r="CG20"/>
  <c r="CF20"/>
  <c r="CE20"/>
  <c r="CB20"/>
  <c r="CA20"/>
  <c r="BZ20"/>
  <c r="BY20"/>
  <c r="BX20"/>
  <c r="BT20"/>
  <c r="BS20"/>
  <c r="BR20"/>
  <c r="BQ20"/>
  <c r="BP20"/>
  <c r="BM20"/>
  <c r="BL20"/>
  <c r="BK20"/>
  <c r="BJ20"/>
  <c r="BI20"/>
  <c r="BF20"/>
  <c r="BE20"/>
  <c r="BD20"/>
  <c r="BC20"/>
  <c r="BB20"/>
  <c r="AY20"/>
  <c r="AX20"/>
  <c r="AW20"/>
  <c r="AV20"/>
  <c r="AU20"/>
  <c r="AR20"/>
  <c r="AQ20"/>
  <c r="AP20"/>
  <c r="AO20"/>
  <c r="AN20"/>
  <c r="AK20"/>
  <c r="DK19"/>
  <c r="DJ19"/>
  <c r="DI19"/>
  <c r="DH19"/>
  <c r="DG19"/>
  <c r="DF19"/>
  <c r="DD19"/>
  <c r="DC19"/>
  <c r="DB19"/>
  <c r="DA19"/>
  <c r="CZ19"/>
  <c r="CW19"/>
  <c r="CV19"/>
  <c r="CU19"/>
  <c r="CT19"/>
  <c r="CS19"/>
  <c r="CP19"/>
  <c r="CO19"/>
  <c r="CN19"/>
  <c r="CM19"/>
  <c r="CL19"/>
  <c r="CI19"/>
  <c r="CH19"/>
  <c r="CG19"/>
  <c r="CF19"/>
  <c r="CE19"/>
  <c r="CB19"/>
  <c r="CA19"/>
  <c r="BZ19"/>
  <c r="BY19"/>
  <c r="BX19"/>
  <c r="BT19"/>
  <c r="BS19"/>
  <c r="BR19"/>
  <c r="BQ19"/>
  <c r="BP19"/>
  <c r="BM19"/>
  <c r="BL19"/>
  <c r="BK19"/>
  <c r="BJ19"/>
  <c r="BI19"/>
  <c r="BF19"/>
  <c r="BE19"/>
  <c r="BD19"/>
  <c r="BC19"/>
  <c r="BB19"/>
  <c r="AY19"/>
  <c r="AX19"/>
  <c r="AW19"/>
  <c r="AV19"/>
  <c r="AU19"/>
  <c r="AR19"/>
  <c r="AQ19"/>
  <c r="AP19"/>
  <c r="AO19"/>
  <c r="AN19"/>
  <c r="AK19"/>
  <c r="DK18"/>
  <c r="DJ18"/>
  <c r="DI18"/>
  <c r="DH18"/>
  <c r="DG18"/>
  <c r="DF18"/>
  <c r="DD18"/>
  <c r="DC18"/>
  <c r="DB18"/>
  <c r="DA18"/>
  <c r="CZ18"/>
  <c r="CW18"/>
  <c r="CV18"/>
  <c r="CU18"/>
  <c r="CT18"/>
  <c r="CS18"/>
  <c r="CP18"/>
  <c r="CO18"/>
  <c r="CN18"/>
  <c r="CM18"/>
  <c r="CL18"/>
  <c r="CI18"/>
  <c r="CH18"/>
  <c r="CG18"/>
  <c r="CF18"/>
  <c r="CE18"/>
  <c r="CB18"/>
  <c r="CA18"/>
  <c r="BZ18"/>
  <c r="BY18"/>
  <c r="BX18"/>
  <c r="BT18"/>
  <c r="BS18"/>
  <c r="BR18"/>
  <c r="BQ18"/>
  <c r="BP18"/>
  <c r="BM18"/>
  <c r="BL18"/>
  <c r="BK18"/>
  <c r="BJ18"/>
  <c r="BI18"/>
  <c r="BF18"/>
  <c r="BE18"/>
  <c r="BD18"/>
  <c r="BC18"/>
  <c r="BB18"/>
  <c r="AY18"/>
  <c r="AX18"/>
  <c r="AW18"/>
  <c r="AV18"/>
  <c r="AU18"/>
  <c r="AR18"/>
  <c r="AQ18"/>
  <c r="AP18"/>
  <c r="AO18"/>
  <c r="AN18"/>
  <c r="AK18"/>
  <c r="DK17"/>
  <c r="DJ17"/>
  <c r="DI17"/>
  <c r="DH17"/>
  <c r="DG17"/>
  <c r="DF17"/>
  <c r="DD17"/>
  <c r="DC17"/>
  <c r="DB17"/>
  <c r="DA17"/>
  <c r="CZ17"/>
  <c r="CW17"/>
  <c r="CV17"/>
  <c r="CU17"/>
  <c r="CT17"/>
  <c r="CS17"/>
  <c r="CP17"/>
  <c r="CO17"/>
  <c r="CN17"/>
  <c r="CM17"/>
  <c r="CL17"/>
  <c r="CI17"/>
  <c r="CH17"/>
  <c r="CG17"/>
  <c r="CF17"/>
  <c r="CE17"/>
  <c r="CB17"/>
  <c r="CA17"/>
  <c r="BZ17"/>
  <c r="BY17"/>
  <c r="BX17"/>
  <c r="BT17"/>
  <c r="BS17"/>
  <c r="BR17"/>
  <c r="BQ17"/>
  <c r="BP17"/>
  <c r="BM17"/>
  <c r="BL17"/>
  <c r="BK17"/>
  <c r="BJ17"/>
  <c r="BI17"/>
  <c r="BF17"/>
  <c r="BE17"/>
  <c r="BD17"/>
  <c r="BC17"/>
  <c r="BB17"/>
  <c r="AY17"/>
  <c r="AX17"/>
  <c r="AW17"/>
  <c r="AV17"/>
  <c r="AU17"/>
  <c r="AR17"/>
  <c r="AQ17"/>
  <c r="AP17"/>
  <c r="AO17"/>
  <c r="AN17"/>
  <c r="AK17"/>
  <c r="DK16"/>
  <c r="DJ16"/>
  <c r="DI16"/>
  <c r="DH16"/>
  <c r="DG16"/>
  <c r="DF16"/>
  <c r="DD16"/>
  <c r="DC16"/>
  <c r="DB16"/>
  <c r="DA16"/>
  <c r="CZ16"/>
  <c r="CW16"/>
  <c r="CV16"/>
  <c r="CU16"/>
  <c r="CT16"/>
  <c r="CS16"/>
  <c r="CP16"/>
  <c r="CO16"/>
  <c r="CN16"/>
  <c r="CM16"/>
  <c r="CL16"/>
  <c r="CI16"/>
  <c r="CH16"/>
  <c r="CG16"/>
  <c r="CF16"/>
  <c r="CE16"/>
  <c r="CB16"/>
  <c r="CA16"/>
  <c r="BZ16"/>
  <c r="BY16"/>
  <c r="BX16"/>
  <c r="BT16"/>
  <c r="BS16"/>
  <c r="BR16"/>
  <c r="BQ16"/>
  <c r="BP16"/>
  <c r="BM16"/>
  <c r="BL16"/>
  <c r="BK16"/>
  <c r="BJ16"/>
  <c r="BI16"/>
  <c r="BF16"/>
  <c r="BE16"/>
  <c r="BD16"/>
  <c r="BC16"/>
  <c r="BB16"/>
  <c r="AY16"/>
  <c r="AX16"/>
  <c r="AW16"/>
  <c r="AV16"/>
  <c r="AU16"/>
  <c r="AR16"/>
  <c r="AQ16"/>
  <c r="AP16"/>
  <c r="AO16"/>
  <c r="AN16"/>
  <c r="AK16"/>
  <c r="DK15"/>
  <c r="DJ15"/>
  <c r="DI15"/>
  <c r="DH15"/>
  <c r="DG15"/>
  <c r="DF15"/>
  <c r="DD15"/>
  <c r="DC15"/>
  <c r="DB15"/>
  <c r="DA15"/>
  <c r="CZ15"/>
  <c r="CW15"/>
  <c r="CV15"/>
  <c r="CU15"/>
  <c r="CT15"/>
  <c r="CS15"/>
  <c r="CP15"/>
  <c r="CO15"/>
  <c r="CN15"/>
  <c r="CM15"/>
  <c r="CL15"/>
  <c r="CI15"/>
  <c r="CH15"/>
  <c r="CG15"/>
  <c r="CF15"/>
  <c r="CE15"/>
  <c r="CB15"/>
  <c r="CA15"/>
  <c r="BZ15"/>
  <c r="BY15"/>
  <c r="BX15"/>
  <c r="BT15"/>
  <c r="BS15"/>
  <c r="BR15"/>
  <c r="BQ15"/>
  <c r="BP15"/>
  <c r="BM15"/>
  <c r="BL15"/>
  <c r="BK15"/>
  <c r="BJ15"/>
  <c r="BI15"/>
  <c r="BF15"/>
  <c r="BE15"/>
  <c r="BD15"/>
  <c r="BC15"/>
  <c r="BB15"/>
  <c r="AY15"/>
  <c r="AX15"/>
  <c r="AW15"/>
  <c r="AV15"/>
  <c r="AU15"/>
  <c r="AR15"/>
  <c r="AQ15"/>
  <c r="AP15"/>
  <c r="AO15"/>
  <c r="AN15"/>
  <c r="AK15"/>
  <c r="DK14"/>
  <c r="DJ14"/>
  <c r="DI14"/>
  <c r="DH14"/>
  <c r="DG14"/>
  <c r="DF14"/>
  <c r="DD14"/>
  <c r="DC14"/>
  <c r="DB14"/>
  <c r="DA14"/>
  <c r="CZ14"/>
  <c r="CW14"/>
  <c r="CV14"/>
  <c r="CU14"/>
  <c r="CT14"/>
  <c r="CS14"/>
  <c r="CP14"/>
  <c r="CO14"/>
  <c r="CN14"/>
  <c r="CM14"/>
  <c r="CL14"/>
  <c r="CI14"/>
  <c r="CH14"/>
  <c r="CG14"/>
  <c r="CF14"/>
  <c r="CE14"/>
  <c r="CB14"/>
  <c r="CA14"/>
  <c r="BZ14"/>
  <c r="BY14"/>
  <c r="BX14"/>
  <c r="BT14"/>
  <c r="BS14"/>
  <c r="BR14"/>
  <c r="BQ14"/>
  <c r="BP14"/>
  <c r="BM14"/>
  <c r="BL14"/>
  <c r="BK14"/>
  <c r="BJ14"/>
  <c r="BI14"/>
  <c r="BF14"/>
  <c r="BE14"/>
  <c r="BD14"/>
  <c r="BC14"/>
  <c r="BB14"/>
  <c r="AY14"/>
  <c r="AX14"/>
  <c r="AW14"/>
  <c r="AV14"/>
  <c r="AU14"/>
  <c r="AR14"/>
  <c r="AQ14"/>
  <c r="AP14"/>
  <c r="AO14"/>
  <c r="AN14"/>
  <c r="AK14"/>
  <c r="DK13"/>
  <c r="DJ13"/>
  <c r="DI13"/>
  <c r="DH13"/>
  <c r="DG13"/>
  <c r="DF13"/>
  <c r="DD13"/>
  <c r="DC13"/>
  <c r="DB13"/>
  <c r="DA13"/>
  <c r="CZ13"/>
  <c r="CW13"/>
  <c r="CV13"/>
  <c r="CU13"/>
  <c r="CT13"/>
  <c r="CS13"/>
  <c r="CP13"/>
  <c r="CO13"/>
  <c r="CN13"/>
  <c r="CM13"/>
  <c r="CL13"/>
  <c r="CI13"/>
  <c r="CH13"/>
  <c r="CG13"/>
  <c r="CF13"/>
  <c r="CE13"/>
  <c r="CB13"/>
  <c r="CA13"/>
  <c r="BZ13"/>
  <c r="BY13"/>
  <c r="BX13"/>
  <c r="BT13"/>
  <c r="BS13"/>
  <c r="BR13"/>
  <c r="BQ13"/>
  <c r="BP13"/>
  <c r="BM13"/>
  <c r="BL13"/>
  <c r="BK13"/>
  <c r="BJ13"/>
  <c r="BI13"/>
  <c r="BF13"/>
  <c r="BE13"/>
  <c r="BD13"/>
  <c r="BC13"/>
  <c r="BB13"/>
  <c r="AY13"/>
  <c r="AX13"/>
  <c r="AW13"/>
  <c r="AV13"/>
  <c r="AU13"/>
  <c r="AR13"/>
  <c r="AQ13"/>
  <c r="AP13"/>
  <c r="AO13"/>
  <c r="AN13"/>
  <c r="AK13"/>
  <c r="DK12"/>
  <c r="DJ12"/>
  <c r="DI12"/>
  <c r="DH12"/>
  <c r="DG12"/>
  <c r="DF12"/>
  <c r="DD12"/>
  <c r="DC12"/>
  <c r="DB12"/>
  <c r="DA12"/>
  <c r="CZ12"/>
  <c r="CW12"/>
  <c r="CV12"/>
  <c r="CU12"/>
  <c r="CT12"/>
  <c r="CS12"/>
  <c r="CP12"/>
  <c r="CO12"/>
  <c r="CN12"/>
  <c r="CM12"/>
  <c r="CL12"/>
  <c r="CI12"/>
  <c r="CH12"/>
  <c r="CG12"/>
  <c r="CF12"/>
  <c r="CE12"/>
  <c r="CB12"/>
  <c r="CA12"/>
  <c r="BZ12"/>
  <c r="BY12"/>
  <c r="BX12"/>
  <c r="BT12"/>
  <c r="BS12"/>
  <c r="BR12"/>
  <c r="BQ12"/>
  <c r="BP12"/>
  <c r="BM12"/>
  <c r="BL12"/>
  <c r="BK12"/>
  <c r="BJ12"/>
  <c r="BI12"/>
  <c r="BF12"/>
  <c r="BE12"/>
  <c r="BD12"/>
  <c r="BC12"/>
  <c r="BB12"/>
  <c r="AY12"/>
  <c r="AX12"/>
  <c r="AW12"/>
  <c r="AV12"/>
  <c r="AU12"/>
  <c r="AR12"/>
  <c r="AQ12"/>
  <c r="AP12"/>
  <c r="AO12"/>
  <c r="AN12"/>
  <c r="AK12"/>
  <c r="DK11"/>
  <c r="DJ11"/>
  <c r="DI11"/>
  <c r="DH11"/>
  <c r="DG11"/>
  <c r="DF11"/>
  <c r="DD11"/>
  <c r="DC11"/>
  <c r="DB11"/>
  <c r="DA11"/>
  <c r="CZ11"/>
  <c r="CW11"/>
  <c r="CV11"/>
  <c r="CU11"/>
  <c r="CT11"/>
  <c r="CS11"/>
  <c r="CP11"/>
  <c r="CO11"/>
  <c r="CN11"/>
  <c r="CM11"/>
  <c r="CL11"/>
  <c r="CI11"/>
  <c r="CH11"/>
  <c r="CG11"/>
  <c r="CF11"/>
  <c r="CE11"/>
  <c r="CB11"/>
  <c r="CA11"/>
  <c r="BZ11"/>
  <c r="BY11"/>
  <c r="BX11"/>
  <c r="BT11"/>
  <c r="BS11"/>
  <c r="BR11"/>
  <c r="BQ11"/>
  <c r="BP11"/>
  <c r="BM11"/>
  <c r="BL11"/>
  <c r="BK11"/>
  <c r="BJ11"/>
  <c r="BI11"/>
  <c r="BF11"/>
  <c r="BE11"/>
  <c r="BD11"/>
  <c r="BC11"/>
  <c r="BB11"/>
  <c r="AY11"/>
  <c r="AX11"/>
  <c r="AW11"/>
  <c r="AV11"/>
  <c r="AU11"/>
  <c r="AR11"/>
  <c r="AQ11"/>
  <c r="AP11"/>
  <c r="AO11"/>
  <c r="AN11"/>
  <c r="AK11"/>
  <c r="DK10"/>
  <c r="DJ10"/>
  <c r="DI10"/>
  <c r="DH10"/>
  <c r="DG10"/>
  <c r="DF10"/>
  <c r="DD10"/>
  <c r="DC10"/>
  <c r="DB10"/>
  <c r="DA10"/>
  <c r="CZ10"/>
  <c r="CW10"/>
  <c r="CV10"/>
  <c r="CU10"/>
  <c r="CT10"/>
  <c r="CS10"/>
  <c r="CP10"/>
  <c r="CO10"/>
  <c r="CN10"/>
  <c r="CM10"/>
  <c r="CL10"/>
  <c r="CI10"/>
  <c r="CH10"/>
  <c r="CG10"/>
  <c r="CF10"/>
  <c r="CE10"/>
  <c r="CB10"/>
  <c r="CA10"/>
  <c r="BZ10"/>
  <c r="BY10"/>
  <c r="BX10"/>
  <c r="BT10"/>
  <c r="BS10"/>
  <c r="BR10"/>
  <c r="BQ10"/>
  <c r="BP10"/>
  <c r="BM10"/>
  <c r="BL10"/>
  <c r="BK10"/>
  <c r="BJ10"/>
  <c r="BI10"/>
  <c r="BF10"/>
  <c r="BE10"/>
  <c r="BD10"/>
  <c r="BC10"/>
  <c r="BB10"/>
  <c r="AY10"/>
  <c r="AX10"/>
  <c r="AW10"/>
  <c r="AV10"/>
  <c r="AU10"/>
  <c r="AR10"/>
  <c r="AQ10"/>
  <c r="AP10"/>
  <c r="AO10"/>
  <c r="AN10"/>
  <c r="AK10"/>
  <c r="DK9"/>
  <c r="DJ9"/>
  <c r="DI9"/>
  <c r="DH9"/>
  <c r="DG9"/>
  <c r="DF9"/>
  <c r="DD9"/>
  <c r="DC9"/>
  <c r="DB9"/>
  <c r="DA9"/>
  <c r="CZ9"/>
  <c r="CW9"/>
  <c r="CV9"/>
  <c r="CU9"/>
  <c r="CT9"/>
  <c r="CS9"/>
  <c r="CP9"/>
  <c r="CO9"/>
  <c r="CN9"/>
  <c r="CM9"/>
  <c r="CL9"/>
  <c r="CI9"/>
  <c r="CH9"/>
  <c r="CG9"/>
  <c r="CF9"/>
  <c r="CE9"/>
  <c r="CB9"/>
  <c r="CA9"/>
  <c r="BZ9"/>
  <c r="BY9"/>
  <c r="BX9"/>
  <c r="BT9"/>
  <c r="BS9"/>
  <c r="BR9"/>
  <c r="BQ9"/>
  <c r="BP9"/>
  <c r="BM9"/>
  <c r="BL9"/>
  <c r="BK9"/>
  <c r="BJ9"/>
  <c r="BI9"/>
  <c r="BF9"/>
  <c r="BE9"/>
  <c r="BD9"/>
  <c r="BC9"/>
  <c r="BB9"/>
  <c r="AY9"/>
  <c r="AX9"/>
  <c r="AW9"/>
  <c r="AV9"/>
  <c r="AU9"/>
  <c r="AR9"/>
  <c r="AQ9"/>
  <c r="AP9"/>
  <c r="AO9"/>
  <c r="AN9"/>
  <c r="AK9"/>
  <c r="DK8"/>
  <c r="DJ8"/>
  <c r="DI8"/>
  <c r="DH8"/>
  <c r="DG8"/>
  <c r="DF8"/>
  <c r="DD8"/>
  <c r="DC8"/>
  <c r="DB8"/>
  <c r="DA8"/>
  <c r="CZ8"/>
  <c r="CW8"/>
  <c r="CV8"/>
  <c r="CU8"/>
  <c r="CT8"/>
  <c r="CS8"/>
  <c r="CP8"/>
  <c r="CO8"/>
  <c r="CN8"/>
  <c r="CM8"/>
  <c r="CL8"/>
  <c r="CI8"/>
  <c r="CH8"/>
  <c r="CG8"/>
  <c r="CF8"/>
  <c r="CE8"/>
  <c r="CB8"/>
  <c r="CA8"/>
  <c r="BZ8"/>
  <c r="BY8"/>
  <c r="BX8"/>
  <c r="BT8"/>
  <c r="BS8"/>
  <c r="BR8"/>
  <c r="BQ8"/>
  <c r="BP8"/>
  <c r="BM8"/>
  <c r="BL8"/>
  <c r="BK8"/>
  <c r="BJ8"/>
  <c r="BI8"/>
  <c r="BF8"/>
  <c r="BE8"/>
  <c r="BD8"/>
  <c r="BC8"/>
  <c r="BB8"/>
  <c r="AY8"/>
  <c r="AX8"/>
  <c r="AW8"/>
  <c r="AV8"/>
  <c r="AU8"/>
  <c r="AR8"/>
  <c r="AQ8"/>
  <c r="AP8"/>
  <c r="AO8"/>
  <c r="AN8"/>
  <c r="AK8"/>
  <c r="DK7"/>
  <c r="DJ7"/>
  <c r="DI7"/>
  <c r="DH7"/>
  <c r="DG7"/>
  <c r="DF7"/>
  <c r="DD7"/>
  <c r="DC7"/>
  <c r="DB7"/>
  <c r="DA7"/>
  <c r="CZ7"/>
  <c r="CW7"/>
  <c r="CV7"/>
  <c r="CU7"/>
  <c r="CT7"/>
  <c r="CS7"/>
  <c r="CP7"/>
  <c r="CO7"/>
  <c r="CN7"/>
  <c r="CM7"/>
  <c r="CL7"/>
  <c r="CI7"/>
  <c r="CH7"/>
  <c r="CG7"/>
  <c r="CF7"/>
  <c r="CE7"/>
  <c r="CB7"/>
  <c r="CA7"/>
  <c r="BZ7"/>
  <c r="BY7"/>
  <c r="BX7"/>
  <c r="BT7"/>
  <c r="BS7"/>
  <c r="BR7"/>
  <c r="BQ7"/>
  <c r="BP7"/>
  <c r="BM7"/>
  <c r="BL7"/>
  <c r="BK7"/>
  <c r="BJ7"/>
  <c r="BI7"/>
  <c r="BF7"/>
  <c r="BE7"/>
  <c r="BD7"/>
  <c r="BC7"/>
  <c r="BB7"/>
  <c r="AY7"/>
  <c r="AX7"/>
  <c r="AW7"/>
  <c r="AV7"/>
  <c r="AU7"/>
  <c r="AR7"/>
  <c r="AQ7"/>
  <c r="AP7"/>
  <c r="AO7"/>
  <c r="AN7"/>
  <c r="AK7"/>
  <c r="DK6"/>
  <c r="DJ6"/>
  <c r="DI6"/>
  <c r="DH6"/>
  <c r="DG6"/>
  <c r="DF6"/>
  <c r="DD6"/>
  <c r="DC6"/>
  <c r="DB6"/>
  <c r="DA6"/>
  <c r="CZ6"/>
  <c r="CW6"/>
  <c r="CV6"/>
  <c r="CU6"/>
  <c r="CT6"/>
  <c r="CS6"/>
  <c r="CP6"/>
  <c r="CO6"/>
  <c r="CN6"/>
  <c r="CM6"/>
  <c r="CL6"/>
  <c r="CI6"/>
  <c r="CH6"/>
  <c r="CG6"/>
  <c r="CF6"/>
  <c r="CE6"/>
  <c r="CB6"/>
  <c r="CA6"/>
  <c r="BZ6"/>
  <c r="BY6"/>
  <c r="BX6"/>
  <c r="BT6"/>
  <c r="BS6"/>
  <c r="BR6"/>
  <c r="BQ6"/>
  <c r="BP6"/>
  <c r="BM6"/>
  <c r="BL6"/>
  <c r="BK6"/>
  <c r="BJ6"/>
  <c r="BI6"/>
  <c r="BF6"/>
  <c r="BE6"/>
  <c r="BD6"/>
  <c r="BC6"/>
  <c r="BB6"/>
  <c r="AY6"/>
  <c r="AX6"/>
  <c r="AW6"/>
  <c r="AV6"/>
  <c r="AU6"/>
  <c r="AR6"/>
  <c r="AQ6"/>
  <c r="AP6"/>
  <c r="AO6"/>
  <c r="AN6"/>
  <c r="AK6"/>
  <c r="DK5"/>
  <c r="DJ5"/>
  <c r="DI5"/>
  <c r="DH5"/>
  <c r="DG5"/>
  <c r="DF5"/>
  <c r="DD5"/>
  <c r="DC5"/>
  <c r="DB5"/>
  <c r="DA5"/>
  <c r="CZ5"/>
  <c r="CW5"/>
  <c r="CV5"/>
  <c r="CU5"/>
  <c r="CT5"/>
  <c r="CS5"/>
  <c r="CP5"/>
  <c r="CO5"/>
  <c r="CN5"/>
  <c r="CM5"/>
  <c r="CL5"/>
  <c r="CI5"/>
  <c r="CH5"/>
  <c r="CG5"/>
  <c r="CF5"/>
  <c r="CE5"/>
  <c r="CB5"/>
  <c r="CA5"/>
  <c r="BZ5"/>
  <c r="BY5"/>
  <c r="BX5"/>
  <c r="BT5"/>
  <c r="BS5"/>
  <c r="BR5"/>
  <c r="BQ5"/>
  <c r="BP5"/>
  <c r="BM5"/>
  <c r="BL5"/>
  <c r="BK5"/>
  <c r="BJ5"/>
  <c r="BI5"/>
  <c r="BF5"/>
  <c r="BE5"/>
  <c r="BD5"/>
  <c r="BC5"/>
  <c r="BB5"/>
  <c r="AY5"/>
  <c r="AX5"/>
  <c r="AW5"/>
  <c r="AV5"/>
  <c r="AU5"/>
  <c r="AR5"/>
  <c r="AQ5"/>
  <c r="AP5"/>
  <c r="AO5"/>
  <c r="AN5"/>
  <c r="AK5"/>
  <c r="DK4"/>
  <c r="DJ4"/>
  <c r="DI4"/>
  <c r="DH4"/>
  <c r="DG4"/>
  <c r="DF4"/>
  <c r="DD4"/>
  <c r="DC4"/>
  <c r="DB4"/>
  <c r="DA4"/>
  <c r="CZ4"/>
  <c r="CW4"/>
  <c r="CV4"/>
  <c r="CU4"/>
  <c r="CT4"/>
  <c r="CS4"/>
  <c r="CP4"/>
  <c r="CO4"/>
  <c r="CN4"/>
  <c r="CM4"/>
  <c r="CL4"/>
  <c r="CI4"/>
  <c r="CH4"/>
  <c r="CG4"/>
  <c r="CF4"/>
  <c r="CE4"/>
  <c r="CB4"/>
  <c r="CA4"/>
  <c r="BZ4"/>
  <c r="BY4"/>
  <c r="BX4"/>
  <c r="BT4"/>
  <c r="BS4"/>
  <c r="BR4"/>
  <c r="BQ4"/>
  <c r="BP4"/>
  <c r="BM4"/>
  <c r="BL4"/>
  <c r="BK4"/>
  <c r="BJ4"/>
  <c r="BI4"/>
  <c r="BF4"/>
  <c r="BE4"/>
  <c r="BD4"/>
  <c r="BC4"/>
  <c r="BB4"/>
  <c r="AY4"/>
  <c r="AX4"/>
  <c r="AW4"/>
  <c r="AV4"/>
  <c r="AU4"/>
  <c r="AR4"/>
  <c r="AQ4"/>
  <c r="AP4"/>
  <c r="AO4"/>
  <c r="AN4"/>
  <c r="AK4"/>
  <c r="DK3"/>
  <c r="DJ3"/>
  <c r="DI3"/>
  <c r="DH3"/>
  <c r="DG3"/>
  <c r="DF3"/>
  <c r="DD3"/>
  <c r="DC3"/>
  <c r="DB3"/>
  <c r="DA3"/>
  <c r="CZ3"/>
  <c r="CW3"/>
  <c r="CV3"/>
  <c r="CU3"/>
  <c r="CT3"/>
  <c r="CS3"/>
  <c r="CP3"/>
  <c r="CO3"/>
  <c r="CN3"/>
  <c r="CM3"/>
  <c r="CL3"/>
  <c r="CI3"/>
  <c r="CH3"/>
  <c r="CG3"/>
  <c r="CF3"/>
  <c r="CE3"/>
  <c r="CB3"/>
  <c r="CA3"/>
  <c r="BZ3"/>
  <c r="BY3"/>
  <c r="BX3"/>
  <c r="BT3"/>
  <c r="BS3"/>
  <c r="BR3"/>
  <c r="BQ3"/>
  <c r="BP3"/>
  <c r="BM3"/>
  <c r="BL3"/>
  <c r="BK3"/>
  <c r="BJ3"/>
  <c r="BI3"/>
  <c r="BF3"/>
  <c r="BE3"/>
  <c r="BD3"/>
  <c r="BC3"/>
  <c r="BB3"/>
  <c r="AY3"/>
  <c r="AX3"/>
  <c r="AW3"/>
  <c r="AV3"/>
  <c r="AU3"/>
  <c r="AR3"/>
  <c r="AQ3"/>
  <c r="AP3"/>
  <c r="AO3"/>
  <c r="AN3"/>
  <c r="AK3"/>
  <c r="AX99" i="48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X99" i="47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X99" i="46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X99" i="45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X99" i="25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Q99" i="64"/>
  <c r="P99"/>
  <c r="O99"/>
  <c r="N99"/>
  <c r="M99"/>
  <c r="L99"/>
  <c r="K99"/>
  <c r="J99"/>
  <c r="I99"/>
  <c r="H99"/>
  <c r="G99"/>
  <c r="F99"/>
  <c r="E99"/>
  <c r="D99"/>
  <c r="C99"/>
  <c r="B99"/>
  <c r="A1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2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DM96"/>
  <c r="DM95"/>
  <c r="O95" i="28" s="1"/>
  <c r="DM94" i="23"/>
  <c r="DM93"/>
  <c r="DM92"/>
  <c r="DM91"/>
  <c r="DM90"/>
  <c r="O90" i="28" s="1"/>
  <c r="DM89" i="23"/>
  <c r="O89" i="28" s="1"/>
  <c r="DM88" i="23"/>
  <c r="DM87"/>
  <c r="O87" i="28" s="1"/>
  <c r="DM86" i="23"/>
  <c r="DM85"/>
  <c r="DM84"/>
  <c r="DM83"/>
  <c r="DM82"/>
  <c r="O82" i="28" s="1"/>
  <c r="DM81" i="23"/>
  <c r="DM80"/>
  <c r="O80" i="28" s="1"/>
  <c r="DM79" i="23"/>
  <c r="DM78"/>
  <c r="O78" i="28" s="1"/>
  <c r="DM77" i="23"/>
  <c r="O77" i="28" s="1"/>
  <c r="DM76" i="23"/>
  <c r="DM75"/>
  <c r="O75" i="28" s="1"/>
  <c r="DM74" i="23"/>
  <c r="DM73"/>
  <c r="DM72"/>
  <c r="DM71"/>
  <c r="DM70"/>
  <c r="DM69"/>
  <c r="DM68"/>
  <c r="DM67"/>
  <c r="O67" i="28" s="1"/>
  <c r="DM66" i="23"/>
  <c r="DM65"/>
  <c r="O65" i="28" s="1"/>
  <c r="DM64" i="23"/>
  <c r="DM63"/>
  <c r="DM62"/>
  <c r="DM61"/>
  <c r="DM60"/>
  <c r="DM59"/>
  <c r="DM58"/>
  <c r="DM57"/>
  <c r="O57" i="28" s="1"/>
  <c r="DM56" i="23"/>
  <c r="DM55"/>
  <c r="DM54"/>
  <c r="O54" i="28" s="1"/>
  <c r="DM53" i="23"/>
  <c r="DM52"/>
  <c r="DM51"/>
  <c r="O51" i="28" s="1"/>
  <c r="DM50" i="23"/>
  <c r="DM49"/>
  <c r="DM48"/>
  <c r="DM47"/>
  <c r="DM46"/>
  <c r="DM45"/>
  <c r="DM44"/>
  <c r="DM43"/>
  <c r="O43" i="28" s="1"/>
  <c r="DM42" i="23"/>
  <c r="DM41"/>
  <c r="DM40"/>
  <c r="O40" i="28" s="1"/>
  <c r="DM39" i="23"/>
  <c r="O39" i="28" s="1"/>
  <c r="DM38" i="23"/>
  <c r="O38" i="28" s="1"/>
  <c r="DM37" i="23"/>
  <c r="O37" i="28" s="1"/>
  <c r="DM36" i="23"/>
  <c r="O36" i="28" s="1"/>
  <c r="DM35" i="23"/>
  <c r="DM34"/>
  <c r="DM33"/>
  <c r="O33" i="28" s="1"/>
  <c r="DM32" i="23"/>
  <c r="O32" i="28" s="1"/>
  <c r="DM31" i="23"/>
  <c r="DM30"/>
  <c r="O30" i="28" s="1"/>
  <c r="DM29" i="23"/>
  <c r="DM28"/>
  <c r="DM27"/>
  <c r="DM26"/>
  <c r="DM25"/>
  <c r="O25" i="28" s="1"/>
  <c r="DM24" i="23"/>
  <c r="DM23"/>
  <c r="DM22"/>
  <c r="O22" i="28" s="1"/>
  <c r="DM21" i="23"/>
  <c r="O21" i="28" s="1"/>
  <c r="DM20" i="23"/>
  <c r="DM19"/>
  <c r="DM18"/>
  <c r="DM17"/>
  <c r="DM16"/>
  <c r="DM15"/>
  <c r="DM14"/>
  <c r="O14" i="28" s="1"/>
  <c r="DM13" i="23"/>
  <c r="O13" i="28" s="1"/>
  <c r="DM12" i="23"/>
  <c r="DM11"/>
  <c r="DM10"/>
  <c r="O10" i="28" s="1"/>
  <c r="DM9" i="23"/>
  <c r="DM8"/>
  <c r="DM7"/>
  <c r="O7" i="28" s="1"/>
  <c r="DM6" i="23"/>
  <c r="DM5"/>
  <c r="DM4"/>
  <c r="DM3"/>
  <c r="O3" i="28" s="1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O97" i="29" s="1"/>
  <c r="DM96" i="22"/>
  <c r="DM95"/>
  <c r="DM94"/>
  <c r="DM93"/>
  <c r="O93" i="29" s="1"/>
  <c r="DM92" i="22"/>
  <c r="DM91"/>
  <c r="DM90"/>
  <c r="O90" i="29" s="1"/>
  <c r="DM89" i="22"/>
  <c r="DM88"/>
  <c r="O88" i="29" s="1"/>
  <c r="DM87" i="22"/>
  <c r="DM86"/>
  <c r="O86" i="29" s="1"/>
  <c r="DM85" i="22"/>
  <c r="DM84"/>
  <c r="DM83"/>
  <c r="DM82"/>
  <c r="DM81"/>
  <c r="DM80"/>
  <c r="O80" i="29" s="1"/>
  <c r="DM79" i="22"/>
  <c r="DM78"/>
  <c r="DM77"/>
  <c r="O77" i="29" s="1"/>
  <c r="DM76" i="22"/>
  <c r="O76" i="29" s="1"/>
  <c r="DM75" i="22"/>
  <c r="DM74"/>
  <c r="O74" i="29" s="1"/>
  <c r="DM73" i="22"/>
  <c r="DM72"/>
  <c r="DM71"/>
  <c r="DM70"/>
  <c r="O70" i="29" s="1"/>
  <c r="DM69" i="22"/>
  <c r="DM68"/>
  <c r="O68" i="29" s="1"/>
  <c r="DM67" i="22"/>
  <c r="DM66"/>
  <c r="DM65"/>
  <c r="O65" i="29" s="1"/>
  <c r="DM64" i="22"/>
  <c r="O64" i="29" s="1"/>
  <c r="DM63" i="22"/>
  <c r="DM62"/>
  <c r="DM61"/>
  <c r="DM60"/>
  <c r="O60" i="29" s="1"/>
  <c r="DM59" i="22"/>
  <c r="O59" i="29" s="1"/>
  <c r="DM58" i="22"/>
  <c r="DM57"/>
  <c r="DM56"/>
  <c r="DM55"/>
  <c r="DM54"/>
  <c r="DM53"/>
  <c r="DM52"/>
  <c r="DM51"/>
  <c r="DM50"/>
  <c r="DM49"/>
  <c r="O49" i="29" s="1"/>
  <c r="DM48" i="22"/>
  <c r="O48" i="29" s="1"/>
  <c r="DM47" i="22"/>
  <c r="DM46"/>
  <c r="DM45"/>
  <c r="O45" i="29" s="1"/>
  <c r="DM44" i="22"/>
  <c r="DM43"/>
  <c r="DM42"/>
  <c r="O42" i="29" s="1"/>
  <c r="DM41" i="22"/>
  <c r="DM40"/>
  <c r="O40" i="29" s="1"/>
  <c r="DM39" i="22"/>
  <c r="DM38"/>
  <c r="DM37"/>
  <c r="DM36"/>
  <c r="O36" i="29" s="1"/>
  <c r="DM35" i="22"/>
  <c r="DM34"/>
  <c r="DM33"/>
  <c r="O33" i="29" s="1"/>
  <c r="DM32" i="22"/>
  <c r="DM31"/>
  <c r="DM30"/>
  <c r="DM29"/>
  <c r="O29" i="29" s="1"/>
  <c r="DM28" i="22"/>
  <c r="DM27"/>
  <c r="O27" i="29" s="1"/>
  <c r="DM26" i="22"/>
  <c r="O26" i="29" s="1"/>
  <c r="DM25" i="22"/>
  <c r="O25" i="29" s="1"/>
  <c r="DM24" i="22"/>
  <c r="DM23"/>
  <c r="DM22"/>
  <c r="DM21"/>
  <c r="O21" i="29" s="1"/>
  <c r="DM20" i="22"/>
  <c r="DM19"/>
  <c r="DM18"/>
  <c r="DM17"/>
  <c r="DM16"/>
  <c r="DM15"/>
  <c r="DM14"/>
  <c r="DM13"/>
  <c r="DM12"/>
  <c r="O12" i="29" s="1"/>
  <c r="DM11" i="22"/>
  <c r="DM10"/>
  <c r="DM9"/>
  <c r="O9" i="29" s="1"/>
  <c r="DM8" i="22"/>
  <c r="DM7"/>
  <c r="O7" i="29" s="1"/>
  <c r="DM6" i="22"/>
  <c r="O6" i="29" s="1"/>
  <c r="DM5" i="22"/>
  <c r="DM4"/>
  <c r="O4" i="29" s="1"/>
  <c r="DM3" i="22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O96" i="26" s="1"/>
  <c r="DM95" i="21"/>
  <c r="O95" i="26" s="1"/>
  <c r="DM94" i="21"/>
  <c r="DM93"/>
  <c r="DM92"/>
  <c r="O92" i="26" s="1"/>
  <c r="DM91" i="21"/>
  <c r="O91" i="26" s="1"/>
  <c r="DM90" i="21"/>
  <c r="DM89"/>
  <c r="O89" i="26" s="1"/>
  <c r="DM88" i="21"/>
  <c r="O88" i="26" s="1"/>
  <c r="DM87" i="21"/>
  <c r="O87" i="26" s="1"/>
  <c r="DM86" i="21"/>
  <c r="DM85"/>
  <c r="DM84"/>
  <c r="O84" i="26" s="1"/>
  <c r="DM83" i="21"/>
  <c r="DM82"/>
  <c r="DM81"/>
  <c r="O81" i="26" s="1"/>
  <c r="DM80" i="21"/>
  <c r="DM79"/>
  <c r="DM78"/>
  <c r="DM77"/>
  <c r="O77" i="26" s="1"/>
  <c r="DM76" i="21"/>
  <c r="DM75"/>
  <c r="O75" i="26" s="1"/>
  <c r="DM74" i="21"/>
  <c r="DM73"/>
  <c r="DM72"/>
  <c r="DM71"/>
  <c r="O71" i="26" s="1"/>
  <c r="DM70" i="21"/>
  <c r="O70" i="26" s="1"/>
  <c r="DM69" i="21"/>
  <c r="DM68"/>
  <c r="DM67"/>
  <c r="DM66"/>
  <c r="DM65"/>
  <c r="DM64"/>
  <c r="DM63"/>
  <c r="DM62"/>
  <c r="DM61"/>
  <c r="DM60"/>
  <c r="O60" i="26" s="1"/>
  <c r="DM59" i="21"/>
  <c r="O59" i="26" s="1"/>
  <c r="DM58" i="21"/>
  <c r="DM57"/>
  <c r="DM56"/>
  <c r="DM55"/>
  <c r="O55" i="26" s="1"/>
  <c r="DM54" i="21"/>
  <c r="DM53"/>
  <c r="DM52"/>
  <c r="DM51"/>
  <c r="O51" i="26" s="1"/>
  <c r="DM50" i="21"/>
  <c r="DM49"/>
  <c r="DM48"/>
  <c r="O48" i="26" s="1"/>
  <c r="DM47" i="21"/>
  <c r="DM46"/>
  <c r="DM45"/>
  <c r="DM44"/>
  <c r="O44" i="26" s="1"/>
  <c r="DM43" i="21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O24" i="26" s="1"/>
  <c r="DM23" i="21"/>
  <c r="DM22"/>
  <c r="DM21"/>
  <c r="DM20"/>
  <c r="DM19"/>
  <c r="DM18"/>
  <c r="O18" i="26" s="1"/>
  <c r="DM17" i="21"/>
  <c r="DM16"/>
  <c r="DM15"/>
  <c r="DM14"/>
  <c r="DM13"/>
  <c r="O13" i="26" s="1"/>
  <c r="DM12" i="21"/>
  <c r="DM11"/>
  <c r="DM10"/>
  <c r="O10" i="26" s="1"/>
  <c r="DM9" i="21"/>
  <c r="DM8"/>
  <c r="DM7"/>
  <c r="O7" i="26" s="1"/>
  <c r="DM6" i="21"/>
  <c r="DM5"/>
  <c r="DM4"/>
  <c r="O4" i="26" s="1"/>
  <c r="DM3" i="2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20"/>
  <c r="X99" i="80" s="1"/>
  <c r="W99" i="20"/>
  <c r="W99" i="80" s="1"/>
  <c r="V99" i="20"/>
  <c r="V99" i="80" s="1"/>
  <c r="U99" i="20"/>
  <c r="U99" i="80" s="1"/>
  <c r="T99" i="20"/>
  <c r="T99" i="80" s="1"/>
  <c r="S99" i="20"/>
  <c r="S99" i="80" s="1"/>
  <c r="R99" i="20"/>
  <c r="R99" i="80" s="1"/>
  <c r="Q99" i="20"/>
  <c r="Q99" i="80" s="1"/>
  <c r="P99" i="20"/>
  <c r="P99" i="80" s="1"/>
  <c r="O99" i="20"/>
  <c r="O99" i="80" s="1"/>
  <c r="N99" i="20"/>
  <c r="N99" i="80" s="1"/>
  <c r="M99" i="20"/>
  <c r="M99" i="80" s="1"/>
  <c r="L99" i="20"/>
  <c r="L99" i="80" s="1"/>
  <c r="K99" i="20"/>
  <c r="K99" i="80" s="1"/>
  <c r="J99" i="20"/>
  <c r="J99" i="80" s="1"/>
  <c r="I99" i="20"/>
  <c r="I99" i="80" s="1"/>
  <c r="H99" i="20"/>
  <c r="H99" i="80" s="1"/>
  <c r="G99" i="20"/>
  <c r="G99" i="80" s="1"/>
  <c r="F99" i="20"/>
  <c r="F99" i="80" s="1"/>
  <c r="E99" i="20"/>
  <c r="E99" i="80" s="1"/>
  <c r="D99" i="20"/>
  <c r="D99" i="80" s="1"/>
  <c r="C99" i="20"/>
  <c r="C99" i="80" s="1"/>
  <c r="B99" i="20"/>
  <c r="B99" i="80" s="1"/>
  <c r="DM98" i="20"/>
  <c r="DM97"/>
  <c r="DM96"/>
  <c r="DM95"/>
  <c r="DM94"/>
  <c r="O94" i="24" s="1"/>
  <c r="DM93" i="20"/>
  <c r="DM92"/>
  <c r="DM91"/>
  <c r="DM90"/>
  <c r="DM89"/>
  <c r="DM88"/>
  <c r="DM87"/>
  <c r="O87" i="24" s="1"/>
  <c r="DM86" i="20"/>
  <c r="O86" i="24" s="1"/>
  <c r="DM85" i="20"/>
  <c r="DM84"/>
  <c r="DM83"/>
  <c r="DM82"/>
  <c r="DM81"/>
  <c r="DM80"/>
  <c r="DM79"/>
  <c r="O79" i="24" s="1"/>
  <c r="DM78" i="20"/>
  <c r="O78" i="24" s="1"/>
  <c r="DM77" i="20"/>
  <c r="DM76"/>
  <c r="O76" i="24" s="1"/>
  <c r="DM75" i="20"/>
  <c r="DM74"/>
  <c r="DM73"/>
  <c r="DM72"/>
  <c r="DM71"/>
  <c r="O71" i="24" s="1"/>
  <c r="DM70" i="20"/>
  <c r="O70" i="24" s="1"/>
  <c r="DM69" i="20"/>
  <c r="DM68"/>
  <c r="DM67"/>
  <c r="O67" i="24" s="1"/>
  <c r="DM66" i="20"/>
  <c r="O66" i="24" s="1"/>
  <c r="DM65" i="20"/>
  <c r="DM64"/>
  <c r="O64" i="24" s="1"/>
  <c r="DM63" i="20"/>
  <c r="O63" i="24" s="1"/>
  <c r="DM62" i="20"/>
  <c r="O62" i="24" s="1"/>
  <c r="DM61" i="20"/>
  <c r="DM60"/>
  <c r="DM59"/>
  <c r="O59" i="24" s="1"/>
  <c r="DM58" i="20"/>
  <c r="O58" i="24" s="1"/>
  <c r="DM57" i="20"/>
  <c r="DM56"/>
  <c r="O56" i="24" s="1"/>
  <c r="DM55" i="20"/>
  <c r="DM54"/>
  <c r="DM53"/>
  <c r="DM52"/>
  <c r="O52" i="24" s="1"/>
  <c r="DM51" i="20"/>
  <c r="O51" i="24" s="1"/>
  <c r="DM50" i="20"/>
  <c r="DM49"/>
  <c r="O49" i="24" s="1"/>
  <c r="DM48" i="20"/>
  <c r="DM47"/>
  <c r="O47" i="24" s="1"/>
  <c r="DM46" i="20"/>
  <c r="DM45"/>
  <c r="DM44"/>
  <c r="DM43"/>
  <c r="O43" i="24" s="1"/>
  <c r="DM42" i="20"/>
  <c r="DM41"/>
  <c r="DM40"/>
  <c r="DM39"/>
  <c r="DM38"/>
  <c r="O38" i="24" s="1"/>
  <c r="DM37" i="20"/>
  <c r="DM36"/>
  <c r="DM35"/>
  <c r="DM34"/>
  <c r="DM33"/>
  <c r="DM32"/>
  <c r="DM31"/>
  <c r="O31" i="24" s="1"/>
  <c r="DM30" i="20"/>
  <c r="DM29"/>
  <c r="DM28"/>
  <c r="O28" i="24" s="1"/>
  <c r="DM27" i="20"/>
  <c r="O27" i="24" s="1"/>
  <c r="DM26" i="20"/>
  <c r="O26" i="24" s="1"/>
  <c r="DM25" i="20"/>
  <c r="DM24"/>
  <c r="O24" i="24" s="1"/>
  <c r="DM23" i="20"/>
  <c r="DM22"/>
  <c r="DM21"/>
  <c r="DM20"/>
  <c r="O20" i="24" s="1"/>
  <c r="DM19" i="20"/>
  <c r="O19" i="24" s="1"/>
  <c r="DM18" i="20"/>
  <c r="O18" i="24" s="1"/>
  <c r="DM17" i="20"/>
  <c r="DM16"/>
  <c r="DM15"/>
  <c r="DM14"/>
  <c r="O14" i="24" s="1"/>
  <c r="DM13" i="20"/>
  <c r="DM12"/>
  <c r="DM11"/>
  <c r="DM10"/>
  <c r="DM9"/>
  <c r="DM8"/>
  <c r="DM7"/>
  <c r="DM6"/>
  <c r="DM5"/>
  <c r="DM4"/>
  <c r="DM3"/>
  <c r="G109" i="51"/>
  <c r="F109"/>
  <c r="E109"/>
  <c r="D109"/>
  <c r="C109"/>
  <c r="B109"/>
  <c r="G99"/>
  <c r="F99"/>
  <c r="E99"/>
  <c r="D99"/>
  <c r="C99"/>
  <c r="B99"/>
  <c r="AM109" i="2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Q109"/>
  <c r="P109"/>
  <c r="O109"/>
  <c r="N109"/>
  <c r="M109"/>
  <c r="L109"/>
  <c r="K109"/>
  <c r="J10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C99"/>
  <c r="B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M99" i="3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i="5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i="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6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AD99" i="63"/>
  <c r="AC99"/>
  <c r="AB99"/>
  <c r="AA99"/>
  <c r="Z99"/>
  <c r="Y99"/>
  <c r="T99"/>
  <c r="S99"/>
  <c r="R99"/>
  <c r="Q99"/>
  <c r="P99"/>
  <c r="N99"/>
  <c r="AD98"/>
  <c r="AC98"/>
  <c r="AB98"/>
  <c r="AA98"/>
  <c r="Z98"/>
  <c r="Y98"/>
  <c r="U98"/>
  <c r="N98"/>
  <c r="C98"/>
  <c r="B98"/>
  <c r="AD97"/>
  <c r="AC97"/>
  <c r="AB97"/>
  <c r="AA97"/>
  <c r="Z97"/>
  <c r="Y97"/>
  <c r="U97"/>
  <c r="N97"/>
  <c r="C97"/>
  <c r="B97"/>
  <c r="AD96"/>
  <c r="AC96"/>
  <c r="AB96"/>
  <c r="AA96"/>
  <c r="Z96"/>
  <c r="Y96"/>
  <c r="U96"/>
  <c r="N96"/>
  <c r="C96"/>
  <c r="B96"/>
  <c r="AD95"/>
  <c r="AC95"/>
  <c r="AB95"/>
  <c r="AA95"/>
  <c r="Z95"/>
  <c r="Y95"/>
  <c r="U95"/>
  <c r="N95"/>
  <c r="C95"/>
  <c r="B95"/>
  <c r="AD94"/>
  <c r="AC94"/>
  <c r="AB94"/>
  <c r="AA94"/>
  <c r="Z94"/>
  <c r="Y94"/>
  <c r="U94"/>
  <c r="N94"/>
  <c r="C94"/>
  <c r="B94"/>
  <c r="AD93"/>
  <c r="AC93"/>
  <c r="AB93"/>
  <c r="AA93"/>
  <c r="Z93"/>
  <c r="Y93"/>
  <c r="U93"/>
  <c r="N93"/>
  <c r="C93"/>
  <c r="B93"/>
  <c r="AD92"/>
  <c r="AC92"/>
  <c r="AB92"/>
  <c r="AA92"/>
  <c r="Z92"/>
  <c r="Y92"/>
  <c r="U92"/>
  <c r="N92"/>
  <c r="C92"/>
  <c r="B92"/>
  <c r="AD91"/>
  <c r="AC91"/>
  <c r="AB91"/>
  <c r="AA91"/>
  <c r="Z91"/>
  <c r="Y91"/>
  <c r="U91"/>
  <c r="N91"/>
  <c r="C91"/>
  <c r="B91"/>
  <c r="AD90"/>
  <c r="AC90"/>
  <c r="AB90"/>
  <c r="AA90"/>
  <c r="Z90"/>
  <c r="Y90"/>
  <c r="U90"/>
  <c r="N90"/>
  <c r="C90"/>
  <c r="B90"/>
  <c r="AD89"/>
  <c r="AC89"/>
  <c r="AB89"/>
  <c r="AA89"/>
  <c r="Z89"/>
  <c r="Y89"/>
  <c r="U89"/>
  <c r="N89"/>
  <c r="C89"/>
  <c r="B89"/>
  <c r="AD88"/>
  <c r="AC88"/>
  <c r="AB88"/>
  <c r="AA88"/>
  <c r="Z88"/>
  <c r="Y88"/>
  <c r="U88"/>
  <c r="N88"/>
  <c r="C88"/>
  <c r="B88"/>
  <c r="AD87"/>
  <c r="AC87"/>
  <c r="AB87"/>
  <c r="AA87"/>
  <c r="Z87"/>
  <c r="Y87"/>
  <c r="U87"/>
  <c r="N87"/>
  <c r="C87"/>
  <c r="B87"/>
  <c r="AD86"/>
  <c r="AC86"/>
  <c r="AB86"/>
  <c r="AA86"/>
  <c r="Z86"/>
  <c r="Y86"/>
  <c r="U86"/>
  <c r="N86"/>
  <c r="C86"/>
  <c r="B86"/>
  <c r="AD85"/>
  <c r="AC85"/>
  <c r="AB85"/>
  <c r="AA85"/>
  <c r="Z85"/>
  <c r="Y85"/>
  <c r="U85"/>
  <c r="N85"/>
  <c r="C85"/>
  <c r="B85"/>
  <c r="AD84"/>
  <c r="AC84"/>
  <c r="AB84"/>
  <c r="AA84"/>
  <c r="Z84"/>
  <c r="Y84"/>
  <c r="U84"/>
  <c r="N84"/>
  <c r="C84"/>
  <c r="B84"/>
  <c r="AD83"/>
  <c r="AC83"/>
  <c r="AB83"/>
  <c r="AA83"/>
  <c r="Z83"/>
  <c r="Y83"/>
  <c r="U83"/>
  <c r="N83"/>
  <c r="C83"/>
  <c r="B83"/>
  <c r="AD82"/>
  <c r="AC82"/>
  <c r="AB82"/>
  <c r="AA82"/>
  <c r="Z82"/>
  <c r="Y82"/>
  <c r="U82"/>
  <c r="N82"/>
  <c r="C82"/>
  <c r="B82"/>
  <c r="AD81"/>
  <c r="AC81"/>
  <c r="AB81"/>
  <c r="AA81"/>
  <c r="Z81"/>
  <c r="Y81"/>
  <c r="U81"/>
  <c r="N81"/>
  <c r="C81"/>
  <c r="B81"/>
  <c r="AD80"/>
  <c r="AC80"/>
  <c r="AB80"/>
  <c r="AA80"/>
  <c r="Z80"/>
  <c r="Y80"/>
  <c r="U80"/>
  <c r="N80"/>
  <c r="C80"/>
  <c r="B80"/>
  <c r="AD79"/>
  <c r="AC79"/>
  <c r="AB79"/>
  <c r="AA79"/>
  <c r="Z79"/>
  <c r="Y79"/>
  <c r="U79"/>
  <c r="N79"/>
  <c r="C79"/>
  <c r="B79"/>
  <c r="AD78"/>
  <c r="AC78"/>
  <c r="AB78"/>
  <c r="AA78"/>
  <c r="Z78"/>
  <c r="Y78"/>
  <c r="U78"/>
  <c r="N78"/>
  <c r="C78"/>
  <c r="B78"/>
  <c r="AD77"/>
  <c r="AC77"/>
  <c r="AB77"/>
  <c r="AA77"/>
  <c r="Z77"/>
  <c r="Y77"/>
  <c r="U77"/>
  <c r="N77"/>
  <c r="C77"/>
  <c r="B77"/>
  <c r="F77" s="1"/>
  <c r="AD76"/>
  <c r="AC76"/>
  <c r="AB76"/>
  <c r="AA76"/>
  <c r="Z76"/>
  <c r="Y76"/>
  <c r="U76"/>
  <c r="N76"/>
  <c r="C76"/>
  <c r="B76"/>
  <c r="AD75"/>
  <c r="AC75"/>
  <c r="AB75"/>
  <c r="AA75"/>
  <c r="Z75"/>
  <c r="Y75"/>
  <c r="U75"/>
  <c r="N75"/>
  <c r="C75"/>
  <c r="B75"/>
  <c r="F75" s="1"/>
  <c r="AD74"/>
  <c r="AC74"/>
  <c r="AB74"/>
  <c r="AA74"/>
  <c r="Z74"/>
  <c r="Y74"/>
  <c r="U74"/>
  <c r="N74"/>
  <c r="C74"/>
  <c r="B74"/>
  <c r="AD73"/>
  <c r="AC73"/>
  <c r="AB73"/>
  <c r="AA73"/>
  <c r="Z73"/>
  <c r="Y73"/>
  <c r="U73"/>
  <c r="N73"/>
  <c r="C73"/>
  <c r="B73"/>
  <c r="F73" s="1"/>
  <c r="AD72"/>
  <c r="AC72"/>
  <c r="AB72"/>
  <c r="AA72"/>
  <c r="Z72"/>
  <c r="Y72"/>
  <c r="U72"/>
  <c r="N72"/>
  <c r="C72"/>
  <c r="B72"/>
  <c r="AD71"/>
  <c r="AC71"/>
  <c r="AB71"/>
  <c r="AA71"/>
  <c r="Z71"/>
  <c r="Y71"/>
  <c r="U71"/>
  <c r="N71"/>
  <c r="C71"/>
  <c r="B71"/>
  <c r="F71" s="1"/>
  <c r="AD70"/>
  <c r="AC70"/>
  <c r="AB70"/>
  <c r="AA70"/>
  <c r="Z70"/>
  <c r="Y70"/>
  <c r="U70"/>
  <c r="N70"/>
  <c r="C70"/>
  <c r="B70"/>
  <c r="AD69"/>
  <c r="AC69"/>
  <c r="AB69"/>
  <c r="AA69"/>
  <c r="Z69"/>
  <c r="Y69"/>
  <c r="U69"/>
  <c r="N69"/>
  <c r="C69"/>
  <c r="B69"/>
  <c r="F69" s="1"/>
  <c r="AD68"/>
  <c r="AC68"/>
  <c r="AB68"/>
  <c r="AA68"/>
  <c r="Z68"/>
  <c r="Y68"/>
  <c r="U68"/>
  <c r="N68"/>
  <c r="C68"/>
  <c r="B68"/>
  <c r="AD67"/>
  <c r="AC67"/>
  <c r="AB67"/>
  <c r="AA67"/>
  <c r="Z67"/>
  <c r="Y67"/>
  <c r="U67"/>
  <c r="N67"/>
  <c r="C67"/>
  <c r="B67"/>
  <c r="F67" s="1"/>
  <c r="AD66"/>
  <c r="AC66"/>
  <c r="AB66"/>
  <c r="AA66"/>
  <c r="Z66"/>
  <c r="Y66"/>
  <c r="U66"/>
  <c r="N66"/>
  <c r="C66"/>
  <c r="B66"/>
  <c r="AD65"/>
  <c r="AC65"/>
  <c r="AB65"/>
  <c r="AA65"/>
  <c r="Z65"/>
  <c r="Y65"/>
  <c r="U65"/>
  <c r="N65"/>
  <c r="C65"/>
  <c r="B65"/>
  <c r="F65" s="1"/>
  <c r="AD64"/>
  <c r="AC64"/>
  <c r="AB64"/>
  <c r="AA64"/>
  <c r="Z64"/>
  <c r="Y64"/>
  <c r="U64"/>
  <c r="N64"/>
  <c r="C64"/>
  <c r="B64"/>
  <c r="AD63"/>
  <c r="AC63"/>
  <c r="AB63"/>
  <c r="AA63"/>
  <c r="Z63"/>
  <c r="Y63"/>
  <c r="U63"/>
  <c r="N63"/>
  <c r="C63"/>
  <c r="B63"/>
  <c r="F63" s="1"/>
  <c r="AD62"/>
  <c r="AC62"/>
  <c r="AB62"/>
  <c r="AA62"/>
  <c r="Z62"/>
  <c r="Y62"/>
  <c r="U62"/>
  <c r="N62"/>
  <c r="C62"/>
  <c r="B62"/>
  <c r="AD61"/>
  <c r="AC61"/>
  <c r="AB61"/>
  <c r="AA61"/>
  <c r="Z61"/>
  <c r="Y61"/>
  <c r="U61"/>
  <c r="N61"/>
  <c r="C61"/>
  <c r="B61"/>
  <c r="F61" s="1"/>
  <c r="AD60"/>
  <c r="AC60"/>
  <c r="AB60"/>
  <c r="AA60"/>
  <c r="Z60"/>
  <c r="Y60"/>
  <c r="U60"/>
  <c r="N60"/>
  <c r="C60"/>
  <c r="B60"/>
  <c r="AD59"/>
  <c r="AC59"/>
  <c r="AB59"/>
  <c r="AA59"/>
  <c r="Z59"/>
  <c r="Y59"/>
  <c r="U59"/>
  <c r="N59"/>
  <c r="C59"/>
  <c r="B59"/>
  <c r="F59" s="1"/>
  <c r="AD58"/>
  <c r="AC58"/>
  <c r="AB58"/>
  <c r="AA58"/>
  <c r="Z58"/>
  <c r="Y58"/>
  <c r="U58"/>
  <c r="N58"/>
  <c r="C58"/>
  <c r="B58"/>
  <c r="AD57"/>
  <c r="AC57"/>
  <c r="AB57"/>
  <c r="AA57"/>
  <c r="Z57"/>
  <c r="Y57"/>
  <c r="U57"/>
  <c r="N57"/>
  <c r="C57"/>
  <c r="B57"/>
  <c r="F57" s="1"/>
  <c r="AD56"/>
  <c r="AC56"/>
  <c r="AB56"/>
  <c r="AA56"/>
  <c r="Z56"/>
  <c r="Y56"/>
  <c r="U56"/>
  <c r="N56"/>
  <c r="C56"/>
  <c r="B56"/>
  <c r="AD55"/>
  <c r="AC55"/>
  <c r="AB55"/>
  <c r="AA55"/>
  <c r="Z55"/>
  <c r="Y55"/>
  <c r="U55"/>
  <c r="N55"/>
  <c r="C55"/>
  <c r="B55"/>
  <c r="F55" s="1"/>
  <c r="AD54"/>
  <c r="AC54"/>
  <c r="AB54"/>
  <c r="AA54"/>
  <c r="Z54"/>
  <c r="Y54"/>
  <c r="U54"/>
  <c r="N54"/>
  <c r="C54"/>
  <c r="B54"/>
  <c r="AD53"/>
  <c r="AC53"/>
  <c r="AB53"/>
  <c r="AA53"/>
  <c r="Z53"/>
  <c r="Y53"/>
  <c r="U53"/>
  <c r="N53"/>
  <c r="C53"/>
  <c r="B53"/>
  <c r="F53" s="1"/>
  <c r="AD52"/>
  <c r="AC52"/>
  <c r="AB52"/>
  <c r="AA52"/>
  <c r="Z52"/>
  <c r="Y52"/>
  <c r="U52"/>
  <c r="N52"/>
  <c r="C52"/>
  <c r="B52"/>
  <c r="AD51"/>
  <c r="AC51"/>
  <c r="AB51"/>
  <c r="AA51"/>
  <c r="Z51"/>
  <c r="Y51"/>
  <c r="U51"/>
  <c r="N51"/>
  <c r="C51"/>
  <c r="B51"/>
  <c r="F51" s="1"/>
  <c r="AD50"/>
  <c r="AC50"/>
  <c r="AB50"/>
  <c r="AA50"/>
  <c r="Z50"/>
  <c r="Y50"/>
  <c r="U50"/>
  <c r="N50"/>
  <c r="C50"/>
  <c r="B50"/>
  <c r="AD49"/>
  <c r="AC49"/>
  <c r="AB49"/>
  <c r="AA49"/>
  <c r="Z49"/>
  <c r="Y49"/>
  <c r="U49"/>
  <c r="N49"/>
  <c r="C49"/>
  <c r="B49"/>
  <c r="F49" s="1"/>
  <c r="AD48"/>
  <c r="AC48"/>
  <c r="AB48"/>
  <c r="AA48"/>
  <c r="Z48"/>
  <c r="Y48"/>
  <c r="U48"/>
  <c r="N48"/>
  <c r="C48"/>
  <c r="B48"/>
  <c r="AD47"/>
  <c r="AC47"/>
  <c r="AB47"/>
  <c r="AA47"/>
  <c r="Z47"/>
  <c r="Y47"/>
  <c r="U47"/>
  <c r="N47"/>
  <c r="C47"/>
  <c r="B47"/>
  <c r="F47" s="1"/>
  <c r="AD46"/>
  <c r="AC46"/>
  <c r="AB46"/>
  <c r="AA46"/>
  <c r="Z46"/>
  <c r="Y46"/>
  <c r="U46"/>
  <c r="N46"/>
  <c r="C46"/>
  <c r="B46"/>
  <c r="AD45"/>
  <c r="AC45"/>
  <c r="AB45"/>
  <c r="AA45"/>
  <c r="Z45"/>
  <c r="Y45"/>
  <c r="U45"/>
  <c r="N45"/>
  <c r="C45"/>
  <c r="B45"/>
  <c r="F45" s="1"/>
  <c r="AD44"/>
  <c r="AC44"/>
  <c r="AB44"/>
  <c r="AA44"/>
  <c r="Z44"/>
  <c r="Y44"/>
  <c r="U44"/>
  <c r="N44"/>
  <c r="C44"/>
  <c r="B44"/>
  <c r="AD43"/>
  <c r="AC43"/>
  <c r="AB43"/>
  <c r="AA43"/>
  <c r="Z43"/>
  <c r="Y43"/>
  <c r="U43"/>
  <c r="N43"/>
  <c r="C43"/>
  <c r="B43"/>
  <c r="F43" s="1"/>
  <c r="AD42"/>
  <c r="AC42"/>
  <c r="AB42"/>
  <c r="AA42"/>
  <c r="Z42"/>
  <c r="Y42"/>
  <c r="U42"/>
  <c r="N42"/>
  <c r="C42"/>
  <c r="B42"/>
  <c r="AD41"/>
  <c r="AC41"/>
  <c r="AB41"/>
  <c r="AA41"/>
  <c r="Z41"/>
  <c r="Y41"/>
  <c r="U41"/>
  <c r="N41"/>
  <c r="C41"/>
  <c r="B41"/>
  <c r="F41" s="1"/>
  <c r="AD40"/>
  <c r="AC40"/>
  <c r="AB40"/>
  <c r="AA40"/>
  <c r="Z40"/>
  <c r="Y40"/>
  <c r="U40"/>
  <c r="N40"/>
  <c r="C40"/>
  <c r="B40"/>
  <c r="AD39"/>
  <c r="AC39"/>
  <c r="AB39"/>
  <c r="AA39"/>
  <c r="Z39"/>
  <c r="Y39"/>
  <c r="U39"/>
  <c r="N39"/>
  <c r="C39"/>
  <c r="B39"/>
  <c r="F39" s="1"/>
  <c r="AD38"/>
  <c r="AC38"/>
  <c r="AB38"/>
  <c r="AA38"/>
  <c r="Z38"/>
  <c r="Y38"/>
  <c r="U38"/>
  <c r="N38"/>
  <c r="C38"/>
  <c r="B38"/>
  <c r="AD37"/>
  <c r="AC37"/>
  <c r="AB37"/>
  <c r="AA37"/>
  <c r="Z37"/>
  <c r="Y37"/>
  <c r="U37"/>
  <c r="N37"/>
  <c r="C37"/>
  <c r="B37"/>
  <c r="F37" s="1"/>
  <c r="AD36"/>
  <c r="AC36"/>
  <c r="AB36"/>
  <c r="AA36"/>
  <c r="Z36"/>
  <c r="Y36"/>
  <c r="U36"/>
  <c r="N36"/>
  <c r="C36"/>
  <c r="B36"/>
  <c r="AD35"/>
  <c r="AC35"/>
  <c r="AB35"/>
  <c r="AA35"/>
  <c r="Z35"/>
  <c r="Y35"/>
  <c r="U35"/>
  <c r="N35"/>
  <c r="C35"/>
  <c r="B35"/>
  <c r="F35" s="1"/>
  <c r="AD34"/>
  <c r="AC34"/>
  <c r="AB34"/>
  <c r="AA34"/>
  <c r="Z34"/>
  <c r="Y34"/>
  <c r="U34"/>
  <c r="N34"/>
  <c r="C34"/>
  <c r="B34"/>
  <c r="F34" s="1"/>
  <c r="AD33"/>
  <c r="AC33"/>
  <c r="AB33"/>
  <c r="AA33"/>
  <c r="Z33"/>
  <c r="Y33"/>
  <c r="U33"/>
  <c r="N33"/>
  <c r="C33"/>
  <c r="B33"/>
  <c r="F33" s="1"/>
  <c r="AD32"/>
  <c r="AC32"/>
  <c r="AB32"/>
  <c r="AA32"/>
  <c r="Z32"/>
  <c r="Y32"/>
  <c r="U32"/>
  <c r="N32"/>
  <c r="C32"/>
  <c r="B32"/>
  <c r="F32" s="1"/>
  <c r="AD31"/>
  <c r="AC31"/>
  <c r="AB31"/>
  <c r="AA31"/>
  <c r="Z31"/>
  <c r="Y31"/>
  <c r="U31"/>
  <c r="N31"/>
  <c r="C31"/>
  <c r="B31"/>
  <c r="F31" s="1"/>
  <c r="AD30"/>
  <c r="AC30"/>
  <c r="AB30"/>
  <c r="AA30"/>
  <c r="Z30"/>
  <c r="Y30"/>
  <c r="U30"/>
  <c r="N30"/>
  <c r="C30"/>
  <c r="B30"/>
  <c r="F30" s="1"/>
  <c r="AD29"/>
  <c r="AC29"/>
  <c r="AB29"/>
  <c r="AA29"/>
  <c r="Z29"/>
  <c r="Y29"/>
  <c r="U29"/>
  <c r="N29"/>
  <c r="C29"/>
  <c r="B29"/>
  <c r="F29" s="1"/>
  <c r="AD28"/>
  <c r="AC28"/>
  <c r="AB28"/>
  <c r="AA28"/>
  <c r="Z28"/>
  <c r="Y28"/>
  <c r="U28"/>
  <c r="N28"/>
  <c r="C28"/>
  <c r="B28"/>
  <c r="F28" s="1"/>
  <c r="AD27"/>
  <c r="AC27"/>
  <c r="AB27"/>
  <c r="AA27"/>
  <c r="Z27"/>
  <c r="Y27"/>
  <c r="U27"/>
  <c r="N27"/>
  <c r="C27"/>
  <c r="B27"/>
  <c r="F27" s="1"/>
  <c r="AD26"/>
  <c r="AC26"/>
  <c r="AB26"/>
  <c r="AA26"/>
  <c r="Z26"/>
  <c r="Y26"/>
  <c r="U26"/>
  <c r="N26"/>
  <c r="C26"/>
  <c r="B26"/>
  <c r="F26" s="1"/>
  <c r="AD25"/>
  <c r="AC25"/>
  <c r="AB25"/>
  <c r="AA25"/>
  <c r="Z25"/>
  <c r="Y25"/>
  <c r="U25"/>
  <c r="N25"/>
  <c r="C25"/>
  <c r="B25"/>
  <c r="F25" s="1"/>
  <c r="AD24"/>
  <c r="AC24"/>
  <c r="AB24"/>
  <c r="AA24"/>
  <c r="Z24"/>
  <c r="Y24"/>
  <c r="U24"/>
  <c r="N24"/>
  <c r="C24"/>
  <c r="B24"/>
  <c r="F24" s="1"/>
  <c r="AD23"/>
  <c r="AC23"/>
  <c r="AB23"/>
  <c r="AA23"/>
  <c r="Z23"/>
  <c r="Y23"/>
  <c r="U23"/>
  <c r="N23"/>
  <c r="C23"/>
  <c r="B23"/>
  <c r="F23" s="1"/>
  <c r="AD22"/>
  <c r="AC22"/>
  <c r="AB22"/>
  <c r="AA22"/>
  <c r="Z22"/>
  <c r="Y22"/>
  <c r="U22"/>
  <c r="N22"/>
  <c r="C22"/>
  <c r="B22"/>
  <c r="F22" s="1"/>
  <c r="AD21"/>
  <c r="AC21"/>
  <c r="AB21"/>
  <c r="AA21"/>
  <c r="Z21"/>
  <c r="Y21"/>
  <c r="U21"/>
  <c r="N21"/>
  <c r="C21"/>
  <c r="B21"/>
  <c r="F21" s="1"/>
  <c r="AD20"/>
  <c r="AC20"/>
  <c r="AB20"/>
  <c r="AA20"/>
  <c r="Z20"/>
  <c r="Y20"/>
  <c r="U20"/>
  <c r="N20"/>
  <c r="C20"/>
  <c r="B20"/>
  <c r="F20" s="1"/>
  <c r="AD19"/>
  <c r="AC19"/>
  <c r="AB19"/>
  <c r="AA19"/>
  <c r="Z19"/>
  <c r="Y19"/>
  <c r="U19"/>
  <c r="N19"/>
  <c r="C19"/>
  <c r="B19"/>
  <c r="F19" s="1"/>
  <c r="AD18"/>
  <c r="AC18"/>
  <c r="AB18"/>
  <c r="AA18"/>
  <c r="Z18"/>
  <c r="Y18"/>
  <c r="U18"/>
  <c r="N18"/>
  <c r="C18"/>
  <c r="B18"/>
  <c r="F18" s="1"/>
  <c r="AD17"/>
  <c r="AC17"/>
  <c r="AB17"/>
  <c r="AA17"/>
  <c r="Z17"/>
  <c r="Y17"/>
  <c r="U17"/>
  <c r="N17"/>
  <c r="C17"/>
  <c r="B17"/>
  <c r="F17" s="1"/>
  <c r="AD16"/>
  <c r="AC16"/>
  <c r="AB16"/>
  <c r="AA16"/>
  <c r="Z16"/>
  <c r="Y16"/>
  <c r="U16"/>
  <c r="N16"/>
  <c r="C16"/>
  <c r="B16"/>
  <c r="F16" s="1"/>
  <c r="AD15"/>
  <c r="AC15"/>
  <c r="AB15"/>
  <c r="AA15"/>
  <c r="Z15"/>
  <c r="Y15"/>
  <c r="U15"/>
  <c r="N15"/>
  <c r="C15"/>
  <c r="B15"/>
  <c r="F15" s="1"/>
  <c r="AD14"/>
  <c r="AC14"/>
  <c r="AB14"/>
  <c r="AA14"/>
  <c r="Z14"/>
  <c r="Y14"/>
  <c r="U14"/>
  <c r="N14"/>
  <c r="C14"/>
  <c r="B14"/>
  <c r="F14" s="1"/>
  <c r="AD13"/>
  <c r="AC13"/>
  <c r="AB13"/>
  <c r="AA13"/>
  <c r="Z13"/>
  <c r="Y13"/>
  <c r="U13"/>
  <c r="N13"/>
  <c r="C13"/>
  <c r="B13"/>
  <c r="F13" s="1"/>
  <c r="AD12"/>
  <c r="AC12"/>
  <c r="AB12"/>
  <c r="AA12"/>
  <c r="Z12"/>
  <c r="Y12"/>
  <c r="U12"/>
  <c r="N12"/>
  <c r="C12"/>
  <c r="B12"/>
  <c r="F12" s="1"/>
  <c r="AD11"/>
  <c r="AC11"/>
  <c r="AB11"/>
  <c r="AA11"/>
  <c r="Z11"/>
  <c r="Y11"/>
  <c r="U11"/>
  <c r="N11"/>
  <c r="C11"/>
  <c r="B11"/>
  <c r="F11" s="1"/>
  <c r="AD10"/>
  <c r="AC10"/>
  <c r="AB10"/>
  <c r="AA10"/>
  <c r="Z10"/>
  <c r="Y10"/>
  <c r="U10"/>
  <c r="N10"/>
  <c r="C10"/>
  <c r="B10"/>
  <c r="F10" s="1"/>
  <c r="AD9"/>
  <c r="AC9"/>
  <c r="AB9"/>
  <c r="AA9"/>
  <c r="Z9"/>
  <c r="Y9"/>
  <c r="U9"/>
  <c r="N9"/>
  <c r="C9"/>
  <c r="B9"/>
  <c r="F9" s="1"/>
  <c r="AD8"/>
  <c r="AC8"/>
  <c r="AB8"/>
  <c r="AA8"/>
  <c r="Z8"/>
  <c r="Y8"/>
  <c r="U8"/>
  <c r="N8"/>
  <c r="C8"/>
  <c r="B8"/>
  <c r="F8" s="1"/>
  <c r="AD7"/>
  <c r="AC7"/>
  <c r="AB7"/>
  <c r="AA7"/>
  <c r="Z7"/>
  <c r="Y7"/>
  <c r="U7"/>
  <c r="N7"/>
  <c r="C7"/>
  <c r="B7"/>
  <c r="F7" s="1"/>
  <c r="AD6"/>
  <c r="AC6"/>
  <c r="AB6"/>
  <c r="AA6"/>
  <c r="Z6"/>
  <c r="Y6"/>
  <c r="U6"/>
  <c r="N6"/>
  <c r="C6"/>
  <c r="B6"/>
  <c r="F6" s="1"/>
  <c r="AD5"/>
  <c r="AC5"/>
  <c r="AB5"/>
  <c r="AA5"/>
  <c r="Z5"/>
  <c r="Y5"/>
  <c r="U5"/>
  <c r="N5"/>
  <c r="C5"/>
  <c r="B5"/>
  <c r="F5" s="1"/>
  <c r="AD4"/>
  <c r="AC4"/>
  <c r="AB4"/>
  <c r="AA4"/>
  <c r="Z4"/>
  <c r="Y4"/>
  <c r="U4"/>
  <c r="N4"/>
  <c r="C4"/>
  <c r="B4"/>
  <c r="F4" s="1"/>
  <c r="AD3"/>
  <c r="AC3"/>
  <c r="AB3"/>
  <c r="AA3"/>
  <c r="Z3"/>
  <c r="Y3"/>
  <c r="U3"/>
  <c r="N3"/>
  <c r="C3"/>
  <c r="B3"/>
  <c r="A1"/>
  <c r="AD99" i="62"/>
  <c r="AC99"/>
  <c r="AB99"/>
  <c r="AA99"/>
  <c r="Z99"/>
  <c r="Y99"/>
  <c r="T99"/>
  <c r="S99"/>
  <c r="R99"/>
  <c r="Q99"/>
  <c r="P99"/>
  <c r="N99"/>
  <c r="AD98"/>
  <c r="AC98"/>
  <c r="AB98"/>
  <c r="AA98"/>
  <c r="Z98"/>
  <c r="Y98"/>
  <c r="U98"/>
  <c r="N98"/>
  <c r="C98"/>
  <c r="B98"/>
  <c r="AD97"/>
  <c r="AC97"/>
  <c r="AB97"/>
  <c r="AA97"/>
  <c r="Z97"/>
  <c r="Y97"/>
  <c r="U97"/>
  <c r="N97"/>
  <c r="C97"/>
  <c r="B97"/>
  <c r="AD96"/>
  <c r="AC96"/>
  <c r="AB96"/>
  <c r="AA96"/>
  <c r="Z96"/>
  <c r="Y96"/>
  <c r="U96"/>
  <c r="N96"/>
  <c r="C96"/>
  <c r="B96"/>
  <c r="AD95"/>
  <c r="AC95"/>
  <c r="AB95"/>
  <c r="AA95"/>
  <c r="Z95"/>
  <c r="Y95"/>
  <c r="U95"/>
  <c r="N95"/>
  <c r="C95"/>
  <c r="B95"/>
  <c r="AD94"/>
  <c r="AC94"/>
  <c r="AB94"/>
  <c r="AA94"/>
  <c r="Z94"/>
  <c r="Y94"/>
  <c r="U94"/>
  <c r="N94"/>
  <c r="C94"/>
  <c r="B94"/>
  <c r="AD93"/>
  <c r="AC93"/>
  <c r="AB93"/>
  <c r="AA93"/>
  <c r="Z93"/>
  <c r="Y93"/>
  <c r="U93"/>
  <c r="N93"/>
  <c r="C93"/>
  <c r="B93"/>
  <c r="AD92"/>
  <c r="AC92"/>
  <c r="AB92"/>
  <c r="AA92"/>
  <c r="Z92"/>
  <c r="Y92"/>
  <c r="U92"/>
  <c r="N92"/>
  <c r="C92"/>
  <c r="B92"/>
  <c r="AD91"/>
  <c r="AC91"/>
  <c r="AB91"/>
  <c r="AA91"/>
  <c r="Z91"/>
  <c r="Y91"/>
  <c r="U91"/>
  <c r="N91"/>
  <c r="C91"/>
  <c r="B91"/>
  <c r="AD90"/>
  <c r="AC90"/>
  <c r="AB90"/>
  <c r="AA90"/>
  <c r="Z90"/>
  <c r="Y90"/>
  <c r="U90"/>
  <c r="N90"/>
  <c r="C90"/>
  <c r="B90"/>
  <c r="AD89"/>
  <c r="AC89"/>
  <c r="AB89"/>
  <c r="AA89"/>
  <c r="Z89"/>
  <c r="Y89"/>
  <c r="U89"/>
  <c r="N89"/>
  <c r="C89"/>
  <c r="B89"/>
  <c r="AD88"/>
  <c r="AC88"/>
  <c r="AB88"/>
  <c r="AA88"/>
  <c r="Z88"/>
  <c r="Y88"/>
  <c r="U88"/>
  <c r="N88"/>
  <c r="C88"/>
  <c r="B88"/>
  <c r="AD87"/>
  <c r="AC87"/>
  <c r="AB87"/>
  <c r="AA87"/>
  <c r="Z87"/>
  <c r="Y87"/>
  <c r="U87"/>
  <c r="N87"/>
  <c r="C87"/>
  <c r="B87"/>
  <c r="AD86"/>
  <c r="AC86"/>
  <c r="AB86"/>
  <c r="AA86"/>
  <c r="Z86"/>
  <c r="Y86"/>
  <c r="U86"/>
  <c r="N86"/>
  <c r="C86"/>
  <c r="B86"/>
  <c r="AD85"/>
  <c r="AC85"/>
  <c r="AB85"/>
  <c r="AA85"/>
  <c r="Z85"/>
  <c r="Y85"/>
  <c r="U85"/>
  <c r="N85"/>
  <c r="C85"/>
  <c r="B85"/>
  <c r="AD84"/>
  <c r="AC84"/>
  <c r="AB84"/>
  <c r="AA84"/>
  <c r="Z84"/>
  <c r="Y84"/>
  <c r="U84"/>
  <c r="N84"/>
  <c r="C84"/>
  <c r="B84"/>
  <c r="AD83"/>
  <c r="AC83"/>
  <c r="AB83"/>
  <c r="AA83"/>
  <c r="Z83"/>
  <c r="Y83"/>
  <c r="U83"/>
  <c r="N83"/>
  <c r="C83"/>
  <c r="B83"/>
  <c r="AD82"/>
  <c r="AC82"/>
  <c r="AB82"/>
  <c r="AA82"/>
  <c r="Z82"/>
  <c r="Y82"/>
  <c r="U82"/>
  <c r="N82"/>
  <c r="C82"/>
  <c r="B82"/>
  <c r="AD81"/>
  <c r="AC81"/>
  <c r="AB81"/>
  <c r="AA81"/>
  <c r="Z81"/>
  <c r="Y81"/>
  <c r="U81"/>
  <c r="N81"/>
  <c r="C81"/>
  <c r="B81"/>
  <c r="AD80"/>
  <c r="AC80"/>
  <c r="AB80"/>
  <c r="AA80"/>
  <c r="Z80"/>
  <c r="Y80"/>
  <c r="U80"/>
  <c r="N80"/>
  <c r="C80"/>
  <c r="B80"/>
  <c r="AD79"/>
  <c r="AC79"/>
  <c r="AB79"/>
  <c r="AA79"/>
  <c r="Z79"/>
  <c r="Y79"/>
  <c r="U79"/>
  <c r="N79"/>
  <c r="C79"/>
  <c r="B79"/>
  <c r="AD78"/>
  <c r="AC78"/>
  <c r="AB78"/>
  <c r="AA78"/>
  <c r="Z78"/>
  <c r="Y78"/>
  <c r="U78"/>
  <c r="N78"/>
  <c r="C78"/>
  <c r="B78"/>
  <c r="AD77"/>
  <c r="AC77"/>
  <c r="AB77"/>
  <c r="AA77"/>
  <c r="Z77"/>
  <c r="Y77"/>
  <c r="U77"/>
  <c r="N77"/>
  <c r="C77"/>
  <c r="B77"/>
  <c r="AD76"/>
  <c r="AC76"/>
  <c r="AB76"/>
  <c r="AA76"/>
  <c r="Z76"/>
  <c r="Y76"/>
  <c r="U76"/>
  <c r="N76"/>
  <c r="C76"/>
  <c r="B76"/>
  <c r="AD75"/>
  <c r="AC75"/>
  <c r="AB75"/>
  <c r="AA75"/>
  <c r="Z75"/>
  <c r="Y75"/>
  <c r="U75"/>
  <c r="N75"/>
  <c r="C75"/>
  <c r="B75"/>
  <c r="AD74"/>
  <c r="AC74"/>
  <c r="AB74"/>
  <c r="AA74"/>
  <c r="Z74"/>
  <c r="Y74"/>
  <c r="U74"/>
  <c r="N74"/>
  <c r="C74"/>
  <c r="B74"/>
  <c r="AD73"/>
  <c r="AC73"/>
  <c r="AB73"/>
  <c r="AA73"/>
  <c r="Z73"/>
  <c r="Y73"/>
  <c r="U73"/>
  <c r="N73"/>
  <c r="C73"/>
  <c r="B73"/>
  <c r="AD72"/>
  <c r="AC72"/>
  <c r="AB72"/>
  <c r="AA72"/>
  <c r="Z72"/>
  <c r="Y72"/>
  <c r="U72"/>
  <c r="N72"/>
  <c r="C72"/>
  <c r="B72"/>
  <c r="AD71"/>
  <c r="AC71"/>
  <c r="AB71"/>
  <c r="AA71"/>
  <c r="Z71"/>
  <c r="Y71"/>
  <c r="U71"/>
  <c r="N71"/>
  <c r="C71"/>
  <c r="B71"/>
  <c r="AD70"/>
  <c r="AC70"/>
  <c r="AB70"/>
  <c r="AA70"/>
  <c r="Z70"/>
  <c r="Y70"/>
  <c r="U70"/>
  <c r="N70"/>
  <c r="C70"/>
  <c r="B70"/>
  <c r="AD69"/>
  <c r="AC69"/>
  <c r="AB69"/>
  <c r="AA69"/>
  <c r="Z69"/>
  <c r="Y69"/>
  <c r="U69"/>
  <c r="N69"/>
  <c r="C69"/>
  <c r="B69"/>
  <c r="AD68"/>
  <c r="AC68"/>
  <c r="AB68"/>
  <c r="AA68"/>
  <c r="Z68"/>
  <c r="Y68"/>
  <c r="U68"/>
  <c r="N68"/>
  <c r="C68"/>
  <c r="B68"/>
  <c r="AD67"/>
  <c r="AC67"/>
  <c r="AB67"/>
  <c r="AA67"/>
  <c r="Z67"/>
  <c r="Y67"/>
  <c r="U67"/>
  <c r="N67"/>
  <c r="C67"/>
  <c r="B67"/>
  <c r="AD66"/>
  <c r="AC66"/>
  <c r="AB66"/>
  <c r="AA66"/>
  <c r="Z66"/>
  <c r="Y66"/>
  <c r="U66"/>
  <c r="N66"/>
  <c r="C66"/>
  <c r="B66"/>
  <c r="AD65"/>
  <c r="AC65"/>
  <c r="AB65"/>
  <c r="AA65"/>
  <c r="Z65"/>
  <c r="Y65"/>
  <c r="U65"/>
  <c r="N65"/>
  <c r="C65"/>
  <c r="B65"/>
  <c r="AD64"/>
  <c r="AC64"/>
  <c r="AB64"/>
  <c r="AA64"/>
  <c r="Z64"/>
  <c r="Y64"/>
  <c r="U64"/>
  <c r="N64"/>
  <c r="C64"/>
  <c r="B64"/>
  <c r="AD63"/>
  <c r="AC63"/>
  <c r="AB63"/>
  <c r="AA63"/>
  <c r="Z63"/>
  <c r="Y63"/>
  <c r="U63"/>
  <c r="N63"/>
  <c r="C63"/>
  <c r="B63"/>
  <c r="AD62"/>
  <c r="AC62"/>
  <c r="AB62"/>
  <c r="AA62"/>
  <c r="Z62"/>
  <c r="Y62"/>
  <c r="U62"/>
  <c r="N62"/>
  <c r="C62"/>
  <c r="B62"/>
  <c r="AD61"/>
  <c r="AC61"/>
  <c r="AB61"/>
  <c r="AA61"/>
  <c r="Z61"/>
  <c r="Y61"/>
  <c r="U61"/>
  <c r="N61"/>
  <c r="C61"/>
  <c r="B61"/>
  <c r="AD60"/>
  <c r="AC60"/>
  <c r="AB60"/>
  <c r="AA60"/>
  <c r="Z60"/>
  <c r="Y60"/>
  <c r="U60"/>
  <c r="N60"/>
  <c r="C60"/>
  <c r="B60"/>
  <c r="AD59"/>
  <c r="AC59"/>
  <c r="AB59"/>
  <c r="AA59"/>
  <c r="Z59"/>
  <c r="Y59"/>
  <c r="U59"/>
  <c r="N59"/>
  <c r="C59"/>
  <c r="B59"/>
  <c r="AD58"/>
  <c r="AC58"/>
  <c r="AB58"/>
  <c r="AA58"/>
  <c r="Z58"/>
  <c r="Y58"/>
  <c r="U58"/>
  <c r="N58"/>
  <c r="C58"/>
  <c r="B58"/>
  <c r="AD57"/>
  <c r="AC57"/>
  <c r="AB57"/>
  <c r="AA57"/>
  <c r="Z57"/>
  <c r="Y57"/>
  <c r="U57"/>
  <c r="N57"/>
  <c r="C57"/>
  <c r="B57"/>
  <c r="AD56"/>
  <c r="AC56"/>
  <c r="AB56"/>
  <c r="AA56"/>
  <c r="Z56"/>
  <c r="Y56"/>
  <c r="U56"/>
  <c r="N56"/>
  <c r="C56"/>
  <c r="B56"/>
  <c r="AD55"/>
  <c r="AC55"/>
  <c r="AB55"/>
  <c r="AA55"/>
  <c r="Z55"/>
  <c r="Y55"/>
  <c r="U55"/>
  <c r="N55"/>
  <c r="C55"/>
  <c r="B55"/>
  <c r="AD54"/>
  <c r="AC54"/>
  <c r="AB54"/>
  <c r="AA54"/>
  <c r="Z54"/>
  <c r="Y54"/>
  <c r="U54"/>
  <c r="N54"/>
  <c r="C54"/>
  <c r="B54"/>
  <c r="AD53"/>
  <c r="AC53"/>
  <c r="AB53"/>
  <c r="AA53"/>
  <c r="Z53"/>
  <c r="Y53"/>
  <c r="U53"/>
  <c r="N53"/>
  <c r="C53"/>
  <c r="B53"/>
  <c r="AD52"/>
  <c r="AC52"/>
  <c r="AB52"/>
  <c r="AA52"/>
  <c r="Z52"/>
  <c r="Y52"/>
  <c r="U52"/>
  <c r="N52"/>
  <c r="C52"/>
  <c r="B52"/>
  <c r="AD51"/>
  <c r="AC51"/>
  <c r="AB51"/>
  <c r="AA51"/>
  <c r="Z51"/>
  <c r="Y51"/>
  <c r="U51"/>
  <c r="N51"/>
  <c r="C51"/>
  <c r="B51"/>
  <c r="AD50"/>
  <c r="AC50"/>
  <c r="AB50"/>
  <c r="AA50"/>
  <c r="Z50"/>
  <c r="Y50"/>
  <c r="U50"/>
  <c r="N50"/>
  <c r="C50"/>
  <c r="B50"/>
  <c r="AD49"/>
  <c r="AC49"/>
  <c r="AB49"/>
  <c r="AA49"/>
  <c r="Z49"/>
  <c r="Y49"/>
  <c r="U49"/>
  <c r="N49"/>
  <c r="C49"/>
  <c r="B49"/>
  <c r="AD48"/>
  <c r="AC48"/>
  <c r="AB48"/>
  <c r="AA48"/>
  <c r="Z48"/>
  <c r="Y48"/>
  <c r="U48"/>
  <c r="N48"/>
  <c r="C48"/>
  <c r="B48"/>
  <c r="AD47"/>
  <c r="AC47"/>
  <c r="AB47"/>
  <c r="AA47"/>
  <c r="Z47"/>
  <c r="Y47"/>
  <c r="U47"/>
  <c r="N47"/>
  <c r="C47"/>
  <c r="B47"/>
  <c r="AD46"/>
  <c r="AC46"/>
  <c r="AB46"/>
  <c r="AA46"/>
  <c r="Z46"/>
  <c r="Y46"/>
  <c r="U46"/>
  <c r="N46"/>
  <c r="C46"/>
  <c r="B46"/>
  <c r="AD45"/>
  <c r="AC45"/>
  <c r="AB45"/>
  <c r="AA45"/>
  <c r="Z45"/>
  <c r="Y45"/>
  <c r="U45"/>
  <c r="N45"/>
  <c r="C45"/>
  <c r="B45"/>
  <c r="AD44"/>
  <c r="AC44"/>
  <c r="AB44"/>
  <c r="AA44"/>
  <c r="Z44"/>
  <c r="Y44"/>
  <c r="U44"/>
  <c r="N44"/>
  <c r="C44"/>
  <c r="B44"/>
  <c r="AD43"/>
  <c r="AC43"/>
  <c r="AB43"/>
  <c r="AA43"/>
  <c r="Z43"/>
  <c r="Y43"/>
  <c r="U43"/>
  <c r="N43"/>
  <c r="C43"/>
  <c r="B43"/>
  <c r="AD42"/>
  <c r="AC42"/>
  <c r="AB42"/>
  <c r="AA42"/>
  <c r="Z42"/>
  <c r="Y42"/>
  <c r="U42"/>
  <c r="N42"/>
  <c r="C42"/>
  <c r="B42"/>
  <c r="AD41"/>
  <c r="AC41"/>
  <c r="AB41"/>
  <c r="AA41"/>
  <c r="Z41"/>
  <c r="Y41"/>
  <c r="U41"/>
  <c r="N41"/>
  <c r="C41"/>
  <c r="B41"/>
  <c r="AD40"/>
  <c r="AC40"/>
  <c r="AB40"/>
  <c r="AA40"/>
  <c r="Z40"/>
  <c r="Y40"/>
  <c r="U40"/>
  <c r="N40"/>
  <c r="C40"/>
  <c r="B40"/>
  <c r="AD39"/>
  <c r="AC39"/>
  <c r="AB39"/>
  <c r="AA39"/>
  <c r="Z39"/>
  <c r="Y39"/>
  <c r="U39"/>
  <c r="N39"/>
  <c r="C39"/>
  <c r="B39"/>
  <c r="AD38"/>
  <c r="AC38"/>
  <c r="AB38"/>
  <c r="AA38"/>
  <c r="Z38"/>
  <c r="Y38"/>
  <c r="U38"/>
  <c r="N38"/>
  <c r="C38"/>
  <c r="B38"/>
  <c r="AD37"/>
  <c r="AC37"/>
  <c r="AB37"/>
  <c r="AA37"/>
  <c r="Z37"/>
  <c r="Y37"/>
  <c r="U37"/>
  <c r="N37"/>
  <c r="C37"/>
  <c r="B37"/>
  <c r="AD36"/>
  <c r="AC36"/>
  <c r="AB36"/>
  <c r="AA36"/>
  <c r="Z36"/>
  <c r="Y36"/>
  <c r="U36"/>
  <c r="N36"/>
  <c r="C36"/>
  <c r="B36"/>
  <c r="AD35"/>
  <c r="AC35"/>
  <c r="AB35"/>
  <c r="AA35"/>
  <c r="Z35"/>
  <c r="Y35"/>
  <c r="U35"/>
  <c r="N35"/>
  <c r="C35"/>
  <c r="B35"/>
  <c r="AD34"/>
  <c r="AC34"/>
  <c r="AB34"/>
  <c r="AA34"/>
  <c r="Z34"/>
  <c r="Y34"/>
  <c r="U34"/>
  <c r="N34"/>
  <c r="C34"/>
  <c r="B34"/>
  <c r="AD33"/>
  <c r="AC33"/>
  <c r="AB33"/>
  <c r="AA33"/>
  <c r="Z33"/>
  <c r="Y33"/>
  <c r="U33"/>
  <c r="N33"/>
  <c r="C33"/>
  <c r="B33"/>
  <c r="AD32"/>
  <c r="AC32"/>
  <c r="AB32"/>
  <c r="AA32"/>
  <c r="Z32"/>
  <c r="Y32"/>
  <c r="U32"/>
  <c r="N32"/>
  <c r="C32"/>
  <c r="B32"/>
  <c r="AD31"/>
  <c r="AC31"/>
  <c r="AB31"/>
  <c r="AA31"/>
  <c r="Z31"/>
  <c r="Y31"/>
  <c r="U31"/>
  <c r="N31"/>
  <c r="C31"/>
  <c r="B31"/>
  <c r="AD30"/>
  <c r="AC30"/>
  <c r="AB30"/>
  <c r="AA30"/>
  <c r="Z30"/>
  <c r="Y30"/>
  <c r="U30"/>
  <c r="N30"/>
  <c r="C30"/>
  <c r="B30"/>
  <c r="AD29"/>
  <c r="AC29"/>
  <c r="AB29"/>
  <c r="AA29"/>
  <c r="Z29"/>
  <c r="Y29"/>
  <c r="U29"/>
  <c r="N29"/>
  <c r="C29"/>
  <c r="B29"/>
  <c r="AD28"/>
  <c r="AC28"/>
  <c r="AB28"/>
  <c r="AA28"/>
  <c r="Z28"/>
  <c r="Y28"/>
  <c r="U28"/>
  <c r="N28"/>
  <c r="C28"/>
  <c r="B28"/>
  <c r="AD27"/>
  <c r="AC27"/>
  <c r="AB27"/>
  <c r="AA27"/>
  <c r="Z27"/>
  <c r="Y27"/>
  <c r="U27"/>
  <c r="N27"/>
  <c r="C27"/>
  <c r="B27"/>
  <c r="AD26"/>
  <c r="AC26"/>
  <c r="AB26"/>
  <c r="AA26"/>
  <c r="Z26"/>
  <c r="Y26"/>
  <c r="U26"/>
  <c r="N26"/>
  <c r="C26"/>
  <c r="B26"/>
  <c r="AD25"/>
  <c r="AC25"/>
  <c r="AB25"/>
  <c r="AA25"/>
  <c r="Z25"/>
  <c r="Y25"/>
  <c r="U25"/>
  <c r="N25"/>
  <c r="C25"/>
  <c r="B25"/>
  <c r="AD24"/>
  <c r="AC24"/>
  <c r="AB24"/>
  <c r="AA24"/>
  <c r="Z24"/>
  <c r="Y24"/>
  <c r="U24"/>
  <c r="N24"/>
  <c r="C24"/>
  <c r="B24"/>
  <c r="F24" s="1"/>
  <c r="AD23"/>
  <c r="AC23"/>
  <c r="AB23"/>
  <c r="AA23"/>
  <c r="Z23"/>
  <c r="Y23"/>
  <c r="U23"/>
  <c r="N23"/>
  <c r="C23"/>
  <c r="B23"/>
  <c r="AD22"/>
  <c r="AC22"/>
  <c r="AB22"/>
  <c r="AA22"/>
  <c r="Z22"/>
  <c r="Y22"/>
  <c r="U22"/>
  <c r="N22"/>
  <c r="C22"/>
  <c r="B22"/>
  <c r="F22" s="1"/>
  <c r="AD21"/>
  <c r="AC21"/>
  <c r="AB21"/>
  <c r="AA21"/>
  <c r="Z21"/>
  <c r="Y21"/>
  <c r="U21"/>
  <c r="N21"/>
  <c r="C21"/>
  <c r="B21"/>
  <c r="AD20"/>
  <c r="AC20"/>
  <c r="AB20"/>
  <c r="AA20"/>
  <c r="Z20"/>
  <c r="Y20"/>
  <c r="U20"/>
  <c r="N20"/>
  <c r="C20"/>
  <c r="B20"/>
  <c r="F20" s="1"/>
  <c r="AD19"/>
  <c r="AC19"/>
  <c r="AB19"/>
  <c r="AA19"/>
  <c r="Z19"/>
  <c r="Y19"/>
  <c r="U19"/>
  <c r="N19"/>
  <c r="C19"/>
  <c r="B19"/>
  <c r="AD18"/>
  <c r="AC18"/>
  <c r="AB18"/>
  <c r="AA18"/>
  <c r="Z18"/>
  <c r="Y18"/>
  <c r="U18"/>
  <c r="N18"/>
  <c r="C18"/>
  <c r="B18"/>
  <c r="F18" s="1"/>
  <c r="AD17"/>
  <c r="AC17"/>
  <c r="AB17"/>
  <c r="AA17"/>
  <c r="Z17"/>
  <c r="Y17"/>
  <c r="U17"/>
  <c r="N17"/>
  <c r="C17"/>
  <c r="B17"/>
  <c r="AD16"/>
  <c r="AC16"/>
  <c r="AB16"/>
  <c r="AA16"/>
  <c r="Z16"/>
  <c r="Y16"/>
  <c r="U16"/>
  <c r="N16"/>
  <c r="C16"/>
  <c r="B16"/>
  <c r="F16" s="1"/>
  <c r="AD15"/>
  <c r="AC15"/>
  <c r="AB15"/>
  <c r="AA15"/>
  <c r="Z15"/>
  <c r="Y15"/>
  <c r="U15"/>
  <c r="N15"/>
  <c r="C15"/>
  <c r="B15"/>
  <c r="AD14"/>
  <c r="AC14"/>
  <c r="AB14"/>
  <c r="AA14"/>
  <c r="Z14"/>
  <c r="Y14"/>
  <c r="U14"/>
  <c r="N14"/>
  <c r="C14"/>
  <c r="B14"/>
  <c r="F14" s="1"/>
  <c r="AD13"/>
  <c r="AC13"/>
  <c r="AB13"/>
  <c r="AA13"/>
  <c r="Z13"/>
  <c r="Y13"/>
  <c r="U13"/>
  <c r="N13"/>
  <c r="C13"/>
  <c r="B13"/>
  <c r="AD12"/>
  <c r="AC12"/>
  <c r="AB12"/>
  <c r="AA12"/>
  <c r="Z12"/>
  <c r="Y12"/>
  <c r="U12"/>
  <c r="N12"/>
  <c r="C12"/>
  <c r="B12"/>
  <c r="F12" s="1"/>
  <c r="AD11"/>
  <c r="AC11"/>
  <c r="AB11"/>
  <c r="AA11"/>
  <c r="Z11"/>
  <c r="Y11"/>
  <c r="U11"/>
  <c r="N11"/>
  <c r="C11"/>
  <c r="B11"/>
  <c r="AD10"/>
  <c r="AC10"/>
  <c r="AB10"/>
  <c r="AA10"/>
  <c r="Z10"/>
  <c r="Y10"/>
  <c r="U10"/>
  <c r="N10"/>
  <c r="C10"/>
  <c r="B10"/>
  <c r="F10" s="1"/>
  <c r="AD9"/>
  <c r="AC9"/>
  <c r="AB9"/>
  <c r="AA9"/>
  <c r="Z9"/>
  <c r="Y9"/>
  <c r="U9"/>
  <c r="N9"/>
  <c r="C9"/>
  <c r="B9"/>
  <c r="AD8"/>
  <c r="AC8"/>
  <c r="AB8"/>
  <c r="AA8"/>
  <c r="Z8"/>
  <c r="Y8"/>
  <c r="U8"/>
  <c r="N8"/>
  <c r="C8"/>
  <c r="B8"/>
  <c r="F8" s="1"/>
  <c r="AD7"/>
  <c r="AC7"/>
  <c r="AB7"/>
  <c r="AA7"/>
  <c r="Z7"/>
  <c r="Y7"/>
  <c r="U7"/>
  <c r="N7"/>
  <c r="C7"/>
  <c r="B7"/>
  <c r="AD6"/>
  <c r="AC6"/>
  <c r="AB6"/>
  <c r="AA6"/>
  <c r="Z6"/>
  <c r="Y6"/>
  <c r="U6"/>
  <c r="N6"/>
  <c r="C6"/>
  <c r="B6"/>
  <c r="F6" s="1"/>
  <c r="AD5"/>
  <c r="AC5"/>
  <c r="AB5"/>
  <c r="AA5"/>
  <c r="Z5"/>
  <c r="Y5"/>
  <c r="U5"/>
  <c r="N5"/>
  <c r="C5"/>
  <c r="B5"/>
  <c r="AD4"/>
  <c r="AC4"/>
  <c r="AB4"/>
  <c r="AA4"/>
  <c r="Z4"/>
  <c r="Y4"/>
  <c r="U4"/>
  <c r="N4"/>
  <c r="C4"/>
  <c r="B4"/>
  <c r="F4" s="1"/>
  <c r="AD3"/>
  <c r="AC3"/>
  <c r="AB3"/>
  <c r="AA3"/>
  <c r="Z3"/>
  <c r="Y3"/>
  <c r="U3"/>
  <c r="N3"/>
  <c r="C3"/>
  <c r="B3"/>
  <c r="A1"/>
  <c r="AD99" i="61"/>
  <c r="AC99"/>
  <c r="AB99"/>
  <c r="AA99"/>
  <c r="Z99"/>
  <c r="Y99"/>
  <c r="T99"/>
  <c r="S99"/>
  <c r="R99"/>
  <c r="Q99"/>
  <c r="P99"/>
  <c r="N99"/>
  <c r="AD98"/>
  <c r="AC98"/>
  <c r="AB98"/>
  <c r="AA98"/>
  <c r="Z98"/>
  <c r="Y98"/>
  <c r="U98"/>
  <c r="N98"/>
  <c r="C98"/>
  <c r="B98"/>
  <c r="AD97"/>
  <c r="AC97"/>
  <c r="AB97"/>
  <c r="AA97"/>
  <c r="Z97"/>
  <c r="Y97"/>
  <c r="U97"/>
  <c r="N97"/>
  <c r="C97"/>
  <c r="B97"/>
  <c r="AD96"/>
  <c r="AC96"/>
  <c r="AB96"/>
  <c r="AA96"/>
  <c r="Z96"/>
  <c r="Y96"/>
  <c r="U96"/>
  <c r="N96"/>
  <c r="C96"/>
  <c r="B96"/>
  <c r="AD95"/>
  <c r="AC95"/>
  <c r="AB95"/>
  <c r="AA95"/>
  <c r="Z95"/>
  <c r="Y95"/>
  <c r="U95"/>
  <c r="N95"/>
  <c r="C95"/>
  <c r="B95"/>
  <c r="F95" s="1"/>
  <c r="AD94"/>
  <c r="AC94"/>
  <c r="AB94"/>
  <c r="AA94"/>
  <c r="Z94"/>
  <c r="Y94"/>
  <c r="U94"/>
  <c r="N94"/>
  <c r="C94"/>
  <c r="B94"/>
  <c r="AD93"/>
  <c r="AC93"/>
  <c r="AB93"/>
  <c r="AA93"/>
  <c r="Z93"/>
  <c r="Y93"/>
  <c r="U93"/>
  <c r="N93"/>
  <c r="C93"/>
  <c r="B93"/>
  <c r="F93" s="1"/>
  <c r="AD92"/>
  <c r="AC92"/>
  <c r="AB92"/>
  <c r="AA92"/>
  <c r="Z92"/>
  <c r="Y92"/>
  <c r="U92"/>
  <c r="N92"/>
  <c r="C92"/>
  <c r="B92"/>
  <c r="AD91"/>
  <c r="AC91"/>
  <c r="AB91"/>
  <c r="AA91"/>
  <c r="Z91"/>
  <c r="Y91"/>
  <c r="U91"/>
  <c r="N91"/>
  <c r="C91"/>
  <c r="B91"/>
  <c r="F91" s="1"/>
  <c r="AD90"/>
  <c r="AC90"/>
  <c r="AB90"/>
  <c r="AA90"/>
  <c r="Z90"/>
  <c r="Y90"/>
  <c r="U90"/>
  <c r="N90"/>
  <c r="C90"/>
  <c r="B90"/>
  <c r="AD89"/>
  <c r="AC89"/>
  <c r="AB89"/>
  <c r="AA89"/>
  <c r="Z89"/>
  <c r="Y89"/>
  <c r="U89"/>
  <c r="N89"/>
  <c r="C89"/>
  <c r="B89"/>
  <c r="F89" s="1"/>
  <c r="AD88"/>
  <c r="AC88"/>
  <c r="AB88"/>
  <c r="AA88"/>
  <c r="Z88"/>
  <c r="Y88"/>
  <c r="U88"/>
  <c r="N88"/>
  <c r="C88"/>
  <c r="B88"/>
  <c r="AD87"/>
  <c r="AC87"/>
  <c r="AB87"/>
  <c r="AA87"/>
  <c r="Z87"/>
  <c r="Y87"/>
  <c r="U87"/>
  <c r="N87"/>
  <c r="C87"/>
  <c r="B87"/>
  <c r="F87" s="1"/>
  <c r="AD86"/>
  <c r="AC86"/>
  <c r="AB86"/>
  <c r="AA86"/>
  <c r="Z86"/>
  <c r="Y86"/>
  <c r="U86"/>
  <c r="N86"/>
  <c r="C86"/>
  <c r="B86"/>
  <c r="AD85"/>
  <c r="AC85"/>
  <c r="AB85"/>
  <c r="AA85"/>
  <c r="Z85"/>
  <c r="Y85"/>
  <c r="U85"/>
  <c r="N85"/>
  <c r="C85"/>
  <c r="B85"/>
  <c r="F85" s="1"/>
  <c r="AD84"/>
  <c r="AC84"/>
  <c r="AB84"/>
  <c r="AA84"/>
  <c r="Z84"/>
  <c r="Y84"/>
  <c r="U84"/>
  <c r="N84"/>
  <c r="C84"/>
  <c r="B84"/>
  <c r="AD83"/>
  <c r="AC83"/>
  <c r="AB83"/>
  <c r="AA83"/>
  <c r="Z83"/>
  <c r="Y83"/>
  <c r="U83"/>
  <c r="N83"/>
  <c r="C83"/>
  <c r="B83"/>
  <c r="F83" s="1"/>
  <c r="AD82"/>
  <c r="AC82"/>
  <c r="AB82"/>
  <c r="AA82"/>
  <c r="Z82"/>
  <c r="Y82"/>
  <c r="U82"/>
  <c r="N82"/>
  <c r="C82"/>
  <c r="B82"/>
  <c r="AD81"/>
  <c r="AC81"/>
  <c r="AB81"/>
  <c r="AA81"/>
  <c r="Z81"/>
  <c r="Y81"/>
  <c r="U81"/>
  <c r="N81"/>
  <c r="C81"/>
  <c r="B81"/>
  <c r="F81" s="1"/>
  <c r="AD80"/>
  <c r="AC80"/>
  <c r="AB80"/>
  <c r="AA80"/>
  <c r="Z80"/>
  <c r="Y80"/>
  <c r="U80"/>
  <c r="N80"/>
  <c r="C80"/>
  <c r="B80"/>
  <c r="AD79"/>
  <c r="AC79"/>
  <c r="AB79"/>
  <c r="AA79"/>
  <c r="Z79"/>
  <c r="Y79"/>
  <c r="U79"/>
  <c r="N79"/>
  <c r="C79"/>
  <c r="B79"/>
  <c r="F79" s="1"/>
  <c r="AD78"/>
  <c r="AC78"/>
  <c r="AB78"/>
  <c r="AA78"/>
  <c r="Z78"/>
  <c r="Y78"/>
  <c r="U78"/>
  <c r="N78"/>
  <c r="C78"/>
  <c r="B78"/>
  <c r="AD77"/>
  <c r="AC77"/>
  <c r="AB77"/>
  <c r="AA77"/>
  <c r="Z77"/>
  <c r="Y77"/>
  <c r="U77"/>
  <c r="N77"/>
  <c r="C77"/>
  <c r="B77"/>
  <c r="F77" s="1"/>
  <c r="AD76"/>
  <c r="AC76"/>
  <c r="AB76"/>
  <c r="AA76"/>
  <c r="Z76"/>
  <c r="Y76"/>
  <c r="U76"/>
  <c r="N76"/>
  <c r="C76"/>
  <c r="B76"/>
  <c r="AD75"/>
  <c r="AC75"/>
  <c r="AB75"/>
  <c r="AA75"/>
  <c r="Z75"/>
  <c r="Y75"/>
  <c r="U75"/>
  <c r="N75"/>
  <c r="C75"/>
  <c r="B75"/>
  <c r="F75" s="1"/>
  <c r="AD74"/>
  <c r="AC74"/>
  <c r="AB74"/>
  <c r="AA74"/>
  <c r="Z74"/>
  <c r="Y74"/>
  <c r="U74"/>
  <c r="N74"/>
  <c r="C74"/>
  <c r="B74"/>
  <c r="AD73"/>
  <c r="AC73"/>
  <c r="AB73"/>
  <c r="AA73"/>
  <c r="Z73"/>
  <c r="Y73"/>
  <c r="U73"/>
  <c r="N73"/>
  <c r="C73"/>
  <c r="B73"/>
  <c r="F73" s="1"/>
  <c r="AD72"/>
  <c r="AC72"/>
  <c r="AB72"/>
  <c r="AA72"/>
  <c r="Z72"/>
  <c r="Y72"/>
  <c r="U72"/>
  <c r="N72"/>
  <c r="C72"/>
  <c r="B72"/>
  <c r="AD71"/>
  <c r="AC71"/>
  <c r="AB71"/>
  <c r="AA71"/>
  <c r="Z71"/>
  <c r="Y71"/>
  <c r="U71"/>
  <c r="N71"/>
  <c r="C71"/>
  <c r="B71"/>
  <c r="F71" s="1"/>
  <c r="AD70"/>
  <c r="AC70"/>
  <c r="AB70"/>
  <c r="AA70"/>
  <c r="Z70"/>
  <c r="Y70"/>
  <c r="U70"/>
  <c r="N70"/>
  <c r="C70"/>
  <c r="B70"/>
  <c r="AD69"/>
  <c r="AC69"/>
  <c r="AB69"/>
  <c r="AA69"/>
  <c r="Z69"/>
  <c r="Y69"/>
  <c r="U69"/>
  <c r="N69"/>
  <c r="C69"/>
  <c r="B69"/>
  <c r="F69" s="1"/>
  <c r="AD68"/>
  <c r="AC68"/>
  <c r="AB68"/>
  <c r="AA68"/>
  <c r="Z68"/>
  <c r="Y68"/>
  <c r="U68"/>
  <c r="N68"/>
  <c r="C68"/>
  <c r="B68"/>
  <c r="AD67"/>
  <c r="AC67"/>
  <c r="AB67"/>
  <c r="AA67"/>
  <c r="Z67"/>
  <c r="Y67"/>
  <c r="U67"/>
  <c r="N67"/>
  <c r="C67"/>
  <c r="B67"/>
  <c r="F67" s="1"/>
  <c r="AD66"/>
  <c r="AC66"/>
  <c r="AB66"/>
  <c r="AA66"/>
  <c r="Z66"/>
  <c r="Y66"/>
  <c r="U66"/>
  <c r="N66"/>
  <c r="C66"/>
  <c r="B66"/>
  <c r="AD65"/>
  <c r="AC65"/>
  <c r="AB65"/>
  <c r="AA65"/>
  <c r="Z65"/>
  <c r="Y65"/>
  <c r="U65"/>
  <c r="N65"/>
  <c r="C65"/>
  <c r="B65"/>
  <c r="F65" s="1"/>
  <c r="AD64"/>
  <c r="AC64"/>
  <c r="AB64"/>
  <c r="AA64"/>
  <c r="Z64"/>
  <c r="Y64"/>
  <c r="U64"/>
  <c r="N64"/>
  <c r="C64"/>
  <c r="B64"/>
  <c r="AD63"/>
  <c r="AC63"/>
  <c r="AB63"/>
  <c r="AA63"/>
  <c r="Z63"/>
  <c r="Y63"/>
  <c r="U63"/>
  <c r="N63"/>
  <c r="C63"/>
  <c r="B63"/>
  <c r="F63" s="1"/>
  <c r="AD62"/>
  <c r="AC62"/>
  <c r="AB62"/>
  <c r="AA62"/>
  <c r="Z62"/>
  <c r="Y62"/>
  <c r="U62"/>
  <c r="N62"/>
  <c r="C62"/>
  <c r="B62"/>
  <c r="AD61"/>
  <c r="AC61"/>
  <c r="AB61"/>
  <c r="AA61"/>
  <c r="Z61"/>
  <c r="Y61"/>
  <c r="U61"/>
  <c r="N61"/>
  <c r="C61"/>
  <c r="B61"/>
  <c r="F61" s="1"/>
  <c r="AD60"/>
  <c r="AC60"/>
  <c r="AB60"/>
  <c r="AA60"/>
  <c r="Z60"/>
  <c r="Y60"/>
  <c r="U60"/>
  <c r="N60"/>
  <c r="C60"/>
  <c r="B60"/>
  <c r="AD59"/>
  <c r="AC59"/>
  <c r="AB59"/>
  <c r="AA59"/>
  <c r="Z59"/>
  <c r="Y59"/>
  <c r="U59"/>
  <c r="N59"/>
  <c r="C59"/>
  <c r="B59"/>
  <c r="F59" s="1"/>
  <c r="AD58"/>
  <c r="AC58"/>
  <c r="AB58"/>
  <c r="AA58"/>
  <c r="Z58"/>
  <c r="Y58"/>
  <c r="U58"/>
  <c r="N58"/>
  <c r="C58"/>
  <c r="B58"/>
  <c r="AD57"/>
  <c r="AC57"/>
  <c r="AB57"/>
  <c r="AA57"/>
  <c r="Z57"/>
  <c r="Y57"/>
  <c r="U57"/>
  <c r="N57"/>
  <c r="C57"/>
  <c r="B57"/>
  <c r="F57" s="1"/>
  <c r="AD56"/>
  <c r="AC56"/>
  <c r="AB56"/>
  <c r="AA56"/>
  <c r="Z56"/>
  <c r="Y56"/>
  <c r="U56"/>
  <c r="N56"/>
  <c r="C56"/>
  <c r="B56"/>
  <c r="AD55"/>
  <c r="AC55"/>
  <c r="AB55"/>
  <c r="AA55"/>
  <c r="Z55"/>
  <c r="Y55"/>
  <c r="U55"/>
  <c r="N55"/>
  <c r="C55"/>
  <c r="B55"/>
  <c r="F55" s="1"/>
  <c r="AD54"/>
  <c r="AC54"/>
  <c r="AB54"/>
  <c r="AA54"/>
  <c r="Z54"/>
  <c r="Y54"/>
  <c r="U54"/>
  <c r="N54"/>
  <c r="C54"/>
  <c r="B54"/>
  <c r="AD53"/>
  <c r="AC53"/>
  <c r="AB53"/>
  <c r="AA53"/>
  <c r="Z53"/>
  <c r="Y53"/>
  <c r="U53"/>
  <c r="N53"/>
  <c r="C53"/>
  <c r="B53"/>
  <c r="F53" s="1"/>
  <c r="AD52"/>
  <c r="AC52"/>
  <c r="AB52"/>
  <c r="AA52"/>
  <c r="Z52"/>
  <c r="Y52"/>
  <c r="U52"/>
  <c r="N52"/>
  <c r="C52"/>
  <c r="B52"/>
  <c r="AD51"/>
  <c r="AC51"/>
  <c r="AB51"/>
  <c r="AA51"/>
  <c r="Z51"/>
  <c r="Y51"/>
  <c r="U51"/>
  <c r="N51"/>
  <c r="C51"/>
  <c r="B51"/>
  <c r="F51" s="1"/>
  <c r="AD50"/>
  <c r="AC50"/>
  <c r="AB50"/>
  <c r="AA50"/>
  <c r="Z50"/>
  <c r="Y50"/>
  <c r="U50"/>
  <c r="N50"/>
  <c r="C50"/>
  <c r="B50"/>
  <c r="AD49"/>
  <c r="AC49"/>
  <c r="AB49"/>
  <c r="AA49"/>
  <c r="Z49"/>
  <c r="Y49"/>
  <c r="U49"/>
  <c r="N49"/>
  <c r="C49"/>
  <c r="B49"/>
  <c r="F49" s="1"/>
  <c r="AD48"/>
  <c r="AC48"/>
  <c r="AB48"/>
  <c r="AA48"/>
  <c r="Z48"/>
  <c r="Y48"/>
  <c r="U48"/>
  <c r="N48"/>
  <c r="C48"/>
  <c r="B48"/>
  <c r="AD47"/>
  <c r="AC47"/>
  <c r="AB47"/>
  <c r="AA47"/>
  <c r="Z47"/>
  <c r="Y47"/>
  <c r="U47"/>
  <c r="N47"/>
  <c r="C47"/>
  <c r="B47"/>
  <c r="F47" s="1"/>
  <c r="AD46"/>
  <c r="AC46"/>
  <c r="AB46"/>
  <c r="AA46"/>
  <c r="Z46"/>
  <c r="Y46"/>
  <c r="U46"/>
  <c r="N46"/>
  <c r="C46"/>
  <c r="B46"/>
  <c r="AD45"/>
  <c r="AC45"/>
  <c r="AB45"/>
  <c r="AA45"/>
  <c r="Z45"/>
  <c r="Y45"/>
  <c r="U45"/>
  <c r="N45"/>
  <c r="C45"/>
  <c r="B45"/>
  <c r="F45" s="1"/>
  <c r="AD44"/>
  <c r="AC44"/>
  <c r="AB44"/>
  <c r="AA44"/>
  <c r="Z44"/>
  <c r="Y44"/>
  <c r="U44"/>
  <c r="N44"/>
  <c r="C44"/>
  <c r="B44"/>
  <c r="AD43"/>
  <c r="AC43"/>
  <c r="AB43"/>
  <c r="AA43"/>
  <c r="Z43"/>
  <c r="Y43"/>
  <c r="U43"/>
  <c r="N43"/>
  <c r="C43"/>
  <c r="B43"/>
  <c r="F43" s="1"/>
  <c r="AD42"/>
  <c r="AC42"/>
  <c r="AB42"/>
  <c r="AA42"/>
  <c r="Z42"/>
  <c r="Y42"/>
  <c r="U42"/>
  <c r="N42"/>
  <c r="C42"/>
  <c r="B42"/>
  <c r="AD41"/>
  <c r="AC41"/>
  <c r="AB41"/>
  <c r="AA41"/>
  <c r="Z41"/>
  <c r="Y41"/>
  <c r="U41"/>
  <c r="N41"/>
  <c r="C41"/>
  <c r="B41"/>
  <c r="F41" s="1"/>
  <c r="AD40"/>
  <c r="AC40"/>
  <c r="AB40"/>
  <c r="AA40"/>
  <c r="Z40"/>
  <c r="Y40"/>
  <c r="U40"/>
  <c r="N40"/>
  <c r="C40"/>
  <c r="B40"/>
  <c r="F40" s="1"/>
  <c r="AD39"/>
  <c r="AC39"/>
  <c r="AB39"/>
  <c r="AA39"/>
  <c r="Z39"/>
  <c r="Y39"/>
  <c r="U39"/>
  <c r="N39"/>
  <c r="C39"/>
  <c r="B39"/>
  <c r="F39" s="1"/>
  <c r="AD38"/>
  <c r="AC38"/>
  <c r="AB38"/>
  <c r="AA38"/>
  <c r="Z38"/>
  <c r="Y38"/>
  <c r="U38"/>
  <c r="N38"/>
  <c r="C38"/>
  <c r="B38"/>
  <c r="F38" s="1"/>
  <c r="AD37"/>
  <c r="AC37"/>
  <c r="AB37"/>
  <c r="AA37"/>
  <c r="Z37"/>
  <c r="Y37"/>
  <c r="U37"/>
  <c r="N37"/>
  <c r="C37"/>
  <c r="B37"/>
  <c r="F37" s="1"/>
  <c r="AD36"/>
  <c r="AC36"/>
  <c r="AB36"/>
  <c r="AA36"/>
  <c r="Z36"/>
  <c r="Y36"/>
  <c r="U36"/>
  <c r="N36"/>
  <c r="C36"/>
  <c r="B36"/>
  <c r="F36" s="1"/>
  <c r="AD35"/>
  <c r="AC35"/>
  <c r="AB35"/>
  <c r="AA35"/>
  <c r="Z35"/>
  <c r="Y35"/>
  <c r="U35"/>
  <c r="N35"/>
  <c r="C35"/>
  <c r="B35"/>
  <c r="F35" s="1"/>
  <c r="AD34"/>
  <c r="AC34"/>
  <c r="AB34"/>
  <c r="AA34"/>
  <c r="Z34"/>
  <c r="Y34"/>
  <c r="U34"/>
  <c r="N34"/>
  <c r="C34"/>
  <c r="B34"/>
  <c r="F34" s="1"/>
  <c r="AD33"/>
  <c r="AC33"/>
  <c r="AB33"/>
  <c r="AA33"/>
  <c r="Z33"/>
  <c r="Y33"/>
  <c r="U33"/>
  <c r="N33"/>
  <c r="C33"/>
  <c r="B33"/>
  <c r="F33" s="1"/>
  <c r="AD32"/>
  <c r="AC32"/>
  <c r="AB32"/>
  <c r="AA32"/>
  <c r="Z32"/>
  <c r="Y32"/>
  <c r="U32"/>
  <c r="N32"/>
  <c r="C32"/>
  <c r="B32"/>
  <c r="F32" s="1"/>
  <c r="AD31"/>
  <c r="AC31"/>
  <c r="AB31"/>
  <c r="AA31"/>
  <c r="Z31"/>
  <c r="Y31"/>
  <c r="U31"/>
  <c r="N31"/>
  <c r="C31"/>
  <c r="B31"/>
  <c r="F31" s="1"/>
  <c r="AD30"/>
  <c r="AC30"/>
  <c r="AB30"/>
  <c r="AA30"/>
  <c r="Z30"/>
  <c r="Y30"/>
  <c r="U30"/>
  <c r="N30"/>
  <c r="C30"/>
  <c r="B30"/>
  <c r="F30" s="1"/>
  <c r="AD29"/>
  <c r="AC29"/>
  <c r="AB29"/>
  <c r="AA29"/>
  <c r="Z29"/>
  <c r="Y29"/>
  <c r="U29"/>
  <c r="N29"/>
  <c r="C29"/>
  <c r="B29"/>
  <c r="F29" s="1"/>
  <c r="AD28"/>
  <c r="AC28"/>
  <c r="AB28"/>
  <c r="AA28"/>
  <c r="Z28"/>
  <c r="Y28"/>
  <c r="U28"/>
  <c r="N28"/>
  <c r="C28"/>
  <c r="B28"/>
  <c r="F28" s="1"/>
  <c r="AD27"/>
  <c r="AC27"/>
  <c r="AB27"/>
  <c r="AA27"/>
  <c r="Z27"/>
  <c r="Y27"/>
  <c r="U27"/>
  <c r="N27"/>
  <c r="C27"/>
  <c r="B27"/>
  <c r="F27" s="1"/>
  <c r="AD26"/>
  <c r="AC26"/>
  <c r="AB26"/>
  <c r="AA26"/>
  <c r="Z26"/>
  <c r="Y26"/>
  <c r="U26"/>
  <c r="N26"/>
  <c r="C26"/>
  <c r="B26"/>
  <c r="F26" s="1"/>
  <c r="AD25"/>
  <c r="AC25"/>
  <c r="AB25"/>
  <c r="AA25"/>
  <c r="Z25"/>
  <c r="Y25"/>
  <c r="U25"/>
  <c r="N25"/>
  <c r="C25"/>
  <c r="B25"/>
  <c r="F25" s="1"/>
  <c r="AD24"/>
  <c r="AC24"/>
  <c r="AB24"/>
  <c r="AA24"/>
  <c r="Z24"/>
  <c r="Y24"/>
  <c r="U24"/>
  <c r="N24"/>
  <c r="C24"/>
  <c r="B24"/>
  <c r="F24" s="1"/>
  <c r="AD23"/>
  <c r="AC23"/>
  <c r="AB23"/>
  <c r="AA23"/>
  <c r="Z23"/>
  <c r="Y23"/>
  <c r="U23"/>
  <c r="N23"/>
  <c r="C23"/>
  <c r="B23"/>
  <c r="F23" s="1"/>
  <c r="AD22"/>
  <c r="AC22"/>
  <c r="AB22"/>
  <c r="AA22"/>
  <c r="Z22"/>
  <c r="Y22"/>
  <c r="U22"/>
  <c r="N22"/>
  <c r="C22"/>
  <c r="B22"/>
  <c r="F22" s="1"/>
  <c r="AD21"/>
  <c r="AC21"/>
  <c r="AB21"/>
  <c r="AA21"/>
  <c r="Z21"/>
  <c r="Y21"/>
  <c r="U21"/>
  <c r="N21"/>
  <c r="C21"/>
  <c r="B21"/>
  <c r="F21" s="1"/>
  <c r="AD20"/>
  <c r="AC20"/>
  <c r="AB20"/>
  <c r="AA20"/>
  <c r="Z20"/>
  <c r="Y20"/>
  <c r="U20"/>
  <c r="N20"/>
  <c r="C20"/>
  <c r="B20"/>
  <c r="F20" s="1"/>
  <c r="AD19"/>
  <c r="AC19"/>
  <c r="AB19"/>
  <c r="AA19"/>
  <c r="Z19"/>
  <c r="Y19"/>
  <c r="U19"/>
  <c r="N19"/>
  <c r="C19"/>
  <c r="B19"/>
  <c r="F19" s="1"/>
  <c r="AD18"/>
  <c r="AC18"/>
  <c r="AB18"/>
  <c r="AA18"/>
  <c r="Z18"/>
  <c r="Y18"/>
  <c r="U18"/>
  <c r="N18"/>
  <c r="C18"/>
  <c r="B18"/>
  <c r="F18" s="1"/>
  <c r="AD17"/>
  <c r="AC17"/>
  <c r="AB17"/>
  <c r="AA17"/>
  <c r="Z17"/>
  <c r="Y17"/>
  <c r="U17"/>
  <c r="N17"/>
  <c r="C17"/>
  <c r="B17"/>
  <c r="F17" s="1"/>
  <c r="AD16"/>
  <c r="AC16"/>
  <c r="AB16"/>
  <c r="AA16"/>
  <c r="Z16"/>
  <c r="Y16"/>
  <c r="U16"/>
  <c r="N16"/>
  <c r="C16"/>
  <c r="B16"/>
  <c r="F16" s="1"/>
  <c r="AD15"/>
  <c r="AC15"/>
  <c r="AB15"/>
  <c r="AA15"/>
  <c r="Z15"/>
  <c r="Y15"/>
  <c r="U15"/>
  <c r="N15"/>
  <c r="C15"/>
  <c r="B15"/>
  <c r="F15" s="1"/>
  <c r="AD14"/>
  <c r="AC14"/>
  <c r="AB14"/>
  <c r="AA14"/>
  <c r="Z14"/>
  <c r="Y14"/>
  <c r="U14"/>
  <c r="N14"/>
  <c r="C14"/>
  <c r="B14"/>
  <c r="F14" s="1"/>
  <c r="AD13"/>
  <c r="AC13"/>
  <c r="AB13"/>
  <c r="AA13"/>
  <c r="Z13"/>
  <c r="Y13"/>
  <c r="U13"/>
  <c r="N13"/>
  <c r="C13"/>
  <c r="B13"/>
  <c r="F13" s="1"/>
  <c r="AD12"/>
  <c r="AC12"/>
  <c r="AB12"/>
  <c r="AA12"/>
  <c r="Z12"/>
  <c r="Y12"/>
  <c r="U12"/>
  <c r="N12"/>
  <c r="C12"/>
  <c r="B12"/>
  <c r="AD11"/>
  <c r="AC11"/>
  <c r="AB11"/>
  <c r="AA11"/>
  <c r="Z11"/>
  <c r="Y11"/>
  <c r="U11"/>
  <c r="N11"/>
  <c r="C11"/>
  <c r="B11"/>
  <c r="F11" s="1"/>
  <c r="AD10"/>
  <c r="AC10"/>
  <c r="AB10"/>
  <c r="AA10"/>
  <c r="Z10"/>
  <c r="Y10"/>
  <c r="U10"/>
  <c r="N10"/>
  <c r="C10"/>
  <c r="B10"/>
  <c r="AD9"/>
  <c r="AC9"/>
  <c r="AB9"/>
  <c r="AA9"/>
  <c r="Z9"/>
  <c r="Y9"/>
  <c r="U9"/>
  <c r="N9"/>
  <c r="C9"/>
  <c r="B9"/>
  <c r="F9" s="1"/>
  <c r="AD8"/>
  <c r="AC8"/>
  <c r="AB8"/>
  <c r="AA8"/>
  <c r="Z8"/>
  <c r="Y8"/>
  <c r="U8"/>
  <c r="N8"/>
  <c r="C8"/>
  <c r="B8"/>
  <c r="AD7"/>
  <c r="AC7"/>
  <c r="AB7"/>
  <c r="AA7"/>
  <c r="Z7"/>
  <c r="Y7"/>
  <c r="U7"/>
  <c r="N7"/>
  <c r="C7"/>
  <c r="B7"/>
  <c r="F7" s="1"/>
  <c r="AD6"/>
  <c r="AC6"/>
  <c r="AB6"/>
  <c r="AA6"/>
  <c r="Z6"/>
  <c r="Y6"/>
  <c r="U6"/>
  <c r="N6"/>
  <c r="C6"/>
  <c r="B6"/>
  <c r="AD5"/>
  <c r="AC5"/>
  <c r="AB5"/>
  <c r="AA5"/>
  <c r="Z5"/>
  <c r="Y5"/>
  <c r="U5"/>
  <c r="N5"/>
  <c r="C5"/>
  <c r="B5"/>
  <c r="F5" s="1"/>
  <c r="AD4"/>
  <c r="AC4"/>
  <c r="AB4"/>
  <c r="AA4"/>
  <c r="Z4"/>
  <c r="Y4"/>
  <c r="U4"/>
  <c r="N4"/>
  <c r="C4"/>
  <c r="B4"/>
  <c r="AD3"/>
  <c r="AC3"/>
  <c r="AB3"/>
  <c r="AA3"/>
  <c r="Z3"/>
  <c r="Y3"/>
  <c r="U3"/>
  <c r="N3"/>
  <c r="C3"/>
  <c r="B3"/>
  <c r="A1"/>
  <c r="T99" i="58"/>
  <c r="S99"/>
  <c r="R99"/>
  <c r="Q99"/>
  <c r="P99"/>
  <c r="N99"/>
  <c r="U98"/>
  <c r="N98"/>
  <c r="C98"/>
  <c r="B98"/>
  <c r="U97"/>
  <c r="N97"/>
  <c r="C97"/>
  <c r="B97"/>
  <c r="U96"/>
  <c r="N96"/>
  <c r="C96"/>
  <c r="B96"/>
  <c r="U95"/>
  <c r="N95"/>
  <c r="C95"/>
  <c r="B95"/>
  <c r="U94"/>
  <c r="N94"/>
  <c r="C94"/>
  <c r="B94"/>
  <c r="U93"/>
  <c r="N93"/>
  <c r="C93"/>
  <c r="B93"/>
  <c r="U92"/>
  <c r="N92"/>
  <c r="C92"/>
  <c r="B92"/>
  <c r="U91"/>
  <c r="N91"/>
  <c r="C91"/>
  <c r="B91"/>
  <c r="U90"/>
  <c r="N90"/>
  <c r="C90"/>
  <c r="B90"/>
  <c r="U89"/>
  <c r="N89"/>
  <c r="C89"/>
  <c r="B89"/>
  <c r="U88"/>
  <c r="N88"/>
  <c r="C88"/>
  <c r="B88"/>
  <c r="U87"/>
  <c r="N87"/>
  <c r="C87"/>
  <c r="B87"/>
  <c r="U86"/>
  <c r="N86"/>
  <c r="C86"/>
  <c r="B86"/>
  <c r="U85"/>
  <c r="N85"/>
  <c r="C85"/>
  <c r="B85"/>
  <c r="U84"/>
  <c r="N84"/>
  <c r="C84"/>
  <c r="B84"/>
  <c r="U83"/>
  <c r="N83"/>
  <c r="C83"/>
  <c r="B83"/>
  <c r="U82"/>
  <c r="N82"/>
  <c r="C82"/>
  <c r="B82"/>
  <c r="U81"/>
  <c r="N81"/>
  <c r="C81"/>
  <c r="B81"/>
  <c r="U80"/>
  <c r="N80"/>
  <c r="C80"/>
  <c r="B80"/>
  <c r="U79"/>
  <c r="N79"/>
  <c r="C79"/>
  <c r="B79"/>
  <c r="U78"/>
  <c r="N78"/>
  <c r="C78"/>
  <c r="B78"/>
  <c r="U77"/>
  <c r="N77"/>
  <c r="C77"/>
  <c r="B77"/>
  <c r="U76"/>
  <c r="N76"/>
  <c r="C76"/>
  <c r="B76"/>
  <c r="U75"/>
  <c r="N75"/>
  <c r="C75"/>
  <c r="B75"/>
  <c r="U74"/>
  <c r="N74"/>
  <c r="C74"/>
  <c r="B74"/>
  <c r="U73"/>
  <c r="N73"/>
  <c r="C73"/>
  <c r="B73"/>
  <c r="U72"/>
  <c r="N72"/>
  <c r="C72"/>
  <c r="B72"/>
  <c r="U71"/>
  <c r="N71"/>
  <c r="C71"/>
  <c r="B71"/>
  <c r="U70"/>
  <c r="N70"/>
  <c r="C70"/>
  <c r="B70"/>
  <c r="U69"/>
  <c r="N69"/>
  <c r="C69"/>
  <c r="B69"/>
  <c r="U68"/>
  <c r="N68"/>
  <c r="C68"/>
  <c r="B68"/>
  <c r="U67"/>
  <c r="N67"/>
  <c r="C67"/>
  <c r="B67"/>
  <c r="U66"/>
  <c r="N66"/>
  <c r="C66"/>
  <c r="B66"/>
  <c r="U65"/>
  <c r="N65"/>
  <c r="C65"/>
  <c r="B65"/>
  <c r="U64"/>
  <c r="N64"/>
  <c r="C64"/>
  <c r="B64"/>
  <c r="U63"/>
  <c r="N63"/>
  <c r="C63"/>
  <c r="B63"/>
  <c r="U62"/>
  <c r="N62"/>
  <c r="C62"/>
  <c r="B62"/>
  <c r="U61"/>
  <c r="N61"/>
  <c r="C61"/>
  <c r="B61"/>
  <c r="U60"/>
  <c r="N60"/>
  <c r="C60"/>
  <c r="B60"/>
  <c r="U59"/>
  <c r="N59"/>
  <c r="C59"/>
  <c r="B59"/>
  <c r="U58"/>
  <c r="N58"/>
  <c r="C58"/>
  <c r="B58"/>
  <c r="U57"/>
  <c r="N57"/>
  <c r="C57"/>
  <c r="B57"/>
  <c r="U56"/>
  <c r="N56"/>
  <c r="C56"/>
  <c r="B56"/>
  <c r="U55"/>
  <c r="N55"/>
  <c r="C55"/>
  <c r="B55"/>
  <c r="U54"/>
  <c r="N54"/>
  <c r="C54"/>
  <c r="B54"/>
  <c r="U53"/>
  <c r="N53"/>
  <c r="C53"/>
  <c r="B53"/>
  <c r="U52"/>
  <c r="N52"/>
  <c r="C52"/>
  <c r="B52"/>
  <c r="U51"/>
  <c r="N51"/>
  <c r="C51"/>
  <c r="B51"/>
  <c r="U50"/>
  <c r="N50"/>
  <c r="C50"/>
  <c r="B50"/>
  <c r="U49"/>
  <c r="N49"/>
  <c r="C49"/>
  <c r="B49"/>
  <c r="U48"/>
  <c r="N48"/>
  <c r="C48"/>
  <c r="B48"/>
  <c r="U47"/>
  <c r="N47"/>
  <c r="C47"/>
  <c r="B47"/>
  <c r="U46"/>
  <c r="N46"/>
  <c r="C46"/>
  <c r="B46"/>
  <c r="U45"/>
  <c r="N45"/>
  <c r="C45"/>
  <c r="B45"/>
  <c r="U44"/>
  <c r="N44"/>
  <c r="C44"/>
  <c r="B44"/>
  <c r="U43"/>
  <c r="N43"/>
  <c r="C43"/>
  <c r="B43"/>
  <c r="U42"/>
  <c r="N42"/>
  <c r="C42"/>
  <c r="B42"/>
  <c r="U41"/>
  <c r="N41"/>
  <c r="C41"/>
  <c r="B41"/>
  <c r="U40"/>
  <c r="N40"/>
  <c r="C40"/>
  <c r="B40"/>
  <c r="U39"/>
  <c r="N39"/>
  <c r="C39"/>
  <c r="B39"/>
  <c r="U38"/>
  <c r="N38"/>
  <c r="C38"/>
  <c r="B38"/>
  <c r="U37"/>
  <c r="N37"/>
  <c r="C37"/>
  <c r="B37"/>
  <c r="U36"/>
  <c r="N36"/>
  <c r="C36"/>
  <c r="B36"/>
  <c r="U35"/>
  <c r="N35"/>
  <c r="C35"/>
  <c r="B35"/>
  <c r="U34"/>
  <c r="N34"/>
  <c r="C34"/>
  <c r="B34"/>
  <c r="U33"/>
  <c r="N33"/>
  <c r="C33"/>
  <c r="B33"/>
  <c r="U32"/>
  <c r="N32"/>
  <c r="C32"/>
  <c r="B32"/>
  <c r="U31"/>
  <c r="N31"/>
  <c r="C31"/>
  <c r="B31"/>
  <c r="U30"/>
  <c r="N30"/>
  <c r="C30"/>
  <c r="B30"/>
  <c r="U29"/>
  <c r="N29"/>
  <c r="C29"/>
  <c r="B29"/>
  <c r="U28"/>
  <c r="N28"/>
  <c r="C28"/>
  <c r="B28"/>
  <c r="U27"/>
  <c r="N27"/>
  <c r="C27"/>
  <c r="B27"/>
  <c r="U26"/>
  <c r="N26"/>
  <c r="C26"/>
  <c r="B26"/>
  <c r="U25"/>
  <c r="N25"/>
  <c r="C25"/>
  <c r="B25"/>
  <c r="U24"/>
  <c r="N24"/>
  <c r="C24"/>
  <c r="B24"/>
  <c r="U23"/>
  <c r="N23"/>
  <c r="C23"/>
  <c r="B23"/>
  <c r="U22"/>
  <c r="N22"/>
  <c r="C22"/>
  <c r="B22"/>
  <c r="U21"/>
  <c r="N21"/>
  <c r="C21"/>
  <c r="B21"/>
  <c r="U20"/>
  <c r="N20"/>
  <c r="C20"/>
  <c r="B20"/>
  <c r="U19"/>
  <c r="N19"/>
  <c r="C19"/>
  <c r="B19"/>
  <c r="U18"/>
  <c r="N18"/>
  <c r="C18"/>
  <c r="B18"/>
  <c r="U17"/>
  <c r="N17"/>
  <c r="C17"/>
  <c r="B17"/>
  <c r="U16"/>
  <c r="N16"/>
  <c r="C16"/>
  <c r="B16"/>
  <c r="U15"/>
  <c r="N15"/>
  <c r="C15"/>
  <c r="B15"/>
  <c r="U14"/>
  <c r="N14"/>
  <c r="C14"/>
  <c r="B14"/>
  <c r="U13"/>
  <c r="N13"/>
  <c r="C13"/>
  <c r="B13"/>
  <c r="U12"/>
  <c r="N12"/>
  <c r="C12"/>
  <c r="B12"/>
  <c r="U11"/>
  <c r="N11"/>
  <c r="C11"/>
  <c r="B11"/>
  <c r="U10"/>
  <c r="N10"/>
  <c r="C10"/>
  <c r="B10"/>
  <c r="U9"/>
  <c r="N9"/>
  <c r="C9"/>
  <c r="B9"/>
  <c r="U8"/>
  <c r="N8"/>
  <c r="C8"/>
  <c r="B8"/>
  <c r="U7"/>
  <c r="N7"/>
  <c r="C7"/>
  <c r="B7"/>
  <c r="U6"/>
  <c r="N6"/>
  <c r="C6"/>
  <c r="B6"/>
  <c r="U5"/>
  <c r="N5"/>
  <c r="C5"/>
  <c r="B5"/>
  <c r="U4"/>
  <c r="N4"/>
  <c r="C4"/>
  <c r="B4"/>
  <c r="U3"/>
  <c r="U99" s="1"/>
  <c r="N3"/>
  <c r="C3"/>
  <c r="C99" s="1"/>
  <c r="B3"/>
  <c r="B99" s="1"/>
  <c r="A1"/>
  <c r="T99" i="57"/>
  <c r="S99"/>
  <c r="R99"/>
  <c r="Q99"/>
  <c r="P99"/>
  <c r="N99"/>
  <c r="U98"/>
  <c r="N98"/>
  <c r="C98"/>
  <c r="B98"/>
  <c r="F98" s="1"/>
  <c r="U97"/>
  <c r="N97"/>
  <c r="C97"/>
  <c r="B97"/>
  <c r="F97" s="1"/>
  <c r="U96"/>
  <c r="N96"/>
  <c r="C96"/>
  <c r="B96"/>
  <c r="F96" s="1"/>
  <c r="U95"/>
  <c r="N95"/>
  <c r="C95"/>
  <c r="B95"/>
  <c r="F95" s="1"/>
  <c r="U94"/>
  <c r="N94"/>
  <c r="C94"/>
  <c r="B94"/>
  <c r="F94" s="1"/>
  <c r="U93"/>
  <c r="N93"/>
  <c r="C93"/>
  <c r="B93"/>
  <c r="F93" s="1"/>
  <c r="U92"/>
  <c r="N92"/>
  <c r="C92"/>
  <c r="B92"/>
  <c r="F92" s="1"/>
  <c r="U91"/>
  <c r="N91"/>
  <c r="C91"/>
  <c r="B91"/>
  <c r="F91" s="1"/>
  <c r="U90"/>
  <c r="N90"/>
  <c r="C90"/>
  <c r="B90"/>
  <c r="F90" s="1"/>
  <c r="U89"/>
  <c r="N89"/>
  <c r="C89"/>
  <c r="B89"/>
  <c r="F89" s="1"/>
  <c r="U88"/>
  <c r="N88"/>
  <c r="C88"/>
  <c r="B88"/>
  <c r="F88" s="1"/>
  <c r="U87"/>
  <c r="N87"/>
  <c r="C87"/>
  <c r="B87"/>
  <c r="F87" s="1"/>
  <c r="U86"/>
  <c r="N86"/>
  <c r="C86"/>
  <c r="B86"/>
  <c r="F86" s="1"/>
  <c r="U85"/>
  <c r="N85"/>
  <c r="C85"/>
  <c r="B85"/>
  <c r="F85" s="1"/>
  <c r="U84"/>
  <c r="N84"/>
  <c r="C84"/>
  <c r="B84"/>
  <c r="F84" s="1"/>
  <c r="U83"/>
  <c r="N83"/>
  <c r="C83"/>
  <c r="B83"/>
  <c r="F83" s="1"/>
  <c r="U82"/>
  <c r="N82"/>
  <c r="C82"/>
  <c r="B82"/>
  <c r="F82" s="1"/>
  <c r="U81"/>
  <c r="N81"/>
  <c r="C81"/>
  <c r="B81"/>
  <c r="F81" s="1"/>
  <c r="U80"/>
  <c r="N80"/>
  <c r="C80"/>
  <c r="B80"/>
  <c r="F80" s="1"/>
  <c r="U79"/>
  <c r="N79"/>
  <c r="C79"/>
  <c r="B79"/>
  <c r="F79" s="1"/>
  <c r="U78"/>
  <c r="N78"/>
  <c r="C78"/>
  <c r="B78"/>
  <c r="F78" s="1"/>
  <c r="U77"/>
  <c r="N77"/>
  <c r="C77"/>
  <c r="B77"/>
  <c r="F77" s="1"/>
  <c r="U76"/>
  <c r="N76"/>
  <c r="C76"/>
  <c r="B76"/>
  <c r="F76" s="1"/>
  <c r="U75"/>
  <c r="N75"/>
  <c r="C75"/>
  <c r="B75"/>
  <c r="F75" s="1"/>
  <c r="U74"/>
  <c r="N74"/>
  <c r="C74"/>
  <c r="B74"/>
  <c r="F74" s="1"/>
  <c r="U73"/>
  <c r="N73"/>
  <c r="C73"/>
  <c r="B73"/>
  <c r="F73" s="1"/>
  <c r="U72"/>
  <c r="N72"/>
  <c r="C72"/>
  <c r="B72"/>
  <c r="F72" s="1"/>
  <c r="U71"/>
  <c r="N71"/>
  <c r="C71"/>
  <c r="B71"/>
  <c r="U70"/>
  <c r="N70"/>
  <c r="C70"/>
  <c r="B70"/>
  <c r="U69"/>
  <c r="N69"/>
  <c r="C69"/>
  <c r="B69"/>
  <c r="U68"/>
  <c r="N68"/>
  <c r="C68"/>
  <c r="B68"/>
  <c r="U67"/>
  <c r="N67"/>
  <c r="C67"/>
  <c r="B67"/>
  <c r="U66"/>
  <c r="N66"/>
  <c r="C66"/>
  <c r="B66"/>
  <c r="U65"/>
  <c r="N65"/>
  <c r="C65"/>
  <c r="B65"/>
  <c r="U64"/>
  <c r="N64"/>
  <c r="C64"/>
  <c r="B64"/>
  <c r="U63"/>
  <c r="N63"/>
  <c r="C63"/>
  <c r="B63"/>
  <c r="U62"/>
  <c r="N62"/>
  <c r="C62"/>
  <c r="B62"/>
  <c r="U61"/>
  <c r="N61"/>
  <c r="C61"/>
  <c r="B61"/>
  <c r="U60"/>
  <c r="N60"/>
  <c r="C60"/>
  <c r="B60"/>
  <c r="U59"/>
  <c r="N59"/>
  <c r="C59"/>
  <c r="B59"/>
  <c r="U58"/>
  <c r="N58"/>
  <c r="C58"/>
  <c r="B58"/>
  <c r="U57"/>
  <c r="N57"/>
  <c r="C57"/>
  <c r="B57"/>
  <c r="U56"/>
  <c r="N56"/>
  <c r="C56"/>
  <c r="B56"/>
  <c r="U55"/>
  <c r="N55"/>
  <c r="C55"/>
  <c r="B55"/>
  <c r="U54"/>
  <c r="N54"/>
  <c r="C54"/>
  <c r="B54"/>
  <c r="U53"/>
  <c r="N53"/>
  <c r="C53"/>
  <c r="B53"/>
  <c r="U52"/>
  <c r="N52"/>
  <c r="C52"/>
  <c r="B52"/>
  <c r="U51"/>
  <c r="N51"/>
  <c r="C51"/>
  <c r="B51"/>
  <c r="U50"/>
  <c r="N50"/>
  <c r="C50"/>
  <c r="B50"/>
  <c r="U49"/>
  <c r="N49"/>
  <c r="C49"/>
  <c r="B49"/>
  <c r="U48"/>
  <c r="N48"/>
  <c r="C48"/>
  <c r="B48"/>
  <c r="U47"/>
  <c r="N47"/>
  <c r="C47"/>
  <c r="B47"/>
  <c r="U46"/>
  <c r="N46"/>
  <c r="C46"/>
  <c r="B46"/>
  <c r="U45"/>
  <c r="N45"/>
  <c r="C45"/>
  <c r="B45"/>
  <c r="U44"/>
  <c r="N44"/>
  <c r="C44"/>
  <c r="B44"/>
  <c r="U43"/>
  <c r="N43"/>
  <c r="C43"/>
  <c r="B43"/>
  <c r="U42"/>
  <c r="N42"/>
  <c r="C42"/>
  <c r="B42"/>
  <c r="U41"/>
  <c r="N41"/>
  <c r="C41"/>
  <c r="B41"/>
  <c r="U40"/>
  <c r="N40"/>
  <c r="C40"/>
  <c r="B40"/>
  <c r="U39"/>
  <c r="N39"/>
  <c r="C39"/>
  <c r="B39"/>
  <c r="U38"/>
  <c r="N38"/>
  <c r="C38"/>
  <c r="B38"/>
  <c r="U37"/>
  <c r="N37"/>
  <c r="C37"/>
  <c r="B37"/>
  <c r="U36"/>
  <c r="N36"/>
  <c r="C36"/>
  <c r="B36"/>
  <c r="U35"/>
  <c r="N35"/>
  <c r="C35"/>
  <c r="B35"/>
  <c r="U34"/>
  <c r="N34"/>
  <c r="C34"/>
  <c r="B34"/>
  <c r="U33"/>
  <c r="N33"/>
  <c r="C33"/>
  <c r="B33"/>
  <c r="U32"/>
  <c r="N32"/>
  <c r="C32"/>
  <c r="B32"/>
  <c r="U31"/>
  <c r="N31"/>
  <c r="C31"/>
  <c r="B31"/>
  <c r="U30"/>
  <c r="N30"/>
  <c r="C30"/>
  <c r="B30"/>
  <c r="U29"/>
  <c r="N29"/>
  <c r="C29"/>
  <c r="B29"/>
  <c r="U28"/>
  <c r="N28"/>
  <c r="C28"/>
  <c r="B28"/>
  <c r="U27"/>
  <c r="N27"/>
  <c r="C27"/>
  <c r="B27"/>
  <c r="U26"/>
  <c r="N26"/>
  <c r="C26"/>
  <c r="B26"/>
  <c r="U25"/>
  <c r="N25"/>
  <c r="C25"/>
  <c r="B25"/>
  <c r="U24"/>
  <c r="N24"/>
  <c r="C24"/>
  <c r="B24"/>
  <c r="U23"/>
  <c r="N23"/>
  <c r="C23"/>
  <c r="B23"/>
  <c r="U22"/>
  <c r="N22"/>
  <c r="C22"/>
  <c r="B22"/>
  <c r="U21"/>
  <c r="N21"/>
  <c r="C21"/>
  <c r="B21"/>
  <c r="U20"/>
  <c r="N20"/>
  <c r="C20"/>
  <c r="B20"/>
  <c r="U19"/>
  <c r="N19"/>
  <c r="C19"/>
  <c r="B19"/>
  <c r="U18"/>
  <c r="N18"/>
  <c r="C18"/>
  <c r="B18"/>
  <c r="U17"/>
  <c r="N17"/>
  <c r="C17"/>
  <c r="B17"/>
  <c r="U16"/>
  <c r="N16"/>
  <c r="C16"/>
  <c r="B16"/>
  <c r="U15"/>
  <c r="N15"/>
  <c r="C15"/>
  <c r="B15"/>
  <c r="U14"/>
  <c r="N14"/>
  <c r="C14"/>
  <c r="B14"/>
  <c r="U13"/>
  <c r="N13"/>
  <c r="C13"/>
  <c r="B13"/>
  <c r="U12"/>
  <c r="N12"/>
  <c r="C12"/>
  <c r="B12"/>
  <c r="U11"/>
  <c r="N11"/>
  <c r="C11"/>
  <c r="B11"/>
  <c r="U10"/>
  <c r="N10"/>
  <c r="C10"/>
  <c r="B10"/>
  <c r="U9"/>
  <c r="N9"/>
  <c r="C9"/>
  <c r="B9"/>
  <c r="U8"/>
  <c r="N8"/>
  <c r="C8"/>
  <c r="B8"/>
  <c r="U7"/>
  <c r="N7"/>
  <c r="C7"/>
  <c r="B7"/>
  <c r="U6"/>
  <c r="N6"/>
  <c r="C6"/>
  <c r="B6"/>
  <c r="U5"/>
  <c r="N5"/>
  <c r="C5"/>
  <c r="B5"/>
  <c r="U4"/>
  <c r="N4"/>
  <c r="C4"/>
  <c r="B4"/>
  <c r="U3"/>
  <c r="U99" s="1"/>
  <c r="N3"/>
  <c r="C3"/>
  <c r="B3"/>
  <c r="A1"/>
  <c r="T99" i="56"/>
  <c r="S99"/>
  <c r="R99"/>
  <c r="Q99"/>
  <c r="P99"/>
  <c r="N99"/>
  <c r="U98"/>
  <c r="N98"/>
  <c r="C98"/>
  <c r="B98"/>
  <c r="U97"/>
  <c r="N97"/>
  <c r="C97"/>
  <c r="B97"/>
  <c r="U96"/>
  <c r="N96"/>
  <c r="C96"/>
  <c r="B96"/>
  <c r="U95"/>
  <c r="N95"/>
  <c r="C95"/>
  <c r="B95"/>
  <c r="U94"/>
  <c r="N94"/>
  <c r="C94"/>
  <c r="B94"/>
  <c r="U93"/>
  <c r="N93"/>
  <c r="C93"/>
  <c r="B93"/>
  <c r="U92"/>
  <c r="N92"/>
  <c r="C92"/>
  <c r="B92"/>
  <c r="U91"/>
  <c r="N91"/>
  <c r="C91"/>
  <c r="B91"/>
  <c r="U90"/>
  <c r="N90"/>
  <c r="C90"/>
  <c r="B90"/>
  <c r="U89"/>
  <c r="N89"/>
  <c r="C89"/>
  <c r="B89"/>
  <c r="U88"/>
  <c r="N88"/>
  <c r="C88"/>
  <c r="B88"/>
  <c r="U87"/>
  <c r="N87"/>
  <c r="C87"/>
  <c r="B87"/>
  <c r="U86"/>
  <c r="N86"/>
  <c r="C86"/>
  <c r="B86"/>
  <c r="U85"/>
  <c r="N85"/>
  <c r="C85"/>
  <c r="B85"/>
  <c r="U84"/>
  <c r="N84"/>
  <c r="C84"/>
  <c r="B84"/>
  <c r="U83"/>
  <c r="N83"/>
  <c r="C83"/>
  <c r="B83"/>
  <c r="U82"/>
  <c r="N82"/>
  <c r="C82"/>
  <c r="B82"/>
  <c r="U81"/>
  <c r="N81"/>
  <c r="C81"/>
  <c r="B81"/>
  <c r="U80"/>
  <c r="N80"/>
  <c r="C80"/>
  <c r="B80"/>
  <c r="U79"/>
  <c r="N79"/>
  <c r="C79"/>
  <c r="B79"/>
  <c r="U78"/>
  <c r="N78"/>
  <c r="C78"/>
  <c r="B78"/>
  <c r="U77"/>
  <c r="N77"/>
  <c r="C77"/>
  <c r="B77"/>
  <c r="U76"/>
  <c r="N76"/>
  <c r="C76"/>
  <c r="B76"/>
  <c r="U75"/>
  <c r="N75"/>
  <c r="C75"/>
  <c r="B75"/>
  <c r="U74"/>
  <c r="N74"/>
  <c r="C74"/>
  <c r="B74"/>
  <c r="U73"/>
  <c r="N73"/>
  <c r="C73"/>
  <c r="B73"/>
  <c r="U72"/>
  <c r="N72"/>
  <c r="C72"/>
  <c r="B72"/>
  <c r="U71"/>
  <c r="N71"/>
  <c r="C71"/>
  <c r="B71"/>
  <c r="U70"/>
  <c r="N70"/>
  <c r="C70"/>
  <c r="B70"/>
  <c r="U69"/>
  <c r="N69"/>
  <c r="C69"/>
  <c r="B69"/>
  <c r="U68"/>
  <c r="N68"/>
  <c r="C68"/>
  <c r="B68"/>
  <c r="U67"/>
  <c r="N67"/>
  <c r="C67"/>
  <c r="B67"/>
  <c r="U66"/>
  <c r="N66"/>
  <c r="C66"/>
  <c r="B66"/>
  <c r="U65"/>
  <c r="N65"/>
  <c r="C65"/>
  <c r="B65"/>
  <c r="U64"/>
  <c r="N64"/>
  <c r="C64"/>
  <c r="B64"/>
  <c r="U63"/>
  <c r="N63"/>
  <c r="C63"/>
  <c r="B63"/>
  <c r="U62"/>
  <c r="N62"/>
  <c r="C62"/>
  <c r="B62"/>
  <c r="U61"/>
  <c r="N61"/>
  <c r="C61"/>
  <c r="B61"/>
  <c r="U60"/>
  <c r="N60"/>
  <c r="C60"/>
  <c r="B60"/>
  <c r="U59"/>
  <c r="N59"/>
  <c r="C59"/>
  <c r="B59"/>
  <c r="U58"/>
  <c r="N58"/>
  <c r="C58"/>
  <c r="B58"/>
  <c r="U57"/>
  <c r="N57"/>
  <c r="C57"/>
  <c r="B57"/>
  <c r="U56"/>
  <c r="N56"/>
  <c r="C56"/>
  <c r="B56"/>
  <c r="U55"/>
  <c r="N55"/>
  <c r="C55"/>
  <c r="B55"/>
  <c r="U54"/>
  <c r="N54"/>
  <c r="C54"/>
  <c r="B54"/>
  <c r="U53"/>
  <c r="N53"/>
  <c r="C53"/>
  <c r="B53"/>
  <c r="U52"/>
  <c r="N52"/>
  <c r="C52"/>
  <c r="B52"/>
  <c r="U51"/>
  <c r="N51"/>
  <c r="C51"/>
  <c r="B51"/>
  <c r="U50"/>
  <c r="N50"/>
  <c r="C50"/>
  <c r="B50"/>
  <c r="U49"/>
  <c r="N49"/>
  <c r="C49"/>
  <c r="B49"/>
  <c r="U48"/>
  <c r="N48"/>
  <c r="C48"/>
  <c r="B48"/>
  <c r="U47"/>
  <c r="N47"/>
  <c r="C47"/>
  <c r="B47"/>
  <c r="U46"/>
  <c r="N46"/>
  <c r="C46"/>
  <c r="B46"/>
  <c r="U45"/>
  <c r="N45"/>
  <c r="C45"/>
  <c r="B45"/>
  <c r="U44"/>
  <c r="N44"/>
  <c r="C44"/>
  <c r="B44"/>
  <c r="U43"/>
  <c r="N43"/>
  <c r="C43"/>
  <c r="B43"/>
  <c r="U42"/>
  <c r="N42"/>
  <c r="C42"/>
  <c r="B42"/>
  <c r="U41"/>
  <c r="N41"/>
  <c r="C41"/>
  <c r="B41"/>
  <c r="U40"/>
  <c r="N40"/>
  <c r="C40"/>
  <c r="B40"/>
  <c r="U39"/>
  <c r="N39"/>
  <c r="C39"/>
  <c r="B39"/>
  <c r="U38"/>
  <c r="N38"/>
  <c r="C38"/>
  <c r="B38"/>
  <c r="U37"/>
  <c r="N37"/>
  <c r="C37"/>
  <c r="B37"/>
  <c r="U36"/>
  <c r="N36"/>
  <c r="C36"/>
  <c r="B36"/>
  <c r="U35"/>
  <c r="N35"/>
  <c r="C35"/>
  <c r="B35"/>
  <c r="U34"/>
  <c r="N34"/>
  <c r="C34"/>
  <c r="B34"/>
  <c r="U33"/>
  <c r="N33"/>
  <c r="C33"/>
  <c r="B33"/>
  <c r="U32"/>
  <c r="N32"/>
  <c r="C32"/>
  <c r="B32"/>
  <c r="U31"/>
  <c r="N31"/>
  <c r="C31"/>
  <c r="B31"/>
  <c r="U30"/>
  <c r="N30"/>
  <c r="C30"/>
  <c r="B30"/>
  <c r="U29"/>
  <c r="N29"/>
  <c r="C29"/>
  <c r="B29"/>
  <c r="U28"/>
  <c r="N28"/>
  <c r="C28"/>
  <c r="B28"/>
  <c r="U27"/>
  <c r="N27"/>
  <c r="C27"/>
  <c r="B27"/>
  <c r="U26"/>
  <c r="N26"/>
  <c r="C26"/>
  <c r="B26"/>
  <c r="U25"/>
  <c r="N25"/>
  <c r="C25"/>
  <c r="B25"/>
  <c r="U24"/>
  <c r="N24"/>
  <c r="C24"/>
  <c r="B24"/>
  <c r="U23"/>
  <c r="N23"/>
  <c r="C23"/>
  <c r="B23"/>
  <c r="U22"/>
  <c r="N22"/>
  <c r="C22"/>
  <c r="B22"/>
  <c r="U21"/>
  <c r="N21"/>
  <c r="C21"/>
  <c r="B21"/>
  <c r="U20"/>
  <c r="N20"/>
  <c r="C20"/>
  <c r="B20"/>
  <c r="U19"/>
  <c r="N19"/>
  <c r="C19"/>
  <c r="B19"/>
  <c r="U18"/>
  <c r="N18"/>
  <c r="C18"/>
  <c r="B18"/>
  <c r="U17"/>
  <c r="N17"/>
  <c r="C17"/>
  <c r="B17"/>
  <c r="U16"/>
  <c r="N16"/>
  <c r="C16"/>
  <c r="B16"/>
  <c r="U15"/>
  <c r="N15"/>
  <c r="C15"/>
  <c r="B15"/>
  <c r="U14"/>
  <c r="N14"/>
  <c r="C14"/>
  <c r="B14"/>
  <c r="U13"/>
  <c r="N13"/>
  <c r="C13"/>
  <c r="B13"/>
  <c r="U12"/>
  <c r="N12"/>
  <c r="C12"/>
  <c r="B12"/>
  <c r="U11"/>
  <c r="N11"/>
  <c r="C11"/>
  <c r="B11"/>
  <c r="U10"/>
  <c r="N10"/>
  <c r="C10"/>
  <c r="B10"/>
  <c r="U9"/>
  <c r="N9"/>
  <c r="C9"/>
  <c r="B9"/>
  <c r="U8"/>
  <c r="N8"/>
  <c r="C8"/>
  <c r="B8"/>
  <c r="U7"/>
  <c r="N7"/>
  <c r="C7"/>
  <c r="B7"/>
  <c r="U6"/>
  <c r="N6"/>
  <c r="C6"/>
  <c r="B6"/>
  <c r="U5"/>
  <c r="N5"/>
  <c r="C5"/>
  <c r="B5"/>
  <c r="U4"/>
  <c r="N4"/>
  <c r="C4"/>
  <c r="B4"/>
  <c r="U3"/>
  <c r="U99" s="1"/>
  <c r="N3"/>
  <c r="C3"/>
  <c r="C99" s="1"/>
  <c r="B3"/>
  <c r="B99" s="1"/>
  <c r="A1"/>
  <c r="T99" i="55"/>
  <c r="S99"/>
  <c r="R99"/>
  <c r="Q99"/>
  <c r="P99"/>
  <c r="N99"/>
  <c r="U98"/>
  <c r="N98"/>
  <c r="C98"/>
  <c r="B98"/>
  <c r="U97"/>
  <c r="N97"/>
  <c r="C97"/>
  <c r="B97"/>
  <c r="U96"/>
  <c r="N96"/>
  <c r="C96"/>
  <c r="B96"/>
  <c r="U95"/>
  <c r="N95"/>
  <c r="C95"/>
  <c r="B95"/>
  <c r="U94"/>
  <c r="N94"/>
  <c r="C94"/>
  <c r="B94"/>
  <c r="U93"/>
  <c r="N93"/>
  <c r="C93"/>
  <c r="B93"/>
  <c r="U92"/>
  <c r="N92"/>
  <c r="C92"/>
  <c r="B92"/>
  <c r="U91"/>
  <c r="N91"/>
  <c r="C91"/>
  <c r="B91"/>
  <c r="U90"/>
  <c r="N90"/>
  <c r="C90"/>
  <c r="B90"/>
  <c r="U89"/>
  <c r="N89"/>
  <c r="C89"/>
  <c r="B89"/>
  <c r="U88"/>
  <c r="N88"/>
  <c r="C88"/>
  <c r="B88"/>
  <c r="U87"/>
  <c r="N87"/>
  <c r="C87"/>
  <c r="B87"/>
  <c r="U86"/>
  <c r="N86"/>
  <c r="C86"/>
  <c r="B86"/>
  <c r="U85"/>
  <c r="N85"/>
  <c r="C85"/>
  <c r="B85"/>
  <c r="U84"/>
  <c r="N84"/>
  <c r="C84"/>
  <c r="B84"/>
  <c r="U83"/>
  <c r="N83"/>
  <c r="C83"/>
  <c r="B83"/>
  <c r="U82"/>
  <c r="N82"/>
  <c r="C82"/>
  <c r="B82"/>
  <c r="U81"/>
  <c r="N81"/>
  <c r="C81"/>
  <c r="B81"/>
  <c r="U80"/>
  <c r="N80"/>
  <c r="C80"/>
  <c r="B80"/>
  <c r="U79"/>
  <c r="N79"/>
  <c r="C79"/>
  <c r="B79"/>
  <c r="U78"/>
  <c r="N78"/>
  <c r="C78"/>
  <c r="B78"/>
  <c r="U77"/>
  <c r="N77"/>
  <c r="C77"/>
  <c r="B77"/>
  <c r="U76"/>
  <c r="N76"/>
  <c r="C76"/>
  <c r="B76"/>
  <c r="U75"/>
  <c r="N75"/>
  <c r="C75"/>
  <c r="B75"/>
  <c r="U74"/>
  <c r="N74"/>
  <c r="C74"/>
  <c r="B74"/>
  <c r="U73"/>
  <c r="N73"/>
  <c r="C73"/>
  <c r="B73"/>
  <c r="U72"/>
  <c r="N72"/>
  <c r="C72"/>
  <c r="B72"/>
  <c r="U71"/>
  <c r="N71"/>
  <c r="C71"/>
  <c r="B71"/>
  <c r="U70"/>
  <c r="N70"/>
  <c r="C70"/>
  <c r="B70"/>
  <c r="U69"/>
  <c r="N69"/>
  <c r="C69"/>
  <c r="B69"/>
  <c r="U68"/>
  <c r="N68"/>
  <c r="C68"/>
  <c r="B68"/>
  <c r="U67"/>
  <c r="N67"/>
  <c r="C67"/>
  <c r="B67"/>
  <c r="U66"/>
  <c r="N66"/>
  <c r="C66"/>
  <c r="B66"/>
  <c r="U65"/>
  <c r="N65"/>
  <c r="C65"/>
  <c r="B65"/>
  <c r="U64"/>
  <c r="N64"/>
  <c r="C64"/>
  <c r="B64"/>
  <c r="U63"/>
  <c r="N63"/>
  <c r="C63"/>
  <c r="B63"/>
  <c r="U62"/>
  <c r="N62"/>
  <c r="C62"/>
  <c r="B62"/>
  <c r="U61"/>
  <c r="N61"/>
  <c r="C61"/>
  <c r="B61"/>
  <c r="U60"/>
  <c r="N60"/>
  <c r="C60"/>
  <c r="B60"/>
  <c r="U59"/>
  <c r="N59"/>
  <c r="C59"/>
  <c r="B59"/>
  <c r="U58"/>
  <c r="N58"/>
  <c r="C58"/>
  <c r="B58"/>
  <c r="U57"/>
  <c r="N57"/>
  <c r="C57"/>
  <c r="B57"/>
  <c r="U56"/>
  <c r="N56"/>
  <c r="C56"/>
  <c r="B56"/>
  <c r="F56" s="1"/>
  <c r="U55"/>
  <c r="N55"/>
  <c r="C55"/>
  <c r="B55"/>
  <c r="F55" s="1"/>
  <c r="U54"/>
  <c r="N54"/>
  <c r="C54"/>
  <c r="B54"/>
  <c r="F54" s="1"/>
  <c r="U53"/>
  <c r="N53"/>
  <c r="C53"/>
  <c r="B53"/>
  <c r="F53" s="1"/>
  <c r="U52"/>
  <c r="N52"/>
  <c r="C52"/>
  <c r="B52"/>
  <c r="F52" s="1"/>
  <c r="U51"/>
  <c r="N51"/>
  <c r="C51"/>
  <c r="B51"/>
  <c r="F51" s="1"/>
  <c r="U50"/>
  <c r="N50"/>
  <c r="C50"/>
  <c r="B50"/>
  <c r="F50" s="1"/>
  <c r="U49"/>
  <c r="N49"/>
  <c r="C49"/>
  <c r="B49"/>
  <c r="F49" s="1"/>
  <c r="U48"/>
  <c r="N48"/>
  <c r="C48"/>
  <c r="B48"/>
  <c r="F48" s="1"/>
  <c r="U47"/>
  <c r="N47"/>
  <c r="C47"/>
  <c r="B47"/>
  <c r="F47" s="1"/>
  <c r="U46"/>
  <c r="N46"/>
  <c r="C46"/>
  <c r="B46"/>
  <c r="F46" s="1"/>
  <c r="U45"/>
  <c r="N45"/>
  <c r="C45"/>
  <c r="B45"/>
  <c r="F45" s="1"/>
  <c r="U44"/>
  <c r="N44"/>
  <c r="C44"/>
  <c r="B44"/>
  <c r="F44" s="1"/>
  <c r="U43"/>
  <c r="N43"/>
  <c r="C43"/>
  <c r="B43"/>
  <c r="F43" s="1"/>
  <c r="U42"/>
  <c r="N42"/>
  <c r="C42"/>
  <c r="B42"/>
  <c r="F42" s="1"/>
  <c r="U41"/>
  <c r="N41"/>
  <c r="C41"/>
  <c r="B41"/>
  <c r="F41" s="1"/>
  <c r="U40"/>
  <c r="N40"/>
  <c r="C40"/>
  <c r="B40"/>
  <c r="F40" s="1"/>
  <c r="U39"/>
  <c r="N39"/>
  <c r="C39"/>
  <c r="B39"/>
  <c r="F39" s="1"/>
  <c r="U38"/>
  <c r="N38"/>
  <c r="C38"/>
  <c r="B38"/>
  <c r="F38" s="1"/>
  <c r="U37"/>
  <c r="N37"/>
  <c r="C37"/>
  <c r="B37"/>
  <c r="F37" s="1"/>
  <c r="U36"/>
  <c r="N36"/>
  <c r="C36"/>
  <c r="B36"/>
  <c r="F36" s="1"/>
  <c r="U35"/>
  <c r="N35"/>
  <c r="C35"/>
  <c r="B35"/>
  <c r="F35" s="1"/>
  <c r="U34"/>
  <c r="N34"/>
  <c r="C34"/>
  <c r="B34"/>
  <c r="F34" s="1"/>
  <c r="U33"/>
  <c r="N33"/>
  <c r="C33"/>
  <c r="B33"/>
  <c r="F33" s="1"/>
  <c r="U32"/>
  <c r="N32"/>
  <c r="C32"/>
  <c r="B32"/>
  <c r="F32" s="1"/>
  <c r="U31"/>
  <c r="N31"/>
  <c r="C31"/>
  <c r="B31"/>
  <c r="F31" s="1"/>
  <c r="U30"/>
  <c r="N30"/>
  <c r="C30"/>
  <c r="B30"/>
  <c r="F30" s="1"/>
  <c r="U29"/>
  <c r="N29"/>
  <c r="C29"/>
  <c r="B29"/>
  <c r="F29" s="1"/>
  <c r="U28"/>
  <c r="N28"/>
  <c r="C28"/>
  <c r="B28"/>
  <c r="F28" s="1"/>
  <c r="U27"/>
  <c r="N27"/>
  <c r="C27"/>
  <c r="B27"/>
  <c r="F27" s="1"/>
  <c r="U26"/>
  <c r="N26"/>
  <c r="C26"/>
  <c r="B26"/>
  <c r="F26" s="1"/>
  <c r="U25"/>
  <c r="N25"/>
  <c r="C25"/>
  <c r="B25"/>
  <c r="F25" s="1"/>
  <c r="U24"/>
  <c r="N24"/>
  <c r="C24"/>
  <c r="B24"/>
  <c r="F24" s="1"/>
  <c r="U23"/>
  <c r="N23"/>
  <c r="C23"/>
  <c r="B23"/>
  <c r="F23" s="1"/>
  <c r="U22"/>
  <c r="N22"/>
  <c r="C22"/>
  <c r="B22"/>
  <c r="F22" s="1"/>
  <c r="U21"/>
  <c r="N21"/>
  <c r="C21"/>
  <c r="B21"/>
  <c r="F21" s="1"/>
  <c r="U20"/>
  <c r="N20"/>
  <c r="C20"/>
  <c r="B20"/>
  <c r="F20" s="1"/>
  <c r="U19"/>
  <c r="N19"/>
  <c r="C19"/>
  <c r="B19"/>
  <c r="F19" s="1"/>
  <c r="U18"/>
  <c r="N18"/>
  <c r="C18"/>
  <c r="B18"/>
  <c r="F18" s="1"/>
  <c r="U17"/>
  <c r="N17"/>
  <c r="C17"/>
  <c r="B17"/>
  <c r="F17" s="1"/>
  <c r="U16"/>
  <c r="N16"/>
  <c r="C16"/>
  <c r="B16"/>
  <c r="F16" s="1"/>
  <c r="U15"/>
  <c r="N15"/>
  <c r="C15"/>
  <c r="B15"/>
  <c r="F15" s="1"/>
  <c r="U14"/>
  <c r="N14"/>
  <c r="C14"/>
  <c r="B14"/>
  <c r="F14" s="1"/>
  <c r="U13"/>
  <c r="N13"/>
  <c r="C13"/>
  <c r="B13"/>
  <c r="F13" s="1"/>
  <c r="U12"/>
  <c r="N12"/>
  <c r="C12"/>
  <c r="B12"/>
  <c r="F12" s="1"/>
  <c r="U11"/>
  <c r="N11"/>
  <c r="C11"/>
  <c r="B11"/>
  <c r="F11" s="1"/>
  <c r="U10"/>
  <c r="N10"/>
  <c r="C10"/>
  <c r="B10"/>
  <c r="F10" s="1"/>
  <c r="U9"/>
  <c r="N9"/>
  <c r="C9"/>
  <c r="B9"/>
  <c r="F9" s="1"/>
  <c r="U8"/>
  <c r="N8"/>
  <c r="C8"/>
  <c r="B8"/>
  <c r="F8" s="1"/>
  <c r="U7"/>
  <c r="N7"/>
  <c r="C7"/>
  <c r="B7"/>
  <c r="F7" s="1"/>
  <c r="U6"/>
  <c r="N6"/>
  <c r="C6"/>
  <c r="B6"/>
  <c r="F6" s="1"/>
  <c r="U5"/>
  <c r="N5"/>
  <c r="C5"/>
  <c r="B5"/>
  <c r="F5" s="1"/>
  <c r="U4"/>
  <c r="N4"/>
  <c r="C4"/>
  <c r="B4"/>
  <c r="F4" s="1"/>
  <c r="U3"/>
  <c r="U99" s="1"/>
  <c r="N3"/>
  <c r="C3"/>
  <c r="C99" s="1"/>
  <c r="B3"/>
  <c r="B99" s="1"/>
  <c r="A1"/>
  <c r="D99" i="16"/>
  <c r="C99"/>
  <c r="B99"/>
  <c r="E99" i="15"/>
  <c r="D99"/>
  <c r="C99"/>
  <c r="B99"/>
  <c r="BO99" i="14"/>
  <c r="BN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K99"/>
  <c r="AJ99"/>
  <c r="AI99"/>
  <c r="AH99"/>
  <c r="AG99"/>
  <c r="AF99"/>
  <c r="AE99"/>
  <c r="AD99"/>
  <c r="AC99"/>
  <c r="AB99"/>
  <c r="AA99"/>
  <c r="Z99"/>
  <c r="Y99"/>
  <c r="X99"/>
  <c r="P99"/>
  <c r="N99"/>
  <c r="M99"/>
  <c r="L99"/>
  <c r="K99"/>
  <c r="J99"/>
  <c r="I99"/>
  <c r="G99"/>
  <c r="F99"/>
  <c r="E99"/>
  <c r="D99"/>
  <c r="C99"/>
  <c r="B99"/>
  <c r="BO98"/>
  <c r="BN98"/>
  <c r="BM98"/>
  <c r="BQ98" s="1"/>
  <c r="BL98"/>
  <c r="BP98" s="1"/>
  <c r="BJ98"/>
  <c r="BC98"/>
  <c r="AK98"/>
  <c r="AJ98"/>
  <c r="AI98"/>
  <c r="AH98"/>
  <c r="AG98"/>
  <c r="AF98"/>
  <c r="AE98"/>
  <c r="AD98"/>
  <c r="AC98"/>
  <c r="AB98"/>
  <c r="AA98"/>
  <c r="Z98"/>
  <c r="Y98"/>
  <c r="X98"/>
  <c r="V98"/>
  <c r="AQ98" s="1"/>
  <c r="E98" i="63" s="1"/>
  <c r="U98" i="14"/>
  <c r="AP98" s="1"/>
  <c r="D98" i="63" s="1"/>
  <c r="T98" i="14"/>
  <c r="AO98" s="1"/>
  <c r="E98" i="62" s="1"/>
  <c r="S98" i="14"/>
  <c r="AN98" s="1"/>
  <c r="D98" i="62" s="1"/>
  <c r="R98" i="14"/>
  <c r="AM98" s="1"/>
  <c r="E98" i="61" s="1"/>
  <c r="Q98" i="14"/>
  <c r="AL98" s="1"/>
  <c r="P98"/>
  <c r="O98"/>
  <c r="H98"/>
  <c r="BO97"/>
  <c r="BN97"/>
  <c r="BM97"/>
  <c r="BQ97" s="1"/>
  <c r="BL97"/>
  <c r="BP97" s="1"/>
  <c r="BJ97"/>
  <c r="BC97"/>
  <c r="AK97"/>
  <c r="AJ97"/>
  <c r="AI97"/>
  <c r="AH97"/>
  <c r="AG97"/>
  <c r="AF97"/>
  <c r="AE97"/>
  <c r="AD97"/>
  <c r="AC97"/>
  <c r="AB97"/>
  <c r="AA97"/>
  <c r="Z97"/>
  <c r="Y97"/>
  <c r="X97"/>
  <c r="V97"/>
  <c r="AQ97" s="1"/>
  <c r="E97" i="63" s="1"/>
  <c r="U97" i="14"/>
  <c r="AP97" s="1"/>
  <c r="D97" i="63" s="1"/>
  <c r="T97" i="14"/>
  <c r="AO97" s="1"/>
  <c r="E97" i="62" s="1"/>
  <c r="S97" i="14"/>
  <c r="AN97" s="1"/>
  <c r="D97" i="62" s="1"/>
  <c r="R97" i="14"/>
  <c r="AM97" s="1"/>
  <c r="E97" i="61" s="1"/>
  <c r="Q97" i="14"/>
  <c r="P97"/>
  <c r="O97"/>
  <c r="H97"/>
  <c r="BO96"/>
  <c r="BN96"/>
  <c r="BM96"/>
  <c r="BQ96" s="1"/>
  <c r="BL96"/>
  <c r="BP96" s="1"/>
  <c r="BJ96"/>
  <c r="BC96"/>
  <c r="AK96"/>
  <c r="AJ96"/>
  <c r="AI96"/>
  <c r="AH96"/>
  <c r="AG96"/>
  <c r="AF96"/>
  <c r="AE96"/>
  <c r="AD96"/>
  <c r="AC96"/>
  <c r="AB96"/>
  <c r="AA96"/>
  <c r="Z96"/>
  <c r="Y96"/>
  <c r="X96"/>
  <c r="V96"/>
  <c r="AQ96" s="1"/>
  <c r="E96" i="63" s="1"/>
  <c r="U96" i="14"/>
  <c r="AP96" s="1"/>
  <c r="D96" i="63" s="1"/>
  <c r="T96" i="14"/>
  <c r="AO96" s="1"/>
  <c r="E96" i="62" s="1"/>
  <c r="S96" i="14"/>
  <c r="AN96" s="1"/>
  <c r="D96" i="62" s="1"/>
  <c r="R96" i="14"/>
  <c r="AM96" s="1"/>
  <c r="E96" i="61" s="1"/>
  <c r="Q96" i="14"/>
  <c r="AL96" s="1"/>
  <c r="P96"/>
  <c r="O96"/>
  <c r="H96"/>
  <c r="BO95"/>
  <c r="BN95"/>
  <c r="BM95"/>
  <c r="BQ95" s="1"/>
  <c r="BL95"/>
  <c r="BP95" s="1"/>
  <c r="BJ95"/>
  <c r="BC95"/>
  <c r="AK95"/>
  <c r="AJ95"/>
  <c r="AI95"/>
  <c r="AH95"/>
  <c r="AG95"/>
  <c r="AF95"/>
  <c r="AE95"/>
  <c r="AD95"/>
  <c r="AC95"/>
  <c r="AB95"/>
  <c r="AA95"/>
  <c r="Z95"/>
  <c r="Y95"/>
  <c r="X95"/>
  <c r="V95"/>
  <c r="AQ95" s="1"/>
  <c r="E95" i="63" s="1"/>
  <c r="U95" i="14"/>
  <c r="AP95" s="1"/>
  <c r="D95" i="63" s="1"/>
  <c r="T95" i="14"/>
  <c r="AO95" s="1"/>
  <c r="E95" i="62" s="1"/>
  <c r="S95" i="14"/>
  <c r="AN95" s="1"/>
  <c r="D95" i="62" s="1"/>
  <c r="R95" i="14"/>
  <c r="AM95" s="1"/>
  <c r="Q95"/>
  <c r="AL95" s="1"/>
  <c r="D95" i="61" s="1"/>
  <c r="P95" i="14"/>
  <c r="O95"/>
  <c r="H95"/>
  <c r="BO94"/>
  <c r="BN94"/>
  <c r="BM94"/>
  <c r="BQ94" s="1"/>
  <c r="BL94"/>
  <c r="BP94" s="1"/>
  <c r="BJ94"/>
  <c r="BC94"/>
  <c r="AK94"/>
  <c r="AJ94"/>
  <c r="AI94"/>
  <c r="AH94"/>
  <c r="AG94"/>
  <c r="AF94"/>
  <c r="AE94"/>
  <c r="AD94"/>
  <c r="AC94"/>
  <c r="AB94"/>
  <c r="AA94"/>
  <c r="Z94"/>
  <c r="Y94"/>
  <c r="X94"/>
  <c r="V94"/>
  <c r="AQ94" s="1"/>
  <c r="E94" i="63" s="1"/>
  <c r="U94" i="14"/>
  <c r="AP94" s="1"/>
  <c r="D94" i="63" s="1"/>
  <c r="T94" i="14"/>
  <c r="AO94" s="1"/>
  <c r="E94" i="62" s="1"/>
  <c r="S94" i="14"/>
  <c r="AN94" s="1"/>
  <c r="D94" i="62" s="1"/>
  <c r="R94" i="14"/>
  <c r="AM94" s="1"/>
  <c r="E94" i="61" s="1"/>
  <c r="Q94" i="14"/>
  <c r="AL94" s="1"/>
  <c r="P94"/>
  <c r="O94"/>
  <c r="H94"/>
  <c r="BO93"/>
  <c r="BN93"/>
  <c r="BM93"/>
  <c r="BQ93" s="1"/>
  <c r="BL93"/>
  <c r="BP93" s="1"/>
  <c r="BJ93"/>
  <c r="BC93"/>
  <c r="AK93"/>
  <c r="AJ93"/>
  <c r="AI93"/>
  <c r="AH93"/>
  <c r="AG93"/>
  <c r="AF93"/>
  <c r="AE93"/>
  <c r="AD93"/>
  <c r="AC93"/>
  <c r="AB93"/>
  <c r="AA93"/>
  <c r="Z93"/>
  <c r="Y93"/>
  <c r="X93"/>
  <c r="V93"/>
  <c r="AQ93" s="1"/>
  <c r="E93" i="63" s="1"/>
  <c r="U93" i="14"/>
  <c r="AP93" s="1"/>
  <c r="D93" i="63" s="1"/>
  <c r="T93" i="14"/>
  <c r="AO93" s="1"/>
  <c r="E93" i="62" s="1"/>
  <c r="S93" i="14"/>
  <c r="AN93" s="1"/>
  <c r="D93" i="62" s="1"/>
  <c r="R93" i="14"/>
  <c r="AM93" s="1"/>
  <c r="E93" i="61" s="1"/>
  <c r="Q93" i="14"/>
  <c r="P93"/>
  <c r="O93"/>
  <c r="H93"/>
  <c r="BO92"/>
  <c r="BN92"/>
  <c r="BM92"/>
  <c r="BQ92" s="1"/>
  <c r="BL92"/>
  <c r="BP92" s="1"/>
  <c r="BJ92"/>
  <c r="BC92"/>
  <c r="AK92"/>
  <c r="AJ92"/>
  <c r="AI92"/>
  <c r="AH92"/>
  <c r="AG92"/>
  <c r="AF92"/>
  <c r="AE92"/>
  <c r="AD92"/>
  <c r="AC92"/>
  <c r="AB92"/>
  <c r="AA92"/>
  <c r="Z92"/>
  <c r="Y92"/>
  <c r="X92"/>
  <c r="V92"/>
  <c r="AQ92" s="1"/>
  <c r="E92" i="63" s="1"/>
  <c r="U92" i="14"/>
  <c r="AP92" s="1"/>
  <c r="D92" i="63" s="1"/>
  <c r="T92" i="14"/>
  <c r="AO92" s="1"/>
  <c r="E92" i="62" s="1"/>
  <c r="S92" i="14"/>
  <c r="AN92" s="1"/>
  <c r="D92" i="62" s="1"/>
  <c r="R92" i="14"/>
  <c r="AM92" s="1"/>
  <c r="E92" i="61" s="1"/>
  <c r="Q92" i="14"/>
  <c r="AL92" s="1"/>
  <c r="P92"/>
  <c r="O92"/>
  <c r="H92"/>
  <c r="BO91"/>
  <c r="BN91"/>
  <c r="BM91"/>
  <c r="BQ91" s="1"/>
  <c r="BL91"/>
  <c r="BP91" s="1"/>
  <c r="BJ91"/>
  <c r="BC91"/>
  <c r="AK91"/>
  <c r="AJ91"/>
  <c r="AI91"/>
  <c r="AH91"/>
  <c r="AG91"/>
  <c r="AF91"/>
  <c r="AE91"/>
  <c r="AD91"/>
  <c r="AC91"/>
  <c r="AB91"/>
  <c r="AA91"/>
  <c r="Z91"/>
  <c r="Y91"/>
  <c r="X91"/>
  <c r="V91"/>
  <c r="AQ91" s="1"/>
  <c r="E91" i="63" s="1"/>
  <c r="U91" i="14"/>
  <c r="AP91" s="1"/>
  <c r="D91" i="63" s="1"/>
  <c r="T91" i="14"/>
  <c r="AO91" s="1"/>
  <c r="E91" i="62" s="1"/>
  <c r="S91" i="14"/>
  <c r="AN91" s="1"/>
  <c r="D91" i="62" s="1"/>
  <c r="R91" i="14"/>
  <c r="AM91" s="1"/>
  <c r="Q91"/>
  <c r="AL91" s="1"/>
  <c r="D91" i="61" s="1"/>
  <c r="P91" i="14"/>
  <c r="O91"/>
  <c r="H91"/>
  <c r="BO90"/>
  <c r="BN90"/>
  <c r="BM90"/>
  <c r="BQ90" s="1"/>
  <c r="BL90"/>
  <c r="BP90" s="1"/>
  <c r="BJ90"/>
  <c r="BC90"/>
  <c r="AK90"/>
  <c r="AJ90"/>
  <c r="AI90"/>
  <c r="AH90"/>
  <c r="AG90"/>
  <c r="AF90"/>
  <c r="AE90"/>
  <c r="AD90"/>
  <c r="AC90"/>
  <c r="AB90"/>
  <c r="AA90"/>
  <c r="Z90"/>
  <c r="Y90"/>
  <c r="X90"/>
  <c r="V90"/>
  <c r="AQ90" s="1"/>
  <c r="E90" i="63" s="1"/>
  <c r="U90" i="14"/>
  <c r="AP90" s="1"/>
  <c r="D90" i="63" s="1"/>
  <c r="T90" i="14"/>
  <c r="AO90" s="1"/>
  <c r="E90" i="62" s="1"/>
  <c r="S90" i="14"/>
  <c r="AN90" s="1"/>
  <c r="D90" i="62" s="1"/>
  <c r="R90" i="14"/>
  <c r="AM90" s="1"/>
  <c r="E90" i="61" s="1"/>
  <c r="Q90" i="14"/>
  <c r="AL90" s="1"/>
  <c r="P90"/>
  <c r="O90"/>
  <c r="H90"/>
  <c r="BO89"/>
  <c r="BN89"/>
  <c r="BM89"/>
  <c r="BQ89" s="1"/>
  <c r="BL89"/>
  <c r="BP89" s="1"/>
  <c r="BJ89"/>
  <c r="BC89"/>
  <c r="AK89"/>
  <c r="AJ89"/>
  <c r="AI89"/>
  <c r="AH89"/>
  <c r="AG89"/>
  <c r="AF89"/>
  <c r="AE89"/>
  <c r="AD89"/>
  <c r="AC89"/>
  <c r="AB89"/>
  <c r="AA89"/>
  <c r="Z89"/>
  <c r="Y89"/>
  <c r="X89"/>
  <c r="V89"/>
  <c r="AQ89" s="1"/>
  <c r="E89" i="63" s="1"/>
  <c r="U89" i="14"/>
  <c r="AP89" s="1"/>
  <c r="D89" i="63" s="1"/>
  <c r="T89" i="14"/>
  <c r="AO89" s="1"/>
  <c r="E89" i="62" s="1"/>
  <c r="S89" i="14"/>
  <c r="AN89" s="1"/>
  <c r="D89" i="62" s="1"/>
  <c r="R89" i="14"/>
  <c r="AM89" s="1"/>
  <c r="E89" i="61" s="1"/>
  <c r="Q89" i="14"/>
  <c r="P89"/>
  <c r="O89"/>
  <c r="H89"/>
  <c r="BO88"/>
  <c r="BN88"/>
  <c r="BM88"/>
  <c r="BQ88" s="1"/>
  <c r="BL88"/>
  <c r="BP88" s="1"/>
  <c r="BJ88"/>
  <c r="BC88"/>
  <c r="AK88"/>
  <c r="AJ88"/>
  <c r="AI88"/>
  <c r="AH88"/>
  <c r="AG88"/>
  <c r="AF88"/>
  <c r="AE88"/>
  <c r="AD88"/>
  <c r="AC88"/>
  <c r="AB88"/>
  <c r="AA88"/>
  <c r="Z88"/>
  <c r="Y88"/>
  <c r="X88"/>
  <c r="V88"/>
  <c r="AQ88" s="1"/>
  <c r="E88" i="63" s="1"/>
  <c r="U88" i="14"/>
  <c r="AP88" s="1"/>
  <c r="D88" i="63" s="1"/>
  <c r="T88" i="14"/>
  <c r="AO88" s="1"/>
  <c r="E88" i="62" s="1"/>
  <c r="S88" i="14"/>
  <c r="AN88" s="1"/>
  <c r="D88" i="62" s="1"/>
  <c r="R88" i="14"/>
  <c r="AM88" s="1"/>
  <c r="E88" i="61" s="1"/>
  <c r="Q88" i="14"/>
  <c r="AL88" s="1"/>
  <c r="P88"/>
  <c r="O88"/>
  <c r="H88"/>
  <c r="BO87"/>
  <c r="BN87"/>
  <c r="BM87"/>
  <c r="BQ87" s="1"/>
  <c r="BL87"/>
  <c r="BP87" s="1"/>
  <c r="BJ87"/>
  <c r="BC87"/>
  <c r="AK87"/>
  <c r="AJ87"/>
  <c r="AI87"/>
  <c r="AH87"/>
  <c r="AG87"/>
  <c r="AF87"/>
  <c r="AE87"/>
  <c r="AD87"/>
  <c r="AC87"/>
  <c r="AB87"/>
  <c r="AA87"/>
  <c r="Z87"/>
  <c r="Y87"/>
  <c r="X87"/>
  <c r="V87"/>
  <c r="AQ87" s="1"/>
  <c r="E87" i="63" s="1"/>
  <c r="U87" i="14"/>
  <c r="AP87" s="1"/>
  <c r="D87" i="63" s="1"/>
  <c r="T87" i="14"/>
  <c r="AO87" s="1"/>
  <c r="E87" i="62" s="1"/>
  <c r="S87" i="14"/>
  <c r="AN87" s="1"/>
  <c r="D87" i="62" s="1"/>
  <c r="R87" i="14"/>
  <c r="AM87" s="1"/>
  <c r="Q87"/>
  <c r="AL87" s="1"/>
  <c r="D87" i="61" s="1"/>
  <c r="P87" i="14"/>
  <c r="O87"/>
  <c r="H87"/>
  <c r="BO86"/>
  <c r="BN86"/>
  <c r="BM86"/>
  <c r="BQ86" s="1"/>
  <c r="BL86"/>
  <c r="BP86" s="1"/>
  <c r="BJ86"/>
  <c r="BC86"/>
  <c r="AK86"/>
  <c r="AJ86"/>
  <c r="AI86"/>
  <c r="AH86"/>
  <c r="AG86"/>
  <c r="AF86"/>
  <c r="AE86"/>
  <c r="AD86"/>
  <c r="AC86"/>
  <c r="AB86"/>
  <c r="AA86"/>
  <c r="Z86"/>
  <c r="Y86"/>
  <c r="X86"/>
  <c r="V86"/>
  <c r="AQ86" s="1"/>
  <c r="E86" i="63" s="1"/>
  <c r="U86" i="14"/>
  <c r="AP86" s="1"/>
  <c r="D86" i="63" s="1"/>
  <c r="T86" i="14"/>
  <c r="AO86" s="1"/>
  <c r="E86" i="62" s="1"/>
  <c r="S86" i="14"/>
  <c r="AN86" s="1"/>
  <c r="D86" i="62" s="1"/>
  <c r="R86" i="14"/>
  <c r="AM86" s="1"/>
  <c r="E86" i="61" s="1"/>
  <c r="Q86" i="14"/>
  <c r="AL86" s="1"/>
  <c r="P86"/>
  <c r="O86"/>
  <c r="H86"/>
  <c r="BO85"/>
  <c r="BN85"/>
  <c r="BM85"/>
  <c r="BQ85" s="1"/>
  <c r="BL85"/>
  <c r="BP85" s="1"/>
  <c r="BJ85"/>
  <c r="BC85"/>
  <c r="AK85"/>
  <c r="AJ85"/>
  <c r="AI85"/>
  <c r="AH85"/>
  <c r="AG85"/>
  <c r="AF85"/>
  <c r="AE85"/>
  <c r="AD85"/>
  <c r="AC85"/>
  <c r="AB85"/>
  <c r="AA85"/>
  <c r="Z85"/>
  <c r="Y85"/>
  <c r="X85"/>
  <c r="V85"/>
  <c r="AQ85" s="1"/>
  <c r="E85" i="63" s="1"/>
  <c r="U85" i="14"/>
  <c r="AP85" s="1"/>
  <c r="D85" i="63" s="1"/>
  <c r="T85" i="14"/>
  <c r="AO85" s="1"/>
  <c r="E85" i="62" s="1"/>
  <c r="S85" i="14"/>
  <c r="AN85" s="1"/>
  <c r="D85" i="62" s="1"/>
  <c r="R85" i="14"/>
  <c r="AM85" s="1"/>
  <c r="E85" i="61" s="1"/>
  <c r="Q85" i="14"/>
  <c r="P85"/>
  <c r="O85"/>
  <c r="H85"/>
  <c r="BO84"/>
  <c r="BN84"/>
  <c r="BM84"/>
  <c r="BQ84" s="1"/>
  <c r="BL84"/>
  <c r="BP84" s="1"/>
  <c r="BJ84"/>
  <c r="BC84"/>
  <c r="AK84"/>
  <c r="AJ84"/>
  <c r="AI84"/>
  <c r="AH84"/>
  <c r="AG84"/>
  <c r="AF84"/>
  <c r="AE84"/>
  <c r="AD84"/>
  <c r="AC84"/>
  <c r="AB84"/>
  <c r="AA84"/>
  <c r="Z84"/>
  <c r="Y84"/>
  <c r="X84"/>
  <c r="V84"/>
  <c r="AQ84" s="1"/>
  <c r="E84" i="63" s="1"/>
  <c r="U84" i="14"/>
  <c r="AP84" s="1"/>
  <c r="D84" i="63" s="1"/>
  <c r="T84" i="14"/>
  <c r="AO84" s="1"/>
  <c r="E84" i="62" s="1"/>
  <c r="S84" i="14"/>
  <c r="AN84" s="1"/>
  <c r="D84" i="62" s="1"/>
  <c r="R84" i="14"/>
  <c r="AM84" s="1"/>
  <c r="E84" i="61" s="1"/>
  <c r="Q84" i="14"/>
  <c r="AL84" s="1"/>
  <c r="P84"/>
  <c r="O84"/>
  <c r="H84"/>
  <c r="BO83"/>
  <c r="BN83"/>
  <c r="BM83"/>
  <c r="BQ83" s="1"/>
  <c r="BL83"/>
  <c r="BP83" s="1"/>
  <c r="BJ83"/>
  <c r="BC83"/>
  <c r="AK83"/>
  <c r="AJ83"/>
  <c r="AI83"/>
  <c r="AH83"/>
  <c r="AG83"/>
  <c r="AF83"/>
  <c r="AE83"/>
  <c r="AD83"/>
  <c r="AC83"/>
  <c r="AB83"/>
  <c r="AA83"/>
  <c r="Z83"/>
  <c r="Y83"/>
  <c r="X83"/>
  <c r="V83"/>
  <c r="AQ83" s="1"/>
  <c r="E83" i="63" s="1"/>
  <c r="U83" i="14"/>
  <c r="AP83" s="1"/>
  <c r="D83" i="63" s="1"/>
  <c r="T83" i="14"/>
  <c r="AO83" s="1"/>
  <c r="E83" i="62" s="1"/>
  <c r="S83" i="14"/>
  <c r="AN83" s="1"/>
  <c r="D83" i="62" s="1"/>
  <c r="R83" i="14"/>
  <c r="AM83" s="1"/>
  <c r="Q83"/>
  <c r="AL83" s="1"/>
  <c r="D83" i="61" s="1"/>
  <c r="P83" i="14"/>
  <c r="O83"/>
  <c r="H83"/>
  <c r="BO82"/>
  <c r="BN82"/>
  <c r="BM82"/>
  <c r="BQ82" s="1"/>
  <c r="BL82"/>
  <c r="BP82" s="1"/>
  <c r="BJ82"/>
  <c r="BC82"/>
  <c r="AK82"/>
  <c r="AJ82"/>
  <c r="AI82"/>
  <c r="AH82"/>
  <c r="AG82"/>
  <c r="AF82"/>
  <c r="AE82"/>
  <c r="AD82"/>
  <c r="AC82"/>
  <c r="AB82"/>
  <c r="AA82"/>
  <c r="Z82"/>
  <c r="Y82"/>
  <c r="X82"/>
  <c r="V82"/>
  <c r="AQ82" s="1"/>
  <c r="E82" i="63" s="1"/>
  <c r="U82" i="14"/>
  <c r="AP82" s="1"/>
  <c r="D82" i="63" s="1"/>
  <c r="T82" i="14"/>
  <c r="AO82" s="1"/>
  <c r="E82" i="62" s="1"/>
  <c r="S82" i="14"/>
  <c r="AN82" s="1"/>
  <c r="D82" i="62" s="1"/>
  <c r="R82" i="14"/>
  <c r="AM82" s="1"/>
  <c r="E82" i="61" s="1"/>
  <c r="Q82" i="14"/>
  <c r="AL82" s="1"/>
  <c r="P82"/>
  <c r="O82"/>
  <c r="H82"/>
  <c r="BO81"/>
  <c r="BN81"/>
  <c r="BM81"/>
  <c r="BQ81" s="1"/>
  <c r="BL81"/>
  <c r="BP81" s="1"/>
  <c r="BJ81"/>
  <c r="BC81"/>
  <c r="AK81"/>
  <c r="AJ81"/>
  <c r="AI81"/>
  <c r="AH81"/>
  <c r="AG81"/>
  <c r="AF81"/>
  <c r="AE81"/>
  <c r="AD81"/>
  <c r="AC81"/>
  <c r="AB81"/>
  <c r="AA81"/>
  <c r="Z81"/>
  <c r="Y81"/>
  <c r="X81"/>
  <c r="V81"/>
  <c r="AQ81" s="1"/>
  <c r="E81" i="63" s="1"/>
  <c r="U81" i="14"/>
  <c r="AP81" s="1"/>
  <c r="D81" i="63" s="1"/>
  <c r="T81" i="14"/>
  <c r="AO81" s="1"/>
  <c r="E81" i="62" s="1"/>
  <c r="S81" i="14"/>
  <c r="AN81" s="1"/>
  <c r="D81" i="62" s="1"/>
  <c r="R81" i="14"/>
  <c r="AM81" s="1"/>
  <c r="E81" i="61" s="1"/>
  <c r="Q81" i="14"/>
  <c r="P81"/>
  <c r="O81"/>
  <c r="H81"/>
  <c r="BO80"/>
  <c r="BN80"/>
  <c r="BM80"/>
  <c r="BQ80" s="1"/>
  <c r="BL80"/>
  <c r="BP80" s="1"/>
  <c r="BJ80"/>
  <c r="BC80"/>
  <c r="AK80"/>
  <c r="AJ80"/>
  <c r="AI80"/>
  <c r="AH80"/>
  <c r="AG80"/>
  <c r="AF80"/>
  <c r="AE80"/>
  <c r="AD80"/>
  <c r="AC80"/>
  <c r="AB80"/>
  <c r="AA80"/>
  <c r="Z80"/>
  <c r="Y80"/>
  <c r="X80"/>
  <c r="V80"/>
  <c r="AQ80" s="1"/>
  <c r="E80" i="63" s="1"/>
  <c r="U80" i="14"/>
  <c r="AP80" s="1"/>
  <c r="D80" i="63" s="1"/>
  <c r="T80" i="14"/>
  <c r="AO80" s="1"/>
  <c r="E80" i="62" s="1"/>
  <c r="S80" i="14"/>
  <c r="AN80" s="1"/>
  <c r="D80" i="62" s="1"/>
  <c r="R80" i="14"/>
  <c r="AM80" s="1"/>
  <c r="E80" i="61" s="1"/>
  <c r="Q80" i="14"/>
  <c r="AL80" s="1"/>
  <c r="P80"/>
  <c r="O80"/>
  <c r="H80"/>
  <c r="BO79"/>
  <c r="BN79"/>
  <c r="BM79"/>
  <c r="BQ79" s="1"/>
  <c r="BL79"/>
  <c r="BP79" s="1"/>
  <c r="BJ79"/>
  <c r="BC79"/>
  <c r="AK79"/>
  <c r="AJ79"/>
  <c r="AI79"/>
  <c r="AH79"/>
  <c r="AG79"/>
  <c r="AF79"/>
  <c r="AE79"/>
  <c r="AD79"/>
  <c r="AC79"/>
  <c r="AB79"/>
  <c r="AA79"/>
  <c r="Z79"/>
  <c r="Y79"/>
  <c r="X79"/>
  <c r="V79"/>
  <c r="AQ79" s="1"/>
  <c r="E79" i="63" s="1"/>
  <c r="U79" i="14"/>
  <c r="AP79" s="1"/>
  <c r="D79" i="63" s="1"/>
  <c r="T79" i="14"/>
  <c r="AO79" s="1"/>
  <c r="E79" i="62" s="1"/>
  <c r="S79" i="14"/>
  <c r="AN79" s="1"/>
  <c r="D79" i="62" s="1"/>
  <c r="R79" i="14"/>
  <c r="AM79" s="1"/>
  <c r="Q79"/>
  <c r="AL79" s="1"/>
  <c r="D79" i="61" s="1"/>
  <c r="P79" i="14"/>
  <c r="O79"/>
  <c r="H79"/>
  <c r="BO78"/>
  <c r="BN78"/>
  <c r="BM78"/>
  <c r="BQ78" s="1"/>
  <c r="BL78"/>
  <c r="BP78" s="1"/>
  <c r="BJ78"/>
  <c r="BC78"/>
  <c r="AK78"/>
  <c r="AJ78"/>
  <c r="AI78"/>
  <c r="AH78"/>
  <c r="AG78"/>
  <c r="AF78"/>
  <c r="AE78"/>
  <c r="AD78"/>
  <c r="AC78"/>
  <c r="AB78"/>
  <c r="AA78"/>
  <c r="Z78"/>
  <c r="Y78"/>
  <c r="X78"/>
  <c r="V78"/>
  <c r="AQ78" s="1"/>
  <c r="E78" i="63" s="1"/>
  <c r="U78" i="14"/>
  <c r="AP78" s="1"/>
  <c r="D78" i="63" s="1"/>
  <c r="T78" i="14"/>
  <c r="AO78" s="1"/>
  <c r="E78" i="62" s="1"/>
  <c r="S78" i="14"/>
  <c r="AN78" s="1"/>
  <c r="D78" i="62" s="1"/>
  <c r="R78" i="14"/>
  <c r="AM78" s="1"/>
  <c r="E78" i="61" s="1"/>
  <c r="Q78" i="14"/>
  <c r="AL78" s="1"/>
  <c r="P78"/>
  <c r="O78"/>
  <c r="H78"/>
  <c r="BO77"/>
  <c r="BN77"/>
  <c r="BM77"/>
  <c r="BQ77" s="1"/>
  <c r="BL77"/>
  <c r="BP77" s="1"/>
  <c r="BJ77"/>
  <c r="BC77"/>
  <c r="AK77"/>
  <c r="AJ77"/>
  <c r="AI77"/>
  <c r="AH77"/>
  <c r="AG77"/>
  <c r="AF77"/>
  <c r="AE77"/>
  <c r="AD77"/>
  <c r="AC77"/>
  <c r="AB77"/>
  <c r="AA77"/>
  <c r="Z77"/>
  <c r="Y77"/>
  <c r="X77"/>
  <c r="V77"/>
  <c r="AQ77" s="1"/>
  <c r="E77" i="63" s="1"/>
  <c r="U77" i="14"/>
  <c r="AP77" s="1"/>
  <c r="D77" i="63" s="1"/>
  <c r="T77" i="14"/>
  <c r="AO77" s="1"/>
  <c r="E77" i="62" s="1"/>
  <c r="S77" i="14"/>
  <c r="AN77" s="1"/>
  <c r="D77" i="62" s="1"/>
  <c r="R77" i="14"/>
  <c r="AM77" s="1"/>
  <c r="E77" i="61" s="1"/>
  <c r="Q77" i="14"/>
  <c r="P77"/>
  <c r="O77"/>
  <c r="H77"/>
  <c r="BO76"/>
  <c r="BN76"/>
  <c r="BM76"/>
  <c r="BQ76" s="1"/>
  <c r="BL76"/>
  <c r="BP76" s="1"/>
  <c r="BJ76"/>
  <c r="BC76"/>
  <c r="AK76"/>
  <c r="AJ76"/>
  <c r="AI76"/>
  <c r="AH76"/>
  <c r="AG76"/>
  <c r="AF76"/>
  <c r="AE76"/>
  <c r="AD76"/>
  <c r="AC76"/>
  <c r="AB76"/>
  <c r="AA76"/>
  <c r="Z76"/>
  <c r="Y76"/>
  <c r="X76"/>
  <c r="V76"/>
  <c r="AQ76" s="1"/>
  <c r="E76" i="63" s="1"/>
  <c r="U76" i="14"/>
  <c r="AP76" s="1"/>
  <c r="D76" i="63" s="1"/>
  <c r="T76" i="14"/>
  <c r="AO76" s="1"/>
  <c r="E76" i="62" s="1"/>
  <c r="S76" i="14"/>
  <c r="AN76" s="1"/>
  <c r="D76" i="62" s="1"/>
  <c r="R76" i="14"/>
  <c r="AM76" s="1"/>
  <c r="E76" i="61" s="1"/>
  <c r="Q76" i="14"/>
  <c r="AL76" s="1"/>
  <c r="P76"/>
  <c r="O76"/>
  <c r="H76"/>
  <c r="BO75"/>
  <c r="BN75"/>
  <c r="BM75"/>
  <c r="BQ75" s="1"/>
  <c r="BL75"/>
  <c r="BP75" s="1"/>
  <c r="BJ75"/>
  <c r="BC75"/>
  <c r="AK75"/>
  <c r="AJ75"/>
  <c r="AI75"/>
  <c r="AH75"/>
  <c r="AG75"/>
  <c r="AF75"/>
  <c r="AE75"/>
  <c r="AD75"/>
  <c r="AC75"/>
  <c r="AB75"/>
  <c r="AA75"/>
  <c r="Z75"/>
  <c r="Y75"/>
  <c r="X75"/>
  <c r="V75"/>
  <c r="AQ75" s="1"/>
  <c r="E75" i="63" s="1"/>
  <c r="U75" i="14"/>
  <c r="AP75" s="1"/>
  <c r="D75" i="63" s="1"/>
  <c r="T75" i="14"/>
  <c r="AO75" s="1"/>
  <c r="E75" i="62" s="1"/>
  <c r="S75" i="14"/>
  <c r="AN75" s="1"/>
  <c r="D75" i="62" s="1"/>
  <c r="R75" i="14"/>
  <c r="AM75" s="1"/>
  <c r="Q75"/>
  <c r="AL75" s="1"/>
  <c r="D75" i="61" s="1"/>
  <c r="P75" i="14"/>
  <c r="O75"/>
  <c r="H75"/>
  <c r="BO74"/>
  <c r="BN74"/>
  <c r="BM74"/>
  <c r="BQ74" s="1"/>
  <c r="BL74"/>
  <c r="BP74" s="1"/>
  <c r="BJ74"/>
  <c r="BC74"/>
  <c r="AK74"/>
  <c r="AJ74"/>
  <c r="AI74"/>
  <c r="AH74"/>
  <c r="AG74"/>
  <c r="AF74"/>
  <c r="AE74"/>
  <c r="AD74"/>
  <c r="AC74"/>
  <c r="AB74"/>
  <c r="AA74"/>
  <c r="Z74"/>
  <c r="Y74"/>
  <c r="X74"/>
  <c r="V74"/>
  <c r="AQ74" s="1"/>
  <c r="E74" i="63" s="1"/>
  <c r="U74" i="14"/>
  <c r="AP74" s="1"/>
  <c r="D74" i="63" s="1"/>
  <c r="T74" i="14"/>
  <c r="AO74" s="1"/>
  <c r="E74" i="62" s="1"/>
  <c r="S74" i="14"/>
  <c r="AN74" s="1"/>
  <c r="D74" i="62" s="1"/>
  <c r="R74" i="14"/>
  <c r="AM74" s="1"/>
  <c r="E74" i="61" s="1"/>
  <c r="Q74" i="14"/>
  <c r="AL74" s="1"/>
  <c r="P74"/>
  <c r="O74"/>
  <c r="H74"/>
  <c r="BO73"/>
  <c r="BN73"/>
  <c r="BM73"/>
  <c r="BQ73" s="1"/>
  <c r="BL73"/>
  <c r="BP73" s="1"/>
  <c r="BJ73"/>
  <c r="BC73"/>
  <c r="AK73"/>
  <c r="AJ73"/>
  <c r="AI73"/>
  <c r="AH73"/>
  <c r="AG73"/>
  <c r="AF73"/>
  <c r="AE73"/>
  <c r="AD73"/>
  <c r="AC73"/>
  <c r="AB73"/>
  <c r="AA73"/>
  <c r="Z73"/>
  <c r="Y73"/>
  <c r="X73"/>
  <c r="V73"/>
  <c r="AQ73" s="1"/>
  <c r="E73" i="63" s="1"/>
  <c r="U73" i="14"/>
  <c r="AP73" s="1"/>
  <c r="D73" i="63" s="1"/>
  <c r="T73" i="14"/>
  <c r="AO73" s="1"/>
  <c r="E73" i="62" s="1"/>
  <c r="S73" i="14"/>
  <c r="AN73" s="1"/>
  <c r="D73" i="62" s="1"/>
  <c r="R73" i="14"/>
  <c r="AM73" s="1"/>
  <c r="E73" i="61" s="1"/>
  <c r="Q73" i="14"/>
  <c r="P73"/>
  <c r="O73"/>
  <c r="H73"/>
  <c r="BO72"/>
  <c r="BN72"/>
  <c r="BM72"/>
  <c r="BQ72" s="1"/>
  <c r="BL72"/>
  <c r="BP72" s="1"/>
  <c r="BJ72"/>
  <c r="BC72"/>
  <c r="AK72"/>
  <c r="AJ72"/>
  <c r="AI72"/>
  <c r="AH72"/>
  <c r="AG72"/>
  <c r="AF72"/>
  <c r="AE72"/>
  <c r="AD72"/>
  <c r="AC72"/>
  <c r="AB72"/>
  <c r="AA72"/>
  <c r="Z72"/>
  <c r="Y72"/>
  <c r="X72"/>
  <c r="V72"/>
  <c r="AQ72" s="1"/>
  <c r="E72" i="63" s="1"/>
  <c r="U72" i="14"/>
  <c r="AP72" s="1"/>
  <c r="D72" i="63" s="1"/>
  <c r="T72" i="14"/>
  <c r="AO72" s="1"/>
  <c r="E72" i="62" s="1"/>
  <c r="S72" i="14"/>
  <c r="AN72" s="1"/>
  <c r="D72" i="62" s="1"/>
  <c r="R72" i="14"/>
  <c r="AM72" s="1"/>
  <c r="E72" i="61" s="1"/>
  <c r="Q72" i="14"/>
  <c r="AL72" s="1"/>
  <c r="P72"/>
  <c r="O72"/>
  <c r="H72"/>
  <c r="BO71"/>
  <c r="BN71"/>
  <c r="BM71"/>
  <c r="BQ71" s="1"/>
  <c r="BL71"/>
  <c r="BP71" s="1"/>
  <c r="BJ71"/>
  <c r="BC71"/>
  <c r="AK71"/>
  <c r="AJ71"/>
  <c r="AI71"/>
  <c r="AH71"/>
  <c r="AG71"/>
  <c r="AF71"/>
  <c r="AE71"/>
  <c r="AD71"/>
  <c r="AC71"/>
  <c r="AB71"/>
  <c r="AA71"/>
  <c r="Z71"/>
  <c r="Y71"/>
  <c r="X71"/>
  <c r="V71"/>
  <c r="AQ71" s="1"/>
  <c r="E71" i="63" s="1"/>
  <c r="U71" i="14"/>
  <c r="AP71" s="1"/>
  <c r="D71" i="63" s="1"/>
  <c r="T71" i="14"/>
  <c r="AO71" s="1"/>
  <c r="E71" i="62" s="1"/>
  <c r="S71" i="14"/>
  <c r="AN71" s="1"/>
  <c r="D71" i="62" s="1"/>
  <c r="R71" i="14"/>
  <c r="AM71" s="1"/>
  <c r="Q71"/>
  <c r="AL71" s="1"/>
  <c r="D71" i="61" s="1"/>
  <c r="P71" i="14"/>
  <c r="O71"/>
  <c r="H71"/>
  <c r="BO70"/>
  <c r="BN70"/>
  <c r="BM70"/>
  <c r="BQ70" s="1"/>
  <c r="BL70"/>
  <c r="BP70" s="1"/>
  <c r="BJ70"/>
  <c r="BC70"/>
  <c r="AK70"/>
  <c r="AJ70"/>
  <c r="AI70"/>
  <c r="AH70"/>
  <c r="AG70"/>
  <c r="AF70"/>
  <c r="AE70"/>
  <c r="AD70"/>
  <c r="AC70"/>
  <c r="AB70"/>
  <c r="AA70"/>
  <c r="Z70"/>
  <c r="Y70"/>
  <c r="X70"/>
  <c r="V70"/>
  <c r="AQ70" s="1"/>
  <c r="E70" i="63" s="1"/>
  <c r="U70" i="14"/>
  <c r="AP70" s="1"/>
  <c r="D70" i="63" s="1"/>
  <c r="T70" i="14"/>
  <c r="AO70" s="1"/>
  <c r="E70" i="62" s="1"/>
  <c r="S70" i="14"/>
  <c r="AN70" s="1"/>
  <c r="D70" i="62" s="1"/>
  <c r="R70" i="14"/>
  <c r="AM70" s="1"/>
  <c r="E70" i="61" s="1"/>
  <c r="Q70" i="14"/>
  <c r="AL70" s="1"/>
  <c r="P70"/>
  <c r="O70"/>
  <c r="H70"/>
  <c r="BO69"/>
  <c r="BN69"/>
  <c r="BM69"/>
  <c r="BQ69" s="1"/>
  <c r="BL69"/>
  <c r="BP69" s="1"/>
  <c r="BJ69"/>
  <c r="BC69"/>
  <c r="AK69"/>
  <c r="AJ69"/>
  <c r="AI69"/>
  <c r="AH69"/>
  <c r="AG69"/>
  <c r="AF69"/>
  <c r="AE69"/>
  <c r="AD69"/>
  <c r="AC69"/>
  <c r="AB69"/>
  <c r="AA69"/>
  <c r="Z69"/>
  <c r="Y69"/>
  <c r="X69"/>
  <c r="V69"/>
  <c r="AQ69" s="1"/>
  <c r="E69" i="63" s="1"/>
  <c r="U69" i="14"/>
  <c r="AP69" s="1"/>
  <c r="D69" i="63" s="1"/>
  <c r="T69" i="14"/>
  <c r="AO69" s="1"/>
  <c r="E69" i="62" s="1"/>
  <c r="S69" i="14"/>
  <c r="AN69" s="1"/>
  <c r="D69" i="62" s="1"/>
  <c r="R69" i="14"/>
  <c r="AM69" s="1"/>
  <c r="E69" i="61" s="1"/>
  <c r="Q69" i="14"/>
  <c r="P69"/>
  <c r="O69"/>
  <c r="H69"/>
  <c r="BO68"/>
  <c r="BN68"/>
  <c r="BM68"/>
  <c r="BQ68" s="1"/>
  <c r="BL68"/>
  <c r="BP68" s="1"/>
  <c r="BJ68"/>
  <c r="BC68"/>
  <c r="AK68"/>
  <c r="AJ68"/>
  <c r="AI68"/>
  <c r="AH68"/>
  <c r="AG68"/>
  <c r="AF68"/>
  <c r="AE68"/>
  <c r="AD68"/>
  <c r="AC68"/>
  <c r="AB68"/>
  <c r="AA68"/>
  <c r="Z68"/>
  <c r="Y68"/>
  <c r="X68"/>
  <c r="V68"/>
  <c r="AQ68" s="1"/>
  <c r="E68" i="63" s="1"/>
  <c r="U68" i="14"/>
  <c r="AP68" s="1"/>
  <c r="D68" i="63" s="1"/>
  <c r="T68" i="14"/>
  <c r="AO68" s="1"/>
  <c r="E68" i="62" s="1"/>
  <c r="S68" i="14"/>
  <c r="AN68" s="1"/>
  <c r="D68" i="62" s="1"/>
  <c r="R68" i="14"/>
  <c r="AM68" s="1"/>
  <c r="E68" i="61" s="1"/>
  <c r="Q68" i="14"/>
  <c r="AL68" s="1"/>
  <c r="P68"/>
  <c r="O68"/>
  <c r="H68"/>
  <c r="BO67"/>
  <c r="BN67"/>
  <c r="BM67"/>
  <c r="BQ67" s="1"/>
  <c r="BL67"/>
  <c r="BP67" s="1"/>
  <c r="BJ67"/>
  <c r="BC67"/>
  <c r="AK67"/>
  <c r="AJ67"/>
  <c r="AI67"/>
  <c r="AH67"/>
  <c r="AG67"/>
  <c r="AF67"/>
  <c r="AE67"/>
  <c r="AD67"/>
  <c r="AC67"/>
  <c r="AB67"/>
  <c r="AA67"/>
  <c r="Z67"/>
  <c r="Y67"/>
  <c r="X67"/>
  <c r="V67"/>
  <c r="AQ67" s="1"/>
  <c r="E67" i="63" s="1"/>
  <c r="U67" i="14"/>
  <c r="AP67" s="1"/>
  <c r="D67" i="63" s="1"/>
  <c r="T67" i="14"/>
  <c r="AO67" s="1"/>
  <c r="E67" i="62" s="1"/>
  <c r="S67" i="14"/>
  <c r="AN67" s="1"/>
  <c r="D67" i="62" s="1"/>
  <c r="R67" i="14"/>
  <c r="AM67" s="1"/>
  <c r="Q67"/>
  <c r="AL67" s="1"/>
  <c r="D67" i="61" s="1"/>
  <c r="P67" i="14"/>
  <c r="O67"/>
  <c r="H67"/>
  <c r="BO66"/>
  <c r="BN66"/>
  <c r="BM66"/>
  <c r="BQ66" s="1"/>
  <c r="BL66"/>
  <c r="BP66" s="1"/>
  <c r="BJ66"/>
  <c r="BC66"/>
  <c r="AK66"/>
  <c r="AJ66"/>
  <c r="AI66"/>
  <c r="AH66"/>
  <c r="AG66"/>
  <c r="AF66"/>
  <c r="AE66"/>
  <c r="AD66"/>
  <c r="AC66"/>
  <c r="AB66"/>
  <c r="AA66"/>
  <c r="Z66"/>
  <c r="Y66"/>
  <c r="X66"/>
  <c r="V66"/>
  <c r="AQ66" s="1"/>
  <c r="E66" i="63" s="1"/>
  <c r="U66" i="14"/>
  <c r="AP66" s="1"/>
  <c r="D66" i="63" s="1"/>
  <c r="T66" i="14"/>
  <c r="AO66" s="1"/>
  <c r="E66" i="62" s="1"/>
  <c r="S66" i="14"/>
  <c r="AN66" s="1"/>
  <c r="D66" i="62" s="1"/>
  <c r="R66" i="14"/>
  <c r="AM66" s="1"/>
  <c r="E66" i="61" s="1"/>
  <c r="Q66" i="14"/>
  <c r="AL66" s="1"/>
  <c r="P66"/>
  <c r="O66"/>
  <c r="H66"/>
  <c r="BO65"/>
  <c r="BN65"/>
  <c r="BM65"/>
  <c r="BQ65" s="1"/>
  <c r="BL65"/>
  <c r="BP65" s="1"/>
  <c r="BJ65"/>
  <c r="BC65"/>
  <c r="AK65"/>
  <c r="AJ65"/>
  <c r="AI65"/>
  <c r="AH65"/>
  <c r="AG65"/>
  <c r="AF65"/>
  <c r="AE65"/>
  <c r="AD65"/>
  <c r="AC65"/>
  <c r="AB65"/>
  <c r="AA65"/>
  <c r="Z65"/>
  <c r="Y65"/>
  <c r="X65"/>
  <c r="V65"/>
  <c r="AQ65" s="1"/>
  <c r="E65" i="63" s="1"/>
  <c r="U65" i="14"/>
  <c r="AP65" s="1"/>
  <c r="D65" i="63" s="1"/>
  <c r="T65" i="14"/>
  <c r="AO65" s="1"/>
  <c r="E65" i="62" s="1"/>
  <c r="S65" i="14"/>
  <c r="AN65" s="1"/>
  <c r="D65" i="62" s="1"/>
  <c r="R65" i="14"/>
  <c r="AM65" s="1"/>
  <c r="E65" i="61" s="1"/>
  <c r="Q65" i="14"/>
  <c r="P65"/>
  <c r="O65"/>
  <c r="H65"/>
  <c r="BO64"/>
  <c r="BN64"/>
  <c r="BM64"/>
  <c r="BQ64" s="1"/>
  <c r="BL64"/>
  <c r="BP64" s="1"/>
  <c r="BJ64"/>
  <c r="BC64"/>
  <c r="AK64"/>
  <c r="AJ64"/>
  <c r="AI64"/>
  <c r="AH64"/>
  <c r="AG64"/>
  <c r="AF64"/>
  <c r="AE64"/>
  <c r="AD64"/>
  <c r="AC64"/>
  <c r="AB64"/>
  <c r="AA64"/>
  <c r="Z64"/>
  <c r="Y64"/>
  <c r="X64"/>
  <c r="V64"/>
  <c r="AQ64" s="1"/>
  <c r="E64" i="63" s="1"/>
  <c r="U64" i="14"/>
  <c r="AP64" s="1"/>
  <c r="D64" i="63" s="1"/>
  <c r="T64" i="14"/>
  <c r="AO64" s="1"/>
  <c r="E64" i="62" s="1"/>
  <c r="S64" i="14"/>
  <c r="AN64" s="1"/>
  <c r="D64" i="62" s="1"/>
  <c r="R64" i="14"/>
  <c r="AM64" s="1"/>
  <c r="E64" i="61" s="1"/>
  <c r="Q64" i="14"/>
  <c r="AL64" s="1"/>
  <c r="P64"/>
  <c r="O64"/>
  <c r="H64"/>
  <c r="BO63"/>
  <c r="BN63"/>
  <c r="BM63"/>
  <c r="BQ63" s="1"/>
  <c r="BL63"/>
  <c r="BP63" s="1"/>
  <c r="BJ63"/>
  <c r="BC63"/>
  <c r="AK63"/>
  <c r="AJ63"/>
  <c r="AI63"/>
  <c r="AH63"/>
  <c r="AG63"/>
  <c r="AF63"/>
  <c r="AE63"/>
  <c r="AD63"/>
  <c r="AC63"/>
  <c r="AB63"/>
  <c r="AA63"/>
  <c r="Z63"/>
  <c r="Y63"/>
  <c r="X63"/>
  <c r="V63"/>
  <c r="AQ63" s="1"/>
  <c r="E63" i="63" s="1"/>
  <c r="U63" i="14"/>
  <c r="AP63" s="1"/>
  <c r="D63" i="63" s="1"/>
  <c r="T63" i="14"/>
  <c r="AO63" s="1"/>
  <c r="E63" i="62" s="1"/>
  <c r="S63" i="14"/>
  <c r="AN63" s="1"/>
  <c r="D63" i="62" s="1"/>
  <c r="R63" i="14"/>
  <c r="AM63" s="1"/>
  <c r="Q63"/>
  <c r="AL63" s="1"/>
  <c r="D63" i="61" s="1"/>
  <c r="P63" i="14"/>
  <c r="O63"/>
  <c r="H63"/>
  <c r="BO62"/>
  <c r="BN62"/>
  <c r="BM62"/>
  <c r="BQ62" s="1"/>
  <c r="BL62"/>
  <c r="BP62" s="1"/>
  <c r="BJ62"/>
  <c r="BC62"/>
  <c r="AK62"/>
  <c r="AJ62"/>
  <c r="AI62"/>
  <c r="AH62"/>
  <c r="AG62"/>
  <c r="AF62"/>
  <c r="AE62"/>
  <c r="AD62"/>
  <c r="AC62"/>
  <c r="AB62"/>
  <c r="AA62"/>
  <c r="Z62"/>
  <c r="Y62"/>
  <c r="X62"/>
  <c r="V62"/>
  <c r="AQ62" s="1"/>
  <c r="E62" i="63" s="1"/>
  <c r="U62" i="14"/>
  <c r="AP62" s="1"/>
  <c r="D62" i="63" s="1"/>
  <c r="T62" i="14"/>
  <c r="AO62" s="1"/>
  <c r="E62" i="62" s="1"/>
  <c r="S62" i="14"/>
  <c r="AN62" s="1"/>
  <c r="D62" i="62" s="1"/>
  <c r="R62" i="14"/>
  <c r="AM62" s="1"/>
  <c r="E62" i="61" s="1"/>
  <c r="Q62" i="14"/>
  <c r="AL62" s="1"/>
  <c r="P62"/>
  <c r="O62"/>
  <c r="H62"/>
  <c r="BO61"/>
  <c r="BN61"/>
  <c r="BM61"/>
  <c r="BQ61" s="1"/>
  <c r="BL61"/>
  <c r="BP61" s="1"/>
  <c r="BJ61"/>
  <c r="BC61"/>
  <c r="AK61"/>
  <c r="AJ61"/>
  <c r="AI61"/>
  <c r="AH61"/>
  <c r="AG61"/>
  <c r="AF61"/>
  <c r="AE61"/>
  <c r="AD61"/>
  <c r="AC61"/>
  <c r="AB61"/>
  <c r="AA61"/>
  <c r="Z61"/>
  <c r="Y61"/>
  <c r="X61"/>
  <c r="V61"/>
  <c r="AQ61" s="1"/>
  <c r="E61" i="63" s="1"/>
  <c r="U61" i="14"/>
  <c r="AP61" s="1"/>
  <c r="D61" i="63" s="1"/>
  <c r="T61" i="14"/>
  <c r="AO61" s="1"/>
  <c r="E61" i="62" s="1"/>
  <c r="S61" i="14"/>
  <c r="AN61" s="1"/>
  <c r="D61" i="62" s="1"/>
  <c r="R61" i="14"/>
  <c r="AM61" s="1"/>
  <c r="E61" i="61" s="1"/>
  <c r="Q61" i="14"/>
  <c r="P61"/>
  <c r="O61"/>
  <c r="H61"/>
  <c r="BO60"/>
  <c r="BN60"/>
  <c r="BM60"/>
  <c r="BQ60" s="1"/>
  <c r="BL60"/>
  <c r="BP60" s="1"/>
  <c r="BJ60"/>
  <c r="BC60"/>
  <c r="AK60"/>
  <c r="AJ60"/>
  <c r="AI60"/>
  <c r="AH60"/>
  <c r="AG60"/>
  <c r="AF60"/>
  <c r="AE60"/>
  <c r="AD60"/>
  <c r="AC60"/>
  <c r="AB60"/>
  <c r="AA60"/>
  <c r="Z60"/>
  <c r="Y60"/>
  <c r="X60"/>
  <c r="V60"/>
  <c r="AQ60" s="1"/>
  <c r="E60" i="63" s="1"/>
  <c r="U60" i="14"/>
  <c r="AP60" s="1"/>
  <c r="D60" i="63" s="1"/>
  <c r="T60" i="14"/>
  <c r="AO60" s="1"/>
  <c r="E60" i="62" s="1"/>
  <c r="S60" i="14"/>
  <c r="AN60" s="1"/>
  <c r="D60" i="62" s="1"/>
  <c r="R60" i="14"/>
  <c r="AM60" s="1"/>
  <c r="E60" i="61" s="1"/>
  <c r="Q60" i="14"/>
  <c r="AL60" s="1"/>
  <c r="P60"/>
  <c r="O60"/>
  <c r="H60"/>
  <c r="BO59"/>
  <c r="BN59"/>
  <c r="BM59"/>
  <c r="BQ59" s="1"/>
  <c r="BL59"/>
  <c r="BP59" s="1"/>
  <c r="BJ59"/>
  <c r="BC59"/>
  <c r="AK59"/>
  <c r="AJ59"/>
  <c r="AI59"/>
  <c r="AH59"/>
  <c r="AG59"/>
  <c r="AF59"/>
  <c r="AE59"/>
  <c r="AD59"/>
  <c r="AC59"/>
  <c r="AB59"/>
  <c r="AA59"/>
  <c r="Z59"/>
  <c r="Y59"/>
  <c r="X59"/>
  <c r="V59"/>
  <c r="AQ59" s="1"/>
  <c r="E59" i="63" s="1"/>
  <c r="U59" i="14"/>
  <c r="AP59" s="1"/>
  <c r="D59" i="63" s="1"/>
  <c r="T59" i="14"/>
  <c r="AO59" s="1"/>
  <c r="E59" i="62" s="1"/>
  <c r="S59" i="14"/>
  <c r="AN59" s="1"/>
  <c r="D59" i="62" s="1"/>
  <c r="R59" i="14"/>
  <c r="AM59" s="1"/>
  <c r="Q59"/>
  <c r="AL59" s="1"/>
  <c r="D59" i="61" s="1"/>
  <c r="P59" i="14"/>
  <c r="O59"/>
  <c r="H59"/>
  <c r="BO58"/>
  <c r="BN58"/>
  <c r="BM58"/>
  <c r="BQ58" s="1"/>
  <c r="BL58"/>
  <c r="BP58" s="1"/>
  <c r="BJ58"/>
  <c r="BC58"/>
  <c r="AK58"/>
  <c r="AJ58"/>
  <c r="AI58"/>
  <c r="AH58"/>
  <c r="AG58"/>
  <c r="AF58"/>
  <c r="AE58"/>
  <c r="AD58"/>
  <c r="AC58"/>
  <c r="AB58"/>
  <c r="AA58"/>
  <c r="Z58"/>
  <c r="Y58"/>
  <c r="X58"/>
  <c r="V58"/>
  <c r="AQ58" s="1"/>
  <c r="E58" i="63" s="1"/>
  <c r="U58" i="14"/>
  <c r="AP58" s="1"/>
  <c r="D58" i="63" s="1"/>
  <c r="T58" i="14"/>
  <c r="AO58" s="1"/>
  <c r="E58" i="62" s="1"/>
  <c r="S58" i="14"/>
  <c r="AN58" s="1"/>
  <c r="D58" i="62" s="1"/>
  <c r="R58" i="14"/>
  <c r="AM58" s="1"/>
  <c r="E58" i="61" s="1"/>
  <c r="Q58" i="14"/>
  <c r="AL58" s="1"/>
  <c r="P58"/>
  <c r="O58"/>
  <c r="H58"/>
  <c r="BO57"/>
  <c r="BN57"/>
  <c r="BM57"/>
  <c r="BQ57" s="1"/>
  <c r="BL57"/>
  <c r="BP57" s="1"/>
  <c r="BJ57"/>
  <c r="BC57"/>
  <c r="AK57"/>
  <c r="AJ57"/>
  <c r="AI57"/>
  <c r="AH57"/>
  <c r="AG57"/>
  <c r="AF57"/>
  <c r="AE57"/>
  <c r="AD57"/>
  <c r="AC57"/>
  <c r="AB57"/>
  <c r="AA57"/>
  <c r="Z57"/>
  <c r="Y57"/>
  <c r="X57"/>
  <c r="V57"/>
  <c r="AQ57" s="1"/>
  <c r="E57" i="63" s="1"/>
  <c r="U57" i="14"/>
  <c r="AP57" s="1"/>
  <c r="D57" i="63" s="1"/>
  <c r="T57" i="14"/>
  <c r="AO57" s="1"/>
  <c r="E57" i="62" s="1"/>
  <c r="S57" i="14"/>
  <c r="AN57" s="1"/>
  <c r="D57" i="62" s="1"/>
  <c r="R57" i="14"/>
  <c r="AM57" s="1"/>
  <c r="E57" i="61" s="1"/>
  <c r="Q57" i="14"/>
  <c r="P57"/>
  <c r="O57"/>
  <c r="H57"/>
  <c r="BO56"/>
  <c r="BN56"/>
  <c r="BM56"/>
  <c r="BQ56" s="1"/>
  <c r="BL56"/>
  <c r="BP56" s="1"/>
  <c r="BJ56"/>
  <c r="BC56"/>
  <c r="AK56"/>
  <c r="AJ56"/>
  <c r="AI56"/>
  <c r="AH56"/>
  <c r="AG56"/>
  <c r="AF56"/>
  <c r="AE56"/>
  <c r="AD56"/>
  <c r="AC56"/>
  <c r="AB56"/>
  <c r="AA56"/>
  <c r="Z56"/>
  <c r="Y56"/>
  <c r="X56"/>
  <c r="V56"/>
  <c r="AQ56" s="1"/>
  <c r="E56" i="63" s="1"/>
  <c r="U56" i="14"/>
  <c r="AP56" s="1"/>
  <c r="D56" i="63" s="1"/>
  <c r="T56" i="14"/>
  <c r="AO56" s="1"/>
  <c r="E56" i="62" s="1"/>
  <c r="S56" i="14"/>
  <c r="AN56" s="1"/>
  <c r="D56" i="62" s="1"/>
  <c r="R56" i="14"/>
  <c r="AM56" s="1"/>
  <c r="E56" i="61" s="1"/>
  <c r="Q56" i="14"/>
  <c r="AL56" s="1"/>
  <c r="P56"/>
  <c r="O56"/>
  <c r="H56"/>
  <c r="BO55"/>
  <c r="BN55"/>
  <c r="BM55"/>
  <c r="BQ55" s="1"/>
  <c r="BL55"/>
  <c r="BP55" s="1"/>
  <c r="BJ55"/>
  <c r="BC55"/>
  <c r="AK55"/>
  <c r="AJ55"/>
  <c r="AI55"/>
  <c r="AH55"/>
  <c r="AG55"/>
  <c r="AF55"/>
  <c r="AE55"/>
  <c r="AD55"/>
  <c r="AC55"/>
  <c r="AB55"/>
  <c r="AA55"/>
  <c r="Z55"/>
  <c r="Y55"/>
  <c r="X55"/>
  <c r="V55"/>
  <c r="AQ55" s="1"/>
  <c r="E55" i="63" s="1"/>
  <c r="U55" i="14"/>
  <c r="AP55" s="1"/>
  <c r="D55" i="63" s="1"/>
  <c r="T55" i="14"/>
  <c r="AO55" s="1"/>
  <c r="E55" i="62" s="1"/>
  <c r="S55" i="14"/>
  <c r="AN55" s="1"/>
  <c r="D55" i="62" s="1"/>
  <c r="R55" i="14"/>
  <c r="AM55" s="1"/>
  <c r="Q55"/>
  <c r="AL55" s="1"/>
  <c r="D55" i="61" s="1"/>
  <c r="P55" i="14"/>
  <c r="O55"/>
  <c r="H55"/>
  <c r="BO54"/>
  <c r="BN54"/>
  <c r="BM54"/>
  <c r="BQ54" s="1"/>
  <c r="BL54"/>
  <c r="BP54" s="1"/>
  <c r="BJ54"/>
  <c r="BC54"/>
  <c r="AK54"/>
  <c r="AJ54"/>
  <c r="AI54"/>
  <c r="AH54"/>
  <c r="AG54"/>
  <c r="AF54"/>
  <c r="AE54"/>
  <c r="AD54"/>
  <c r="AC54"/>
  <c r="AB54"/>
  <c r="AA54"/>
  <c r="Z54"/>
  <c r="Y54"/>
  <c r="X54"/>
  <c r="V54"/>
  <c r="AQ54" s="1"/>
  <c r="E54" i="63" s="1"/>
  <c r="U54" i="14"/>
  <c r="AP54" s="1"/>
  <c r="D54" i="63" s="1"/>
  <c r="T54" i="14"/>
  <c r="AO54" s="1"/>
  <c r="E54" i="62" s="1"/>
  <c r="S54" i="14"/>
  <c r="AN54" s="1"/>
  <c r="D54" i="62" s="1"/>
  <c r="R54" i="14"/>
  <c r="AM54" s="1"/>
  <c r="E54" i="61" s="1"/>
  <c r="Q54" i="14"/>
  <c r="AL54" s="1"/>
  <c r="P54"/>
  <c r="O54"/>
  <c r="H54"/>
  <c r="BO53"/>
  <c r="BN53"/>
  <c r="BM53"/>
  <c r="BQ53" s="1"/>
  <c r="BL53"/>
  <c r="BP53" s="1"/>
  <c r="BJ53"/>
  <c r="BC53"/>
  <c r="AK53"/>
  <c r="AJ53"/>
  <c r="AI53"/>
  <c r="AH53"/>
  <c r="AG53"/>
  <c r="AF53"/>
  <c r="AE53"/>
  <c r="AD53"/>
  <c r="AC53"/>
  <c r="AB53"/>
  <c r="AA53"/>
  <c r="Z53"/>
  <c r="Y53"/>
  <c r="X53"/>
  <c r="V53"/>
  <c r="AQ53" s="1"/>
  <c r="E53" i="63" s="1"/>
  <c r="U53" i="14"/>
  <c r="AP53" s="1"/>
  <c r="D53" i="63" s="1"/>
  <c r="T53" i="14"/>
  <c r="AO53" s="1"/>
  <c r="E53" i="62" s="1"/>
  <c r="S53" i="14"/>
  <c r="AN53" s="1"/>
  <c r="D53" i="62" s="1"/>
  <c r="R53" i="14"/>
  <c r="AM53" s="1"/>
  <c r="E53" i="61" s="1"/>
  <c r="Q53" i="14"/>
  <c r="P53"/>
  <c r="O53"/>
  <c r="H53"/>
  <c r="BO52"/>
  <c r="BN52"/>
  <c r="BM52"/>
  <c r="BQ52" s="1"/>
  <c r="BL52"/>
  <c r="BP52" s="1"/>
  <c r="BJ52"/>
  <c r="BC52"/>
  <c r="AK52"/>
  <c r="AJ52"/>
  <c r="AI52"/>
  <c r="AH52"/>
  <c r="AG52"/>
  <c r="AF52"/>
  <c r="AE52"/>
  <c r="AD52"/>
  <c r="AC52"/>
  <c r="AB52"/>
  <c r="AA52"/>
  <c r="Z52"/>
  <c r="Y52"/>
  <c r="X52"/>
  <c r="V52"/>
  <c r="AQ52" s="1"/>
  <c r="E52" i="63" s="1"/>
  <c r="U52" i="14"/>
  <c r="AP52" s="1"/>
  <c r="D52" i="63" s="1"/>
  <c r="T52" i="14"/>
  <c r="AO52" s="1"/>
  <c r="E52" i="62" s="1"/>
  <c r="S52" i="14"/>
  <c r="AN52" s="1"/>
  <c r="D52" i="62" s="1"/>
  <c r="R52" i="14"/>
  <c r="AM52" s="1"/>
  <c r="E52" i="61" s="1"/>
  <c r="Q52" i="14"/>
  <c r="AL52" s="1"/>
  <c r="P52"/>
  <c r="O52"/>
  <c r="H52"/>
  <c r="BO51"/>
  <c r="BN51"/>
  <c r="BM51"/>
  <c r="BQ51" s="1"/>
  <c r="BL51"/>
  <c r="BP51" s="1"/>
  <c r="BJ51"/>
  <c r="BC51"/>
  <c r="AK51"/>
  <c r="AJ51"/>
  <c r="AI51"/>
  <c r="AH51"/>
  <c r="AG51"/>
  <c r="AF51"/>
  <c r="AE51"/>
  <c r="AD51"/>
  <c r="AC51"/>
  <c r="AB51"/>
  <c r="AA51"/>
  <c r="Z51"/>
  <c r="Y51"/>
  <c r="X51"/>
  <c r="V51"/>
  <c r="AQ51" s="1"/>
  <c r="E51" i="63" s="1"/>
  <c r="U51" i="14"/>
  <c r="AP51" s="1"/>
  <c r="D51" i="63" s="1"/>
  <c r="T51" i="14"/>
  <c r="AO51" s="1"/>
  <c r="E51" i="62" s="1"/>
  <c r="S51" i="14"/>
  <c r="AN51" s="1"/>
  <c r="D51" i="62" s="1"/>
  <c r="R51" i="14"/>
  <c r="AM51" s="1"/>
  <c r="Q51"/>
  <c r="AL51" s="1"/>
  <c r="D51" i="61" s="1"/>
  <c r="P51" i="14"/>
  <c r="O51"/>
  <c r="H51"/>
  <c r="BO50"/>
  <c r="BN50"/>
  <c r="BM50"/>
  <c r="BQ50" s="1"/>
  <c r="BL50"/>
  <c r="BP50" s="1"/>
  <c r="BJ50"/>
  <c r="BC50"/>
  <c r="AK50"/>
  <c r="AJ50"/>
  <c r="AI50"/>
  <c r="AH50"/>
  <c r="AG50"/>
  <c r="AF50"/>
  <c r="AE50"/>
  <c r="AD50"/>
  <c r="AC50"/>
  <c r="AB50"/>
  <c r="AA50"/>
  <c r="Z50"/>
  <c r="Y50"/>
  <c r="X50"/>
  <c r="V50"/>
  <c r="AQ50" s="1"/>
  <c r="E50" i="63" s="1"/>
  <c r="U50" i="14"/>
  <c r="AP50" s="1"/>
  <c r="D50" i="63" s="1"/>
  <c r="T50" i="14"/>
  <c r="AO50" s="1"/>
  <c r="E50" i="62" s="1"/>
  <c r="S50" i="14"/>
  <c r="AN50" s="1"/>
  <c r="D50" i="62" s="1"/>
  <c r="R50" i="14"/>
  <c r="AM50" s="1"/>
  <c r="E50" i="61" s="1"/>
  <c r="Q50" i="14"/>
  <c r="AL50" s="1"/>
  <c r="P50"/>
  <c r="O50"/>
  <c r="H50"/>
  <c r="BO49"/>
  <c r="BN49"/>
  <c r="BM49"/>
  <c r="BQ49" s="1"/>
  <c r="BL49"/>
  <c r="BP49" s="1"/>
  <c r="BJ49"/>
  <c r="BC49"/>
  <c r="AK49"/>
  <c r="AJ49"/>
  <c r="AI49"/>
  <c r="AH49"/>
  <c r="AG49"/>
  <c r="AF49"/>
  <c r="AE49"/>
  <c r="AD49"/>
  <c r="AC49"/>
  <c r="AB49"/>
  <c r="AA49"/>
  <c r="Z49"/>
  <c r="Y49"/>
  <c r="X49"/>
  <c r="V49"/>
  <c r="AQ49" s="1"/>
  <c r="E49" i="63" s="1"/>
  <c r="U49" i="14"/>
  <c r="AP49" s="1"/>
  <c r="D49" i="63" s="1"/>
  <c r="T49" i="14"/>
  <c r="AO49" s="1"/>
  <c r="E49" i="62" s="1"/>
  <c r="S49" i="14"/>
  <c r="AN49" s="1"/>
  <c r="D49" i="62" s="1"/>
  <c r="R49" i="14"/>
  <c r="AM49" s="1"/>
  <c r="E49" i="61" s="1"/>
  <c r="Q49" i="14"/>
  <c r="P49"/>
  <c r="O49"/>
  <c r="H49"/>
  <c r="BO48"/>
  <c r="BN48"/>
  <c r="BM48"/>
  <c r="BQ48" s="1"/>
  <c r="BL48"/>
  <c r="BP48" s="1"/>
  <c r="BJ48"/>
  <c r="BC48"/>
  <c r="AK48"/>
  <c r="AJ48"/>
  <c r="AI48"/>
  <c r="AH48"/>
  <c r="AG48"/>
  <c r="AF48"/>
  <c r="AE48"/>
  <c r="AD48"/>
  <c r="AC48"/>
  <c r="AB48"/>
  <c r="AA48"/>
  <c r="Z48"/>
  <c r="Y48"/>
  <c r="X48"/>
  <c r="V48"/>
  <c r="AQ48" s="1"/>
  <c r="E48" i="63" s="1"/>
  <c r="U48" i="14"/>
  <c r="AP48" s="1"/>
  <c r="D48" i="63" s="1"/>
  <c r="T48" i="14"/>
  <c r="AO48" s="1"/>
  <c r="E48" i="62" s="1"/>
  <c r="S48" i="14"/>
  <c r="AN48" s="1"/>
  <c r="D48" i="62" s="1"/>
  <c r="R48" i="14"/>
  <c r="AM48" s="1"/>
  <c r="E48" i="61" s="1"/>
  <c r="Q48" i="14"/>
  <c r="AL48" s="1"/>
  <c r="P48"/>
  <c r="O48"/>
  <c r="H48"/>
  <c r="BO47"/>
  <c r="BN47"/>
  <c r="BM47"/>
  <c r="BQ47" s="1"/>
  <c r="BL47"/>
  <c r="BP47" s="1"/>
  <c r="BJ47"/>
  <c r="BC47"/>
  <c r="AK47"/>
  <c r="AJ47"/>
  <c r="AI47"/>
  <c r="AH47"/>
  <c r="AG47"/>
  <c r="AF47"/>
  <c r="AE47"/>
  <c r="AD47"/>
  <c r="AC47"/>
  <c r="AB47"/>
  <c r="AA47"/>
  <c r="Z47"/>
  <c r="Y47"/>
  <c r="X47"/>
  <c r="V47"/>
  <c r="AQ47" s="1"/>
  <c r="E47" i="63" s="1"/>
  <c r="U47" i="14"/>
  <c r="AP47" s="1"/>
  <c r="D47" i="63" s="1"/>
  <c r="T47" i="14"/>
  <c r="AO47" s="1"/>
  <c r="E47" i="62" s="1"/>
  <c r="S47" i="14"/>
  <c r="AN47" s="1"/>
  <c r="D47" i="62" s="1"/>
  <c r="R47" i="14"/>
  <c r="Q47"/>
  <c r="AL47" s="1"/>
  <c r="D47" i="61" s="1"/>
  <c r="P47" i="14"/>
  <c r="O47"/>
  <c r="H47"/>
  <c r="BO46"/>
  <c r="BN46"/>
  <c r="BM46"/>
  <c r="BQ46" s="1"/>
  <c r="BL46"/>
  <c r="BP46" s="1"/>
  <c r="BJ46"/>
  <c r="BC46"/>
  <c r="AK46"/>
  <c r="AJ46"/>
  <c r="AI46"/>
  <c r="AH46"/>
  <c r="AG46"/>
  <c r="AF46"/>
  <c r="AE46"/>
  <c r="AD46"/>
  <c r="AC46"/>
  <c r="AB46"/>
  <c r="AA46"/>
  <c r="Z46"/>
  <c r="Y46"/>
  <c r="X46"/>
  <c r="V46"/>
  <c r="AQ46" s="1"/>
  <c r="E46" i="63" s="1"/>
  <c r="U46" i="14"/>
  <c r="AP46" s="1"/>
  <c r="D46" i="63" s="1"/>
  <c r="T46" i="14"/>
  <c r="AO46" s="1"/>
  <c r="E46" i="62" s="1"/>
  <c r="S46" i="14"/>
  <c r="AN46" s="1"/>
  <c r="D46" i="62" s="1"/>
  <c r="R46" i="14"/>
  <c r="AM46" s="1"/>
  <c r="E46" i="61" s="1"/>
  <c r="Q46" i="14"/>
  <c r="AL46" s="1"/>
  <c r="P46"/>
  <c r="O46"/>
  <c r="H46"/>
  <c r="BO45"/>
  <c r="BN45"/>
  <c r="BM45"/>
  <c r="BQ45" s="1"/>
  <c r="BL45"/>
  <c r="BP45" s="1"/>
  <c r="BJ45"/>
  <c r="BC45"/>
  <c r="AK45"/>
  <c r="AJ45"/>
  <c r="AI45"/>
  <c r="AH45"/>
  <c r="AG45"/>
  <c r="AF45"/>
  <c r="AE45"/>
  <c r="AD45"/>
  <c r="AC45"/>
  <c r="AB45"/>
  <c r="AA45"/>
  <c r="Z45"/>
  <c r="Y45"/>
  <c r="X45"/>
  <c r="V45"/>
  <c r="AQ45" s="1"/>
  <c r="E45" i="63" s="1"/>
  <c r="U45" i="14"/>
  <c r="AP45" s="1"/>
  <c r="D45" i="63" s="1"/>
  <c r="T45" i="14"/>
  <c r="AO45" s="1"/>
  <c r="E45" i="62" s="1"/>
  <c r="S45" i="14"/>
  <c r="AN45" s="1"/>
  <c r="D45" i="62" s="1"/>
  <c r="R45" i="14"/>
  <c r="AM45" s="1"/>
  <c r="E45" i="61" s="1"/>
  <c r="Q45" i="14"/>
  <c r="P45"/>
  <c r="O45"/>
  <c r="H45"/>
  <c r="BO44"/>
  <c r="BN44"/>
  <c r="BM44"/>
  <c r="BQ44" s="1"/>
  <c r="BL44"/>
  <c r="BP44" s="1"/>
  <c r="BJ44"/>
  <c r="BC44"/>
  <c r="AK44"/>
  <c r="AJ44"/>
  <c r="AI44"/>
  <c r="AH44"/>
  <c r="AG44"/>
  <c r="AF44"/>
  <c r="AE44"/>
  <c r="AD44"/>
  <c r="AC44"/>
  <c r="AB44"/>
  <c r="AA44"/>
  <c r="Z44"/>
  <c r="Y44"/>
  <c r="X44"/>
  <c r="V44"/>
  <c r="AQ44" s="1"/>
  <c r="E44" i="63" s="1"/>
  <c r="U44" i="14"/>
  <c r="AP44" s="1"/>
  <c r="D44" i="63" s="1"/>
  <c r="T44" i="14"/>
  <c r="AO44" s="1"/>
  <c r="E44" i="62" s="1"/>
  <c r="S44" i="14"/>
  <c r="AN44" s="1"/>
  <c r="D44" i="62" s="1"/>
  <c r="R44" i="14"/>
  <c r="AM44" s="1"/>
  <c r="E44" i="61" s="1"/>
  <c r="Q44" i="14"/>
  <c r="AL44" s="1"/>
  <c r="P44"/>
  <c r="O44"/>
  <c r="H44"/>
  <c r="BO43"/>
  <c r="BN43"/>
  <c r="BM43"/>
  <c r="BQ43" s="1"/>
  <c r="BL43"/>
  <c r="BP43" s="1"/>
  <c r="BJ43"/>
  <c r="BC43"/>
  <c r="AK43"/>
  <c r="AJ43"/>
  <c r="AI43"/>
  <c r="AH43"/>
  <c r="AG43"/>
  <c r="AF43"/>
  <c r="AE43"/>
  <c r="AD43"/>
  <c r="AC43"/>
  <c r="AB43"/>
  <c r="AA43"/>
  <c r="Z43"/>
  <c r="Y43"/>
  <c r="X43"/>
  <c r="V43"/>
  <c r="AQ43" s="1"/>
  <c r="E43" i="63" s="1"/>
  <c r="U43" i="14"/>
  <c r="AP43" s="1"/>
  <c r="D43" i="63" s="1"/>
  <c r="T43" i="14"/>
  <c r="AO43" s="1"/>
  <c r="E43" i="62" s="1"/>
  <c r="S43" i="14"/>
  <c r="AN43" s="1"/>
  <c r="D43" i="62" s="1"/>
  <c r="R43" i="14"/>
  <c r="Q43"/>
  <c r="AL43" s="1"/>
  <c r="D43" i="61" s="1"/>
  <c r="P43" i="14"/>
  <c r="O43"/>
  <c r="H43"/>
  <c r="BO42"/>
  <c r="BN42"/>
  <c r="BM42"/>
  <c r="BQ42" s="1"/>
  <c r="BL42"/>
  <c r="BP42" s="1"/>
  <c r="BJ42"/>
  <c r="BC42"/>
  <c r="AK42"/>
  <c r="AJ42"/>
  <c r="AI42"/>
  <c r="AH42"/>
  <c r="AG42"/>
  <c r="AF42"/>
  <c r="AE42"/>
  <c r="AD42"/>
  <c r="AC42"/>
  <c r="AB42"/>
  <c r="AA42"/>
  <c r="Z42"/>
  <c r="Y42"/>
  <c r="X42"/>
  <c r="V42"/>
  <c r="AQ42" s="1"/>
  <c r="E42" i="63" s="1"/>
  <c r="U42" i="14"/>
  <c r="AP42" s="1"/>
  <c r="D42" i="63" s="1"/>
  <c r="T42" i="14"/>
  <c r="AO42" s="1"/>
  <c r="E42" i="62" s="1"/>
  <c r="S42" i="14"/>
  <c r="AN42" s="1"/>
  <c r="D42" i="62" s="1"/>
  <c r="R42" i="14"/>
  <c r="AM42" s="1"/>
  <c r="E42" i="61" s="1"/>
  <c r="Q42" i="14"/>
  <c r="AL42" s="1"/>
  <c r="P42"/>
  <c r="O42"/>
  <c r="H42"/>
  <c r="BO41"/>
  <c r="BN41"/>
  <c r="BM41"/>
  <c r="BQ41" s="1"/>
  <c r="BL41"/>
  <c r="BP41" s="1"/>
  <c r="BJ41"/>
  <c r="BC41"/>
  <c r="AK41"/>
  <c r="AJ41"/>
  <c r="AI41"/>
  <c r="AH41"/>
  <c r="AG41"/>
  <c r="AF41"/>
  <c r="AE41"/>
  <c r="AD41"/>
  <c r="AC41"/>
  <c r="AB41"/>
  <c r="AA41"/>
  <c r="Z41"/>
  <c r="Y41"/>
  <c r="X41"/>
  <c r="V41"/>
  <c r="AQ41" s="1"/>
  <c r="E41" i="63" s="1"/>
  <c r="U41" i="14"/>
  <c r="AP41" s="1"/>
  <c r="D41" i="63" s="1"/>
  <c r="T41" i="14"/>
  <c r="AO41" s="1"/>
  <c r="E41" i="62" s="1"/>
  <c r="S41" i="14"/>
  <c r="AN41" s="1"/>
  <c r="D41" i="62" s="1"/>
  <c r="R41" i="14"/>
  <c r="AM41" s="1"/>
  <c r="E41" i="61" s="1"/>
  <c r="Q41" i="14"/>
  <c r="P41"/>
  <c r="O41"/>
  <c r="H41"/>
  <c r="BO40"/>
  <c r="BN40"/>
  <c r="BM40"/>
  <c r="BQ40" s="1"/>
  <c r="BL40"/>
  <c r="BP40" s="1"/>
  <c r="BJ40"/>
  <c r="BC40"/>
  <c r="AK40"/>
  <c r="AJ40"/>
  <c r="AI40"/>
  <c r="AH40"/>
  <c r="AG40"/>
  <c r="AF40"/>
  <c r="AE40"/>
  <c r="AD40"/>
  <c r="AC40"/>
  <c r="AB40"/>
  <c r="AA40"/>
  <c r="Z40"/>
  <c r="Y40"/>
  <c r="X40"/>
  <c r="V40"/>
  <c r="AQ40" s="1"/>
  <c r="E40" i="63" s="1"/>
  <c r="U40" i="14"/>
  <c r="AP40" s="1"/>
  <c r="D40" i="63" s="1"/>
  <c r="T40" i="14"/>
  <c r="AO40" s="1"/>
  <c r="E40" i="62" s="1"/>
  <c r="S40" i="14"/>
  <c r="AN40" s="1"/>
  <c r="D40" i="62" s="1"/>
  <c r="R40" i="14"/>
  <c r="AM40" s="1"/>
  <c r="E40" i="61" s="1"/>
  <c r="Q40" i="14"/>
  <c r="AL40" s="1"/>
  <c r="P40"/>
  <c r="O40"/>
  <c r="H40"/>
  <c r="BO39"/>
  <c r="BN39"/>
  <c r="BM39"/>
  <c r="BQ39" s="1"/>
  <c r="BL39"/>
  <c r="BP39" s="1"/>
  <c r="BJ39"/>
  <c r="BC39"/>
  <c r="AK39"/>
  <c r="AJ39"/>
  <c r="AI39"/>
  <c r="AH39"/>
  <c r="AG39"/>
  <c r="AF39"/>
  <c r="AE39"/>
  <c r="AD39"/>
  <c r="AC39"/>
  <c r="AB39"/>
  <c r="AA39"/>
  <c r="Z39"/>
  <c r="Y39"/>
  <c r="X39"/>
  <c r="V39"/>
  <c r="AQ39" s="1"/>
  <c r="E39" i="63" s="1"/>
  <c r="U39" i="14"/>
  <c r="AP39" s="1"/>
  <c r="D39" i="63" s="1"/>
  <c r="T39" i="14"/>
  <c r="AO39" s="1"/>
  <c r="E39" i="62" s="1"/>
  <c r="S39" i="14"/>
  <c r="AN39" s="1"/>
  <c r="D39" i="62" s="1"/>
  <c r="R39" i="14"/>
  <c r="Q39"/>
  <c r="AL39" s="1"/>
  <c r="D39" i="61" s="1"/>
  <c r="P39" i="14"/>
  <c r="O39"/>
  <c r="H39"/>
  <c r="BO38"/>
  <c r="BN38"/>
  <c r="BM38"/>
  <c r="BQ38" s="1"/>
  <c r="BL38"/>
  <c r="BP38" s="1"/>
  <c r="BJ38"/>
  <c r="BC38"/>
  <c r="AK38"/>
  <c r="AJ38"/>
  <c r="AI38"/>
  <c r="AH38"/>
  <c r="AG38"/>
  <c r="AF38"/>
  <c r="AE38"/>
  <c r="AD38"/>
  <c r="AC38"/>
  <c r="AB38"/>
  <c r="AA38"/>
  <c r="Z38"/>
  <c r="Y38"/>
  <c r="X38"/>
  <c r="V38"/>
  <c r="AQ38" s="1"/>
  <c r="E38" i="63" s="1"/>
  <c r="U38" i="14"/>
  <c r="AP38" s="1"/>
  <c r="D38" i="63" s="1"/>
  <c r="T38" i="14"/>
  <c r="AO38" s="1"/>
  <c r="E38" i="62" s="1"/>
  <c r="S38" i="14"/>
  <c r="AN38" s="1"/>
  <c r="D38" i="62" s="1"/>
  <c r="R38" i="14"/>
  <c r="AM38" s="1"/>
  <c r="E38" i="61" s="1"/>
  <c r="Q38" i="14"/>
  <c r="AL38" s="1"/>
  <c r="P38"/>
  <c r="O38"/>
  <c r="H38"/>
  <c r="BO37"/>
  <c r="BN37"/>
  <c r="BM37"/>
  <c r="BQ37" s="1"/>
  <c r="BL37"/>
  <c r="BP37" s="1"/>
  <c r="BJ37"/>
  <c r="BC37"/>
  <c r="AK37"/>
  <c r="AJ37"/>
  <c r="AI37"/>
  <c r="AH37"/>
  <c r="AG37"/>
  <c r="AF37"/>
  <c r="AE37"/>
  <c r="AD37"/>
  <c r="AC37"/>
  <c r="AB37"/>
  <c r="AA37"/>
  <c r="Z37"/>
  <c r="Y37"/>
  <c r="X37"/>
  <c r="V37"/>
  <c r="AQ37" s="1"/>
  <c r="E37" i="63" s="1"/>
  <c r="U37" i="14"/>
  <c r="AP37" s="1"/>
  <c r="D37" i="63" s="1"/>
  <c r="T37" i="14"/>
  <c r="AO37" s="1"/>
  <c r="E37" i="62" s="1"/>
  <c r="S37" i="14"/>
  <c r="AN37" s="1"/>
  <c r="D37" i="62" s="1"/>
  <c r="R37" i="14"/>
  <c r="Q37"/>
  <c r="AL37" s="1"/>
  <c r="D37" i="61" s="1"/>
  <c r="P37" i="14"/>
  <c r="O37"/>
  <c r="H37"/>
  <c r="BO36"/>
  <c r="BN36"/>
  <c r="BM36"/>
  <c r="BQ36" s="1"/>
  <c r="BL36"/>
  <c r="BP36" s="1"/>
  <c r="BJ36"/>
  <c r="BC36"/>
  <c r="AK36"/>
  <c r="AJ36"/>
  <c r="AI36"/>
  <c r="AH36"/>
  <c r="AG36"/>
  <c r="AF36"/>
  <c r="AE36"/>
  <c r="AD36"/>
  <c r="AC36"/>
  <c r="AB36"/>
  <c r="AA36"/>
  <c r="Z36"/>
  <c r="Y36"/>
  <c r="X36"/>
  <c r="V36"/>
  <c r="AQ36" s="1"/>
  <c r="E36" i="63" s="1"/>
  <c r="U36" i="14"/>
  <c r="AP36" s="1"/>
  <c r="D36" i="63" s="1"/>
  <c r="T36" i="14"/>
  <c r="AO36" s="1"/>
  <c r="E36" i="62" s="1"/>
  <c r="S36" i="14"/>
  <c r="AN36" s="1"/>
  <c r="D36" i="62" s="1"/>
  <c r="R36" i="14"/>
  <c r="AM36" s="1"/>
  <c r="E36" i="61" s="1"/>
  <c r="Q36" i="14"/>
  <c r="AL36" s="1"/>
  <c r="P36"/>
  <c r="O36"/>
  <c r="H36"/>
  <c r="BO35"/>
  <c r="BN35"/>
  <c r="BM35"/>
  <c r="BQ35" s="1"/>
  <c r="BL35"/>
  <c r="BP35" s="1"/>
  <c r="BJ35"/>
  <c r="BC35"/>
  <c r="AK35"/>
  <c r="AJ35"/>
  <c r="AI35"/>
  <c r="AH35"/>
  <c r="AG35"/>
  <c r="AF35"/>
  <c r="AE35"/>
  <c r="AD35"/>
  <c r="AC35"/>
  <c r="AB35"/>
  <c r="AA35"/>
  <c r="Z35"/>
  <c r="Y35"/>
  <c r="X35"/>
  <c r="V35"/>
  <c r="AQ35" s="1"/>
  <c r="E35" i="63" s="1"/>
  <c r="U35" i="14"/>
  <c r="AP35" s="1"/>
  <c r="D35" i="63" s="1"/>
  <c r="T35" i="14"/>
  <c r="AO35" s="1"/>
  <c r="E35" i="62" s="1"/>
  <c r="S35" i="14"/>
  <c r="AN35" s="1"/>
  <c r="D35" i="62" s="1"/>
  <c r="R35" i="14"/>
  <c r="AM35" s="1"/>
  <c r="E35" i="61" s="1"/>
  <c r="Q35" i="14"/>
  <c r="AL35" s="1"/>
  <c r="D35" i="61" s="1"/>
  <c r="P35" i="14"/>
  <c r="O35"/>
  <c r="H35"/>
  <c r="BO34"/>
  <c r="BN34"/>
  <c r="BM34"/>
  <c r="BQ34" s="1"/>
  <c r="BL34"/>
  <c r="BP34" s="1"/>
  <c r="BJ34"/>
  <c r="BC34"/>
  <c r="AK34"/>
  <c r="AJ34"/>
  <c r="AI34"/>
  <c r="AH34"/>
  <c r="AG34"/>
  <c r="AF34"/>
  <c r="AE34"/>
  <c r="AD34"/>
  <c r="AC34"/>
  <c r="AB34"/>
  <c r="AA34"/>
  <c r="Z34"/>
  <c r="Y34"/>
  <c r="X34"/>
  <c r="V34"/>
  <c r="AQ34" s="1"/>
  <c r="E34" i="63" s="1"/>
  <c r="U34" i="14"/>
  <c r="AP34" s="1"/>
  <c r="D34" i="63" s="1"/>
  <c r="T34" i="14"/>
  <c r="AO34" s="1"/>
  <c r="E34" i="62" s="1"/>
  <c r="S34" i="14"/>
  <c r="AN34" s="1"/>
  <c r="D34" i="62" s="1"/>
  <c r="R34" i="14"/>
  <c r="AM34" s="1"/>
  <c r="E34" i="61" s="1"/>
  <c r="Q34" i="14"/>
  <c r="AL34" s="1"/>
  <c r="P34"/>
  <c r="O34"/>
  <c r="H34"/>
  <c r="BO33"/>
  <c r="BN33"/>
  <c r="BM33"/>
  <c r="BQ33" s="1"/>
  <c r="BL33"/>
  <c r="BP33" s="1"/>
  <c r="BJ33"/>
  <c r="BC33"/>
  <c r="AK33"/>
  <c r="AJ33"/>
  <c r="AI33"/>
  <c r="AH33"/>
  <c r="AG33"/>
  <c r="AF33"/>
  <c r="AE33"/>
  <c r="AD33"/>
  <c r="AC33"/>
  <c r="AB33"/>
  <c r="AA33"/>
  <c r="Z33"/>
  <c r="Y33"/>
  <c r="X33"/>
  <c r="V33"/>
  <c r="AQ33" s="1"/>
  <c r="E33" i="63" s="1"/>
  <c r="U33" i="14"/>
  <c r="AP33" s="1"/>
  <c r="D33" i="63" s="1"/>
  <c r="T33" i="14"/>
  <c r="AO33" s="1"/>
  <c r="E33" i="62" s="1"/>
  <c r="S33" i="14"/>
  <c r="AN33" s="1"/>
  <c r="D33" i="62" s="1"/>
  <c r="R33" i="14"/>
  <c r="Q33"/>
  <c r="AL33" s="1"/>
  <c r="D33" i="61" s="1"/>
  <c r="P33" i="14"/>
  <c r="O33"/>
  <c r="H33"/>
  <c r="BO32"/>
  <c r="BN32"/>
  <c r="BM32"/>
  <c r="BQ32" s="1"/>
  <c r="BL32"/>
  <c r="BP32" s="1"/>
  <c r="BJ32"/>
  <c r="BC32"/>
  <c r="AK32"/>
  <c r="AJ32"/>
  <c r="AI32"/>
  <c r="AH32"/>
  <c r="AG32"/>
  <c r="AF32"/>
  <c r="AE32"/>
  <c r="AD32"/>
  <c r="AC32"/>
  <c r="AB32"/>
  <c r="AA32"/>
  <c r="Z32"/>
  <c r="Y32"/>
  <c r="X32"/>
  <c r="V32"/>
  <c r="AQ32" s="1"/>
  <c r="E32" i="63" s="1"/>
  <c r="U32" i="14"/>
  <c r="AP32" s="1"/>
  <c r="D32" i="63" s="1"/>
  <c r="T32" i="14"/>
  <c r="AO32" s="1"/>
  <c r="E32" i="62" s="1"/>
  <c r="S32" i="14"/>
  <c r="AN32" s="1"/>
  <c r="D32" i="62" s="1"/>
  <c r="R32" i="14"/>
  <c r="AM32" s="1"/>
  <c r="E32" i="61" s="1"/>
  <c r="Q32" i="14"/>
  <c r="AL32" s="1"/>
  <c r="P32"/>
  <c r="O32"/>
  <c r="H32"/>
  <c r="BO31"/>
  <c r="BN31"/>
  <c r="BM31"/>
  <c r="BQ31" s="1"/>
  <c r="BL31"/>
  <c r="BP31" s="1"/>
  <c r="BJ31"/>
  <c r="BC31"/>
  <c r="AK31"/>
  <c r="AJ31"/>
  <c r="AI31"/>
  <c r="AH31"/>
  <c r="AG31"/>
  <c r="AF31"/>
  <c r="AE31"/>
  <c r="AD31"/>
  <c r="AC31"/>
  <c r="AB31"/>
  <c r="AA31"/>
  <c r="Z31"/>
  <c r="Y31"/>
  <c r="X31"/>
  <c r="V31"/>
  <c r="AQ31" s="1"/>
  <c r="E31" i="63" s="1"/>
  <c r="U31" i="14"/>
  <c r="AP31" s="1"/>
  <c r="D31" i="63" s="1"/>
  <c r="T31" i="14"/>
  <c r="AO31" s="1"/>
  <c r="E31" i="62" s="1"/>
  <c r="S31" i="14"/>
  <c r="AN31" s="1"/>
  <c r="D31" i="62" s="1"/>
  <c r="R31" i="14"/>
  <c r="AM31" s="1"/>
  <c r="E31" i="61" s="1"/>
  <c r="Q31" i="14"/>
  <c r="AL31" s="1"/>
  <c r="D31" i="61" s="1"/>
  <c r="P31" i="14"/>
  <c r="O31"/>
  <c r="H31"/>
  <c r="BO30"/>
  <c r="BN30"/>
  <c r="BM30"/>
  <c r="BQ30" s="1"/>
  <c r="BL30"/>
  <c r="BP30" s="1"/>
  <c r="BJ30"/>
  <c r="BC30"/>
  <c r="AK30"/>
  <c r="AJ30"/>
  <c r="AI30"/>
  <c r="AH30"/>
  <c r="AG30"/>
  <c r="AF30"/>
  <c r="AE30"/>
  <c r="AD30"/>
  <c r="AC30"/>
  <c r="AB30"/>
  <c r="AA30"/>
  <c r="Z30"/>
  <c r="Y30"/>
  <c r="X30"/>
  <c r="V30"/>
  <c r="AQ30" s="1"/>
  <c r="E30" i="63" s="1"/>
  <c r="U30" i="14"/>
  <c r="AP30" s="1"/>
  <c r="D30" i="63" s="1"/>
  <c r="T30" i="14"/>
  <c r="AO30" s="1"/>
  <c r="E30" i="62" s="1"/>
  <c r="S30" i="14"/>
  <c r="AN30" s="1"/>
  <c r="D30" i="62" s="1"/>
  <c r="R30" i="14"/>
  <c r="AM30" s="1"/>
  <c r="E30" i="61" s="1"/>
  <c r="Q30" i="14"/>
  <c r="AL30" s="1"/>
  <c r="P30"/>
  <c r="O30"/>
  <c r="H30"/>
  <c r="BO29"/>
  <c r="BN29"/>
  <c r="BM29"/>
  <c r="BQ29" s="1"/>
  <c r="BL29"/>
  <c r="BP29" s="1"/>
  <c r="BJ29"/>
  <c r="BC29"/>
  <c r="AK29"/>
  <c r="AJ29"/>
  <c r="AI29"/>
  <c r="AH29"/>
  <c r="AG29"/>
  <c r="AF29"/>
  <c r="AE29"/>
  <c r="AD29"/>
  <c r="AC29"/>
  <c r="AB29"/>
  <c r="AA29"/>
  <c r="Z29"/>
  <c r="Y29"/>
  <c r="X29"/>
  <c r="V29"/>
  <c r="AQ29" s="1"/>
  <c r="E29" i="63" s="1"/>
  <c r="U29" i="14"/>
  <c r="AP29" s="1"/>
  <c r="D29" i="63" s="1"/>
  <c r="T29" i="14"/>
  <c r="AO29" s="1"/>
  <c r="E29" i="62" s="1"/>
  <c r="S29" i="14"/>
  <c r="AN29" s="1"/>
  <c r="D29" i="62" s="1"/>
  <c r="R29" i="14"/>
  <c r="Q29"/>
  <c r="AL29" s="1"/>
  <c r="D29" i="61" s="1"/>
  <c r="P29" i="14"/>
  <c r="O29"/>
  <c r="H29"/>
  <c r="BO28"/>
  <c r="BN28"/>
  <c r="BM28"/>
  <c r="BQ28" s="1"/>
  <c r="BL28"/>
  <c r="BP28" s="1"/>
  <c r="BJ28"/>
  <c r="BC28"/>
  <c r="AK28"/>
  <c r="AJ28"/>
  <c r="AI28"/>
  <c r="AH28"/>
  <c r="AG28"/>
  <c r="AF28"/>
  <c r="AE28"/>
  <c r="AD28"/>
  <c r="AC28"/>
  <c r="AB28"/>
  <c r="AA28"/>
  <c r="Z28"/>
  <c r="Y28"/>
  <c r="X28"/>
  <c r="V28"/>
  <c r="AQ28" s="1"/>
  <c r="E28" i="63" s="1"/>
  <c r="U28" i="14"/>
  <c r="AP28" s="1"/>
  <c r="D28" i="63" s="1"/>
  <c r="T28" i="14"/>
  <c r="AO28" s="1"/>
  <c r="E28" i="62" s="1"/>
  <c r="S28" i="14"/>
  <c r="AN28" s="1"/>
  <c r="D28" i="62" s="1"/>
  <c r="R28" i="14"/>
  <c r="AM28" s="1"/>
  <c r="E28" i="61" s="1"/>
  <c r="Q28" i="14"/>
  <c r="AL28" s="1"/>
  <c r="P28"/>
  <c r="O28"/>
  <c r="H28"/>
  <c r="BO27"/>
  <c r="BN27"/>
  <c r="BM27"/>
  <c r="BQ27" s="1"/>
  <c r="BL27"/>
  <c r="BP27" s="1"/>
  <c r="BJ27"/>
  <c r="BC27"/>
  <c r="AK27"/>
  <c r="AJ27"/>
  <c r="AI27"/>
  <c r="AH27"/>
  <c r="AG27"/>
  <c r="AF27"/>
  <c r="AE27"/>
  <c r="AD27"/>
  <c r="AC27"/>
  <c r="AB27"/>
  <c r="AA27"/>
  <c r="Z27"/>
  <c r="Y27"/>
  <c r="X27"/>
  <c r="V27"/>
  <c r="AQ27" s="1"/>
  <c r="E27" i="63" s="1"/>
  <c r="U27" i="14"/>
  <c r="AP27" s="1"/>
  <c r="D27" i="63" s="1"/>
  <c r="T27" i="14"/>
  <c r="AO27" s="1"/>
  <c r="E27" i="62" s="1"/>
  <c r="S27" i="14"/>
  <c r="AN27" s="1"/>
  <c r="D27" i="62" s="1"/>
  <c r="R27" i="14"/>
  <c r="AM27" s="1"/>
  <c r="E27" i="61" s="1"/>
  <c r="Q27" i="14"/>
  <c r="AL27" s="1"/>
  <c r="D27" i="61" s="1"/>
  <c r="P27" i="14"/>
  <c r="O27"/>
  <c r="H27"/>
  <c r="BO26"/>
  <c r="BN26"/>
  <c r="BM26"/>
  <c r="BQ26" s="1"/>
  <c r="BL26"/>
  <c r="BP26" s="1"/>
  <c r="BJ26"/>
  <c r="BC26"/>
  <c r="AK26"/>
  <c r="AJ26"/>
  <c r="AI26"/>
  <c r="AH26"/>
  <c r="AG26"/>
  <c r="AF26"/>
  <c r="AE26"/>
  <c r="AD26"/>
  <c r="AC26"/>
  <c r="AB26"/>
  <c r="AA26"/>
  <c r="Z26"/>
  <c r="Y26"/>
  <c r="X26"/>
  <c r="V26"/>
  <c r="AQ26" s="1"/>
  <c r="E26" i="63" s="1"/>
  <c r="U26" i="14"/>
  <c r="AP26" s="1"/>
  <c r="D26" i="63" s="1"/>
  <c r="T26" i="14"/>
  <c r="AO26" s="1"/>
  <c r="E26" i="62" s="1"/>
  <c r="S26" i="14"/>
  <c r="AN26" s="1"/>
  <c r="D26" i="62" s="1"/>
  <c r="R26" i="14"/>
  <c r="AM26" s="1"/>
  <c r="E26" i="61" s="1"/>
  <c r="Q26" i="14"/>
  <c r="AL26" s="1"/>
  <c r="P26"/>
  <c r="O26"/>
  <c r="H26"/>
  <c r="BO25"/>
  <c r="BN25"/>
  <c r="BM25"/>
  <c r="BQ25" s="1"/>
  <c r="BL25"/>
  <c r="BP25" s="1"/>
  <c r="BJ25"/>
  <c r="BC25"/>
  <c r="AK25"/>
  <c r="AJ25"/>
  <c r="AI25"/>
  <c r="AH25"/>
  <c r="AG25"/>
  <c r="AF25"/>
  <c r="AE25"/>
  <c r="AD25"/>
  <c r="AC25"/>
  <c r="AB25"/>
  <c r="AA25"/>
  <c r="Z25"/>
  <c r="Y25"/>
  <c r="X25"/>
  <c r="V25"/>
  <c r="AQ25" s="1"/>
  <c r="E25" i="63" s="1"/>
  <c r="U25" i="14"/>
  <c r="AP25" s="1"/>
  <c r="D25" i="63" s="1"/>
  <c r="T25" i="14"/>
  <c r="AO25" s="1"/>
  <c r="E25" i="62" s="1"/>
  <c r="S25" i="14"/>
  <c r="AN25" s="1"/>
  <c r="D25" i="62" s="1"/>
  <c r="R25" i="14"/>
  <c r="Q25"/>
  <c r="AL25" s="1"/>
  <c r="D25" i="61" s="1"/>
  <c r="P25" i="14"/>
  <c r="O25"/>
  <c r="H25"/>
  <c r="BO24"/>
  <c r="BN24"/>
  <c r="BM24"/>
  <c r="BQ24" s="1"/>
  <c r="BL24"/>
  <c r="BP24" s="1"/>
  <c r="BJ24"/>
  <c r="BC24"/>
  <c r="AK24"/>
  <c r="AJ24"/>
  <c r="AI24"/>
  <c r="AH24"/>
  <c r="AG24"/>
  <c r="AF24"/>
  <c r="AE24"/>
  <c r="AD24"/>
  <c r="AC24"/>
  <c r="AB24"/>
  <c r="AA24"/>
  <c r="Z24"/>
  <c r="Y24"/>
  <c r="X24"/>
  <c r="V24"/>
  <c r="AQ24" s="1"/>
  <c r="E24" i="63" s="1"/>
  <c r="U24" i="14"/>
  <c r="AP24" s="1"/>
  <c r="D24" i="63" s="1"/>
  <c r="T24" i="14"/>
  <c r="AO24" s="1"/>
  <c r="E24" i="62" s="1"/>
  <c r="S24" i="14"/>
  <c r="AN24" s="1"/>
  <c r="D24" i="62" s="1"/>
  <c r="R24" i="14"/>
  <c r="AM24" s="1"/>
  <c r="E24" i="61" s="1"/>
  <c r="Q24" i="14"/>
  <c r="AL24" s="1"/>
  <c r="P24"/>
  <c r="O24"/>
  <c r="H24"/>
  <c r="BO23"/>
  <c r="BN23"/>
  <c r="BM23"/>
  <c r="BQ23" s="1"/>
  <c r="BL23"/>
  <c r="BP23" s="1"/>
  <c r="BJ23"/>
  <c r="BC23"/>
  <c r="AK23"/>
  <c r="AJ23"/>
  <c r="AI23"/>
  <c r="AH23"/>
  <c r="AG23"/>
  <c r="AF23"/>
  <c r="AE23"/>
  <c r="AD23"/>
  <c r="AC23"/>
  <c r="AB23"/>
  <c r="AA23"/>
  <c r="Z23"/>
  <c r="Y23"/>
  <c r="X23"/>
  <c r="V23"/>
  <c r="AQ23" s="1"/>
  <c r="E23" i="63" s="1"/>
  <c r="U23" i="14"/>
  <c r="AP23" s="1"/>
  <c r="D23" i="63" s="1"/>
  <c r="T23" i="14"/>
  <c r="AO23" s="1"/>
  <c r="E23" i="62" s="1"/>
  <c r="S23" i="14"/>
  <c r="AN23" s="1"/>
  <c r="D23" i="62" s="1"/>
  <c r="R23" i="14"/>
  <c r="AM23" s="1"/>
  <c r="E23" i="61" s="1"/>
  <c r="Q23" i="14"/>
  <c r="AL23" s="1"/>
  <c r="D23" i="61" s="1"/>
  <c r="P23" i="14"/>
  <c r="O23"/>
  <c r="H23"/>
  <c r="BO22"/>
  <c r="BN22"/>
  <c r="BM22"/>
  <c r="BQ22" s="1"/>
  <c r="BL22"/>
  <c r="BP22" s="1"/>
  <c r="BJ22"/>
  <c r="BC22"/>
  <c r="AK22"/>
  <c r="AJ22"/>
  <c r="AI22"/>
  <c r="AH22"/>
  <c r="AG22"/>
  <c r="AF22"/>
  <c r="AE22"/>
  <c r="AD22"/>
  <c r="AC22"/>
  <c r="AB22"/>
  <c r="AA22"/>
  <c r="Z22"/>
  <c r="Y22"/>
  <c r="X22"/>
  <c r="V22"/>
  <c r="AQ22" s="1"/>
  <c r="E22" i="63" s="1"/>
  <c r="U22" i="14"/>
  <c r="AP22" s="1"/>
  <c r="D22" i="63" s="1"/>
  <c r="T22" i="14"/>
  <c r="AO22" s="1"/>
  <c r="E22" i="62" s="1"/>
  <c r="S22" i="14"/>
  <c r="AN22" s="1"/>
  <c r="D22" i="62" s="1"/>
  <c r="R22" i="14"/>
  <c r="AM22" s="1"/>
  <c r="E22" i="61" s="1"/>
  <c r="Q22" i="14"/>
  <c r="AL22" s="1"/>
  <c r="P22"/>
  <c r="O22"/>
  <c r="H22"/>
  <c r="BO21"/>
  <c r="BN21"/>
  <c r="BM21"/>
  <c r="BQ21" s="1"/>
  <c r="BL21"/>
  <c r="BP21" s="1"/>
  <c r="BJ21"/>
  <c r="BC21"/>
  <c r="AK21"/>
  <c r="AJ21"/>
  <c r="AI21"/>
  <c r="AH21"/>
  <c r="AG21"/>
  <c r="AF21"/>
  <c r="AE21"/>
  <c r="AD21"/>
  <c r="AC21"/>
  <c r="AB21"/>
  <c r="AA21"/>
  <c r="Z21"/>
  <c r="Y21"/>
  <c r="X21"/>
  <c r="V21"/>
  <c r="AQ21" s="1"/>
  <c r="E21" i="63" s="1"/>
  <c r="U21" i="14"/>
  <c r="AP21" s="1"/>
  <c r="D21" i="63" s="1"/>
  <c r="T21" i="14"/>
  <c r="AO21" s="1"/>
  <c r="E21" i="62" s="1"/>
  <c r="S21" i="14"/>
  <c r="AN21" s="1"/>
  <c r="D21" i="62" s="1"/>
  <c r="R21" i="14"/>
  <c r="Q21"/>
  <c r="AL21" s="1"/>
  <c r="D21" i="61" s="1"/>
  <c r="P21" i="14"/>
  <c r="O21"/>
  <c r="H21"/>
  <c r="BO20"/>
  <c r="BN20"/>
  <c r="BM20"/>
  <c r="BQ20" s="1"/>
  <c r="BL20"/>
  <c r="BP20" s="1"/>
  <c r="BJ20"/>
  <c r="BC20"/>
  <c r="AK20"/>
  <c r="AJ20"/>
  <c r="AI20"/>
  <c r="AH20"/>
  <c r="AG20"/>
  <c r="AF20"/>
  <c r="AE20"/>
  <c r="AD20"/>
  <c r="AC20"/>
  <c r="AB20"/>
  <c r="AA20"/>
  <c r="Z20"/>
  <c r="Y20"/>
  <c r="X20"/>
  <c r="V20"/>
  <c r="AQ20" s="1"/>
  <c r="E20" i="63" s="1"/>
  <c r="U20" i="14"/>
  <c r="AP20" s="1"/>
  <c r="D20" i="63" s="1"/>
  <c r="T20" i="14"/>
  <c r="AO20" s="1"/>
  <c r="E20" i="62" s="1"/>
  <c r="S20" i="14"/>
  <c r="AN20" s="1"/>
  <c r="D20" i="62" s="1"/>
  <c r="R20" i="14"/>
  <c r="AM20" s="1"/>
  <c r="E20" i="61" s="1"/>
  <c r="Q20" i="14"/>
  <c r="AL20" s="1"/>
  <c r="P20"/>
  <c r="O20"/>
  <c r="H20"/>
  <c r="BO19"/>
  <c r="BN19"/>
  <c r="BM19"/>
  <c r="BQ19" s="1"/>
  <c r="BL19"/>
  <c r="BP19" s="1"/>
  <c r="BJ19"/>
  <c r="BC19"/>
  <c r="AK19"/>
  <c r="AJ19"/>
  <c r="AI19"/>
  <c r="AH19"/>
  <c r="AG19"/>
  <c r="AF19"/>
  <c r="AE19"/>
  <c r="AD19"/>
  <c r="AC19"/>
  <c r="AB19"/>
  <c r="AA19"/>
  <c r="Z19"/>
  <c r="Y19"/>
  <c r="X19"/>
  <c r="V19"/>
  <c r="AQ19" s="1"/>
  <c r="E19" i="63" s="1"/>
  <c r="U19" i="14"/>
  <c r="AP19" s="1"/>
  <c r="D19" i="63" s="1"/>
  <c r="T19" i="14"/>
  <c r="AO19" s="1"/>
  <c r="E19" i="62" s="1"/>
  <c r="S19" i="14"/>
  <c r="AN19" s="1"/>
  <c r="D19" i="62" s="1"/>
  <c r="R19" i="14"/>
  <c r="AM19" s="1"/>
  <c r="E19" i="61" s="1"/>
  <c r="Q19" i="14"/>
  <c r="P19"/>
  <c r="O19"/>
  <c r="H19"/>
  <c r="BO18"/>
  <c r="BN18"/>
  <c r="BM18"/>
  <c r="BQ18" s="1"/>
  <c r="BL18"/>
  <c r="BP18" s="1"/>
  <c r="BJ18"/>
  <c r="BC18"/>
  <c r="AK18"/>
  <c r="AJ18"/>
  <c r="AI18"/>
  <c r="AH18"/>
  <c r="AG18"/>
  <c r="AF18"/>
  <c r="AE18"/>
  <c r="AD18"/>
  <c r="AC18"/>
  <c r="AB18"/>
  <c r="AA18"/>
  <c r="Z18"/>
  <c r="Y18"/>
  <c r="X18"/>
  <c r="V18"/>
  <c r="AQ18" s="1"/>
  <c r="E18" i="63" s="1"/>
  <c r="U18" i="14"/>
  <c r="AP18" s="1"/>
  <c r="D18" i="63" s="1"/>
  <c r="T18" i="14"/>
  <c r="AO18" s="1"/>
  <c r="E18" i="62" s="1"/>
  <c r="S18" i="14"/>
  <c r="AN18" s="1"/>
  <c r="D18" i="62" s="1"/>
  <c r="R18" i="14"/>
  <c r="AM18" s="1"/>
  <c r="E18" i="61" s="1"/>
  <c r="Q18" i="14"/>
  <c r="AL18" s="1"/>
  <c r="D18" i="61" s="1"/>
  <c r="P18" i="14"/>
  <c r="O18"/>
  <c r="H18"/>
  <c r="BO17"/>
  <c r="BN17"/>
  <c r="BM17"/>
  <c r="BQ17" s="1"/>
  <c r="BL17"/>
  <c r="BP17" s="1"/>
  <c r="BJ17"/>
  <c r="BC17"/>
  <c r="AK17"/>
  <c r="AJ17"/>
  <c r="AI17"/>
  <c r="AH17"/>
  <c r="AG17"/>
  <c r="AF17"/>
  <c r="AE17"/>
  <c r="AD17"/>
  <c r="AC17"/>
  <c r="AB17"/>
  <c r="AA17"/>
  <c r="Z17"/>
  <c r="Y17"/>
  <c r="X17"/>
  <c r="V17"/>
  <c r="AQ17" s="1"/>
  <c r="E17" i="63" s="1"/>
  <c r="U17" i="14"/>
  <c r="AP17" s="1"/>
  <c r="D17" i="63" s="1"/>
  <c r="T17" i="14"/>
  <c r="AO17" s="1"/>
  <c r="E17" i="62" s="1"/>
  <c r="S17" i="14"/>
  <c r="AN17" s="1"/>
  <c r="D17" i="62" s="1"/>
  <c r="R17" i="14"/>
  <c r="AM17" s="1"/>
  <c r="E17" i="61" s="1"/>
  <c r="Q17" i="14"/>
  <c r="AL17" s="1"/>
  <c r="D17" i="61" s="1"/>
  <c r="P17" i="14"/>
  <c r="O17"/>
  <c r="H17"/>
  <c r="BO16"/>
  <c r="BN16"/>
  <c r="BM16"/>
  <c r="BQ16" s="1"/>
  <c r="BL16"/>
  <c r="BP16" s="1"/>
  <c r="BJ16"/>
  <c r="BC16"/>
  <c r="AK16"/>
  <c r="AJ16"/>
  <c r="AI16"/>
  <c r="AH16"/>
  <c r="AG16"/>
  <c r="AF16"/>
  <c r="AE16"/>
  <c r="AD16"/>
  <c r="AC16"/>
  <c r="AB16"/>
  <c r="AA16"/>
  <c r="Z16"/>
  <c r="Y16"/>
  <c r="X16"/>
  <c r="V16"/>
  <c r="AQ16" s="1"/>
  <c r="E16" i="63" s="1"/>
  <c r="U16" i="14"/>
  <c r="AP16" s="1"/>
  <c r="D16" i="63" s="1"/>
  <c r="T16" i="14"/>
  <c r="AO16" s="1"/>
  <c r="E16" i="62" s="1"/>
  <c r="S16" i="14"/>
  <c r="AN16" s="1"/>
  <c r="D16" i="62" s="1"/>
  <c r="R16" i="14"/>
  <c r="AM16" s="1"/>
  <c r="E16" i="61" s="1"/>
  <c r="Q16" i="14"/>
  <c r="AL16" s="1"/>
  <c r="P16"/>
  <c r="O16"/>
  <c r="H16"/>
  <c r="BO15"/>
  <c r="BN15"/>
  <c r="BM15"/>
  <c r="BQ15" s="1"/>
  <c r="BL15"/>
  <c r="BP15" s="1"/>
  <c r="BJ15"/>
  <c r="BC15"/>
  <c r="AK15"/>
  <c r="AJ15"/>
  <c r="AI15"/>
  <c r="AH15"/>
  <c r="AG15"/>
  <c r="AF15"/>
  <c r="AE15"/>
  <c r="AD15"/>
  <c r="AC15"/>
  <c r="AB15"/>
  <c r="AA15"/>
  <c r="Z15"/>
  <c r="Y15"/>
  <c r="X15"/>
  <c r="V15"/>
  <c r="AQ15" s="1"/>
  <c r="E15" i="63" s="1"/>
  <c r="U15" i="14"/>
  <c r="AP15" s="1"/>
  <c r="D15" i="63" s="1"/>
  <c r="T15" i="14"/>
  <c r="AO15" s="1"/>
  <c r="E15" i="62" s="1"/>
  <c r="S15" i="14"/>
  <c r="AN15" s="1"/>
  <c r="D15" i="62" s="1"/>
  <c r="R15" i="14"/>
  <c r="AM15" s="1"/>
  <c r="E15" i="61" s="1"/>
  <c r="Q15" i="14"/>
  <c r="P15"/>
  <c r="O15"/>
  <c r="H15"/>
  <c r="BO14"/>
  <c r="BN14"/>
  <c r="BM14"/>
  <c r="BQ14" s="1"/>
  <c r="BL14"/>
  <c r="BP14" s="1"/>
  <c r="BJ14"/>
  <c r="BC14"/>
  <c r="AK14"/>
  <c r="AJ14"/>
  <c r="AI14"/>
  <c r="AH14"/>
  <c r="AG14"/>
  <c r="AF14"/>
  <c r="AE14"/>
  <c r="AD14"/>
  <c r="AC14"/>
  <c r="AB14"/>
  <c r="AA14"/>
  <c r="Z14"/>
  <c r="Y14"/>
  <c r="X14"/>
  <c r="V14"/>
  <c r="AQ14" s="1"/>
  <c r="E14" i="63" s="1"/>
  <c r="U14" i="14"/>
  <c r="AP14" s="1"/>
  <c r="D14" i="63" s="1"/>
  <c r="T14" i="14"/>
  <c r="AO14" s="1"/>
  <c r="E14" i="62" s="1"/>
  <c r="S14" i="14"/>
  <c r="R14"/>
  <c r="AM14" s="1"/>
  <c r="E14" i="61" s="1"/>
  <c r="Q14" i="14"/>
  <c r="AL14" s="1"/>
  <c r="P14"/>
  <c r="O14"/>
  <c r="H14"/>
  <c r="BO13"/>
  <c r="BN13"/>
  <c r="BM13"/>
  <c r="BQ13" s="1"/>
  <c r="BL13"/>
  <c r="BP13" s="1"/>
  <c r="BJ13"/>
  <c r="BC13"/>
  <c r="AK13"/>
  <c r="AJ13"/>
  <c r="AI13"/>
  <c r="AH13"/>
  <c r="AG13"/>
  <c r="AF13"/>
  <c r="AE13"/>
  <c r="AD13"/>
  <c r="AC13"/>
  <c r="AB13"/>
  <c r="AA13"/>
  <c r="Z13"/>
  <c r="Y13"/>
  <c r="X13"/>
  <c r="V13"/>
  <c r="AQ13" s="1"/>
  <c r="E13" i="63" s="1"/>
  <c r="U13" i="14"/>
  <c r="AP13" s="1"/>
  <c r="D13" i="63" s="1"/>
  <c r="T13" i="14"/>
  <c r="AO13" s="1"/>
  <c r="E13" i="62" s="1"/>
  <c r="S13" i="14"/>
  <c r="AN13" s="1"/>
  <c r="D13" i="62" s="1"/>
  <c r="R13" i="14"/>
  <c r="AM13" s="1"/>
  <c r="E13" i="61" s="1"/>
  <c r="Q13" i="14"/>
  <c r="AL13" s="1"/>
  <c r="D13" i="61" s="1"/>
  <c r="P13" i="14"/>
  <c r="O13"/>
  <c r="H13"/>
  <c r="BO12"/>
  <c r="BN12"/>
  <c r="BM12"/>
  <c r="BQ12" s="1"/>
  <c r="BL12"/>
  <c r="BP12" s="1"/>
  <c r="BJ12"/>
  <c r="BC12"/>
  <c r="AK12"/>
  <c r="AJ12"/>
  <c r="AI12"/>
  <c r="AH12"/>
  <c r="AG12"/>
  <c r="AF12"/>
  <c r="AE12"/>
  <c r="AD12"/>
  <c r="AC12"/>
  <c r="AB12"/>
  <c r="AA12"/>
  <c r="Z12"/>
  <c r="Y12"/>
  <c r="X12"/>
  <c r="V12"/>
  <c r="AQ12" s="1"/>
  <c r="E12" i="63" s="1"/>
  <c r="U12" i="14"/>
  <c r="AP12" s="1"/>
  <c r="D12" i="63" s="1"/>
  <c r="T12" i="14"/>
  <c r="AO12" s="1"/>
  <c r="E12" i="62" s="1"/>
  <c r="S12" i="14"/>
  <c r="AN12" s="1"/>
  <c r="D12" i="62" s="1"/>
  <c r="R12" i="14"/>
  <c r="AM12" s="1"/>
  <c r="E12" i="61" s="1"/>
  <c r="Q12" i="14"/>
  <c r="AL12" s="1"/>
  <c r="P12"/>
  <c r="O12"/>
  <c r="H12"/>
  <c r="BO11"/>
  <c r="BN11"/>
  <c r="BM11"/>
  <c r="BQ11" s="1"/>
  <c r="BL11"/>
  <c r="BP11" s="1"/>
  <c r="BJ11"/>
  <c r="BC11"/>
  <c r="AK11"/>
  <c r="AJ11"/>
  <c r="AI11"/>
  <c r="AH11"/>
  <c r="AG11"/>
  <c r="AF11"/>
  <c r="AE11"/>
  <c r="AD11"/>
  <c r="AC11"/>
  <c r="AB11"/>
  <c r="AA11"/>
  <c r="Z11"/>
  <c r="Y11"/>
  <c r="X11"/>
  <c r="V11"/>
  <c r="AQ11" s="1"/>
  <c r="E11" i="63" s="1"/>
  <c r="U11" i="14"/>
  <c r="AP11" s="1"/>
  <c r="D11" i="63" s="1"/>
  <c r="T11" i="14"/>
  <c r="AO11" s="1"/>
  <c r="E11" i="62" s="1"/>
  <c r="S11" i="14"/>
  <c r="AN11" s="1"/>
  <c r="D11" i="62" s="1"/>
  <c r="R11" i="14"/>
  <c r="AM11" s="1"/>
  <c r="E11" i="61" s="1"/>
  <c r="Q11" i="14"/>
  <c r="P11"/>
  <c r="O11"/>
  <c r="H11"/>
  <c r="BO10"/>
  <c r="BN10"/>
  <c r="BM10"/>
  <c r="BQ10" s="1"/>
  <c r="BL10"/>
  <c r="BP10" s="1"/>
  <c r="BJ10"/>
  <c r="BC10"/>
  <c r="AK10"/>
  <c r="AJ10"/>
  <c r="AI10"/>
  <c r="AH10"/>
  <c r="AG10"/>
  <c r="AF10"/>
  <c r="AE10"/>
  <c r="AD10"/>
  <c r="AC10"/>
  <c r="AB10"/>
  <c r="AA10"/>
  <c r="Z10"/>
  <c r="Y10"/>
  <c r="X10"/>
  <c r="V10"/>
  <c r="AQ10" s="1"/>
  <c r="E10" i="63" s="1"/>
  <c r="U10" i="14"/>
  <c r="AP10" s="1"/>
  <c r="D10" i="63" s="1"/>
  <c r="T10" i="14"/>
  <c r="AO10" s="1"/>
  <c r="E10" i="62" s="1"/>
  <c r="S10" i="14"/>
  <c r="R10"/>
  <c r="AM10" s="1"/>
  <c r="E10" i="61" s="1"/>
  <c r="Q10" i="14"/>
  <c r="AL10" s="1"/>
  <c r="P10"/>
  <c r="O10"/>
  <c r="H10"/>
  <c r="BO9"/>
  <c r="BN9"/>
  <c r="BM9"/>
  <c r="BQ9" s="1"/>
  <c r="BL9"/>
  <c r="BP9" s="1"/>
  <c r="BJ9"/>
  <c r="BC9"/>
  <c r="AK9"/>
  <c r="AJ9"/>
  <c r="AI9"/>
  <c r="AH9"/>
  <c r="AG9"/>
  <c r="AF9"/>
  <c r="AE9"/>
  <c r="AD9"/>
  <c r="AC9"/>
  <c r="AB9"/>
  <c r="AA9"/>
  <c r="Z9"/>
  <c r="Y9"/>
  <c r="X9"/>
  <c r="V9"/>
  <c r="AQ9" s="1"/>
  <c r="E9" i="63" s="1"/>
  <c r="U9" i="14"/>
  <c r="AP9" s="1"/>
  <c r="D9" i="63" s="1"/>
  <c r="T9" i="14"/>
  <c r="AO9" s="1"/>
  <c r="E9" i="62" s="1"/>
  <c r="S9" i="14"/>
  <c r="AN9" s="1"/>
  <c r="D9" i="62" s="1"/>
  <c r="R9" i="14"/>
  <c r="AM9" s="1"/>
  <c r="E9" i="61" s="1"/>
  <c r="Q9" i="14"/>
  <c r="AL9" s="1"/>
  <c r="D9" i="61" s="1"/>
  <c r="P9" i="14"/>
  <c r="O9"/>
  <c r="H9"/>
  <c r="BO8"/>
  <c r="BN8"/>
  <c r="BM8"/>
  <c r="BQ8" s="1"/>
  <c r="BL8"/>
  <c r="BP8" s="1"/>
  <c r="BJ8"/>
  <c r="BC8"/>
  <c r="AK8"/>
  <c r="AJ8"/>
  <c r="AI8"/>
  <c r="AH8"/>
  <c r="AG8"/>
  <c r="AF8"/>
  <c r="AE8"/>
  <c r="AD8"/>
  <c r="AC8"/>
  <c r="AB8"/>
  <c r="AA8"/>
  <c r="Z8"/>
  <c r="Y8"/>
  <c r="X8"/>
  <c r="V8"/>
  <c r="AQ8" s="1"/>
  <c r="E8" i="63" s="1"/>
  <c r="U8" i="14"/>
  <c r="AP8" s="1"/>
  <c r="D8" i="63" s="1"/>
  <c r="T8" i="14"/>
  <c r="AO8" s="1"/>
  <c r="E8" i="62" s="1"/>
  <c r="S8" i="14"/>
  <c r="AN8" s="1"/>
  <c r="D8" i="62" s="1"/>
  <c r="R8" i="14"/>
  <c r="AM8" s="1"/>
  <c r="E8" i="61" s="1"/>
  <c r="Q8" i="14"/>
  <c r="AL8" s="1"/>
  <c r="P8"/>
  <c r="O8"/>
  <c r="H8"/>
  <c r="BO7"/>
  <c r="BN7"/>
  <c r="BM7"/>
  <c r="BQ7" s="1"/>
  <c r="BL7"/>
  <c r="BP7" s="1"/>
  <c r="BJ7"/>
  <c r="BC7"/>
  <c r="AK7"/>
  <c r="AJ7"/>
  <c r="AI7"/>
  <c r="AH7"/>
  <c r="AG7"/>
  <c r="AF7"/>
  <c r="AE7"/>
  <c r="AD7"/>
  <c r="AC7"/>
  <c r="AB7"/>
  <c r="AA7"/>
  <c r="Z7"/>
  <c r="Y7"/>
  <c r="X7"/>
  <c r="V7"/>
  <c r="AQ7" s="1"/>
  <c r="E7" i="63" s="1"/>
  <c r="U7" i="14"/>
  <c r="AP7" s="1"/>
  <c r="D7" i="63" s="1"/>
  <c r="T7" i="14"/>
  <c r="AO7" s="1"/>
  <c r="E7" i="62" s="1"/>
  <c r="S7" i="14"/>
  <c r="AN7" s="1"/>
  <c r="D7" i="62" s="1"/>
  <c r="R7" i="14"/>
  <c r="AM7" s="1"/>
  <c r="E7" i="61" s="1"/>
  <c r="Q7" i="14"/>
  <c r="P7"/>
  <c r="O7"/>
  <c r="H7"/>
  <c r="BO6"/>
  <c r="BN6"/>
  <c r="BM6"/>
  <c r="BQ6" s="1"/>
  <c r="BL6"/>
  <c r="BP6" s="1"/>
  <c r="BJ6"/>
  <c r="BC6"/>
  <c r="AK6"/>
  <c r="AJ6"/>
  <c r="AI6"/>
  <c r="AH6"/>
  <c r="AG6"/>
  <c r="AF6"/>
  <c r="AE6"/>
  <c r="AD6"/>
  <c r="AC6"/>
  <c r="AB6"/>
  <c r="AA6"/>
  <c r="Z6"/>
  <c r="Y6"/>
  <c r="X6"/>
  <c r="V6"/>
  <c r="AQ6" s="1"/>
  <c r="E6" i="63" s="1"/>
  <c r="U6" i="14"/>
  <c r="AP6" s="1"/>
  <c r="D6" i="63" s="1"/>
  <c r="T6" i="14"/>
  <c r="AO6" s="1"/>
  <c r="E6" i="62" s="1"/>
  <c r="S6" i="14"/>
  <c r="R6"/>
  <c r="AM6" s="1"/>
  <c r="E6" i="61" s="1"/>
  <c r="Q6" i="14"/>
  <c r="AL6" s="1"/>
  <c r="P6"/>
  <c r="O6"/>
  <c r="H6"/>
  <c r="BO5"/>
  <c r="BN5"/>
  <c r="BM5"/>
  <c r="BQ5" s="1"/>
  <c r="BL5"/>
  <c r="BP5" s="1"/>
  <c r="BJ5"/>
  <c r="BC5"/>
  <c r="AK5"/>
  <c r="AJ5"/>
  <c r="AI5"/>
  <c r="AH5"/>
  <c r="AG5"/>
  <c r="AF5"/>
  <c r="AE5"/>
  <c r="AD5"/>
  <c r="AC5"/>
  <c r="AB5"/>
  <c r="AA5"/>
  <c r="Z5"/>
  <c r="Y5"/>
  <c r="X5"/>
  <c r="V5"/>
  <c r="AQ5" s="1"/>
  <c r="E5" i="63" s="1"/>
  <c r="U5" i="14"/>
  <c r="AP5" s="1"/>
  <c r="D5" i="63" s="1"/>
  <c r="T5" i="14"/>
  <c r="AO5" s="1"/>
  <c r="E5" i="62" s="1"/>
  <c r="S5" i="14"/>
  <c r="AN5" s="1"/>
  <c r="D5" i="62" s="1"/>
  <c r="R5" i="14"/>
  <c r="AM5" s="1"/>
  <c r="E5" i="61" s="1"/>
  <c r="Q5" i="14"/>
  <c r="AL5" s="1"/>
  <c r="D5" i="61" s="1"/>
  <c r="P5" i="14"/>
  <c r="O5"/>
  <c r="H5"/>
  <c r="BO4"/>
  <c r="BN4"/>
  <c r="BM4"/>
  <c r="BQ4" s="1"/>
  <c r="BL4"/>
  <c r="BP4" s="1"/>
  <c r="BJ4"/>
  <c r="BC4"/>
  <c r="AK4"/>
  <c r="AJ4"/>
  <c r="AI4"/>
  <c r="AH4"/>
  <c r="AG4"/>
  <c r="AF4"/>
  <c r="AE4"/>
  <c r="AD4"/>
  <c r="AC4"/>
  <c r="AB4"/>
  <c r="AA4"/>
  <c r="Z4"/>
  <c r="Y4"/>
  <c r="X4"/>
  <c r="V4"/>
  <c r="AQ4" s="1"/>
  <c r="E4" i="63" s="1"/>
  <c r="U4" i="14"/>
  <c r="AP4" s="1"/>
  <c r="D4" i="63" s="1"/>
  <c r="T4" i="14"/>
  <c r="AO4" s="1"/>
  <c r="E4" i="62" s="1"/>
  <c r="S4" i="14"/>
  <c r="AN4" s="1"/>
  <c r="D4" i="62" s="1"/>
  <c r="R4" i="14"/>
  <c r="AM4" s="1"/>
  <c r="E4" i="61" s="1"/>
  <c r="Q4" i="14"/>
  <c r="AL4" s="1"/>
  <c r="P4"/>
  <c r="O4"/>
  <c r="H4"/>
  <c r="BO3"/>
  <c r="BN3"/>
  <c r="BM3"/>
  <c r="BM99" s="1"/>
  <c r="BL3"/>
  <c r="BL99" s="1"/>
  <c r="BJ3"/>
  <c r="BC3"/>
  <c r="AK3"/>
  <c r="AJ3"/>
  <c r="AI3"/>
  <c r="AH3"/>
  <c r="AG3"/>
  <c r="AF3"/>
  <c r="AE3"/>
  <c r="AD3"/>
  <c r="AC3"/>
  <c r="AB3"/>
  <c r="AA3"/>
  <c r="Z3"/>
  <c r="Y3"/>
  <c r="X3"/>
  <c r="V3"/>
  <c r="U3"/>
  <c r="AP3" s="1"/>
  <c r="T3"/>
  <c r="S3"/>
  <c r="AN3" s="1"/>
  <c r="R3"/>
  <c r="Q3"/>
  <c r="AL3" s="1"/>
  <c r="P3"/>
  <c r="O3"/>
  <c r="H3"/>
  <c r="R99" i="66"/>
  <c r="L99"/>
  <c r="J99"/>
  <c r="I99"/>
  <c r="H99"/>
  <c r="G99"/>
  <c r="E99"/>
  <c r="D99"/>
  <c r="C99"/>
  <c r="B99"/>
  <c r="P98"/>
  <c r="E98" i="58" s="1"/>
  <c r="O98" i="66"/>
  <c r="D98" i="58" s="1"/>
  <c r="N98" i="66"/>
  <c r="E98" i="57" s="1"/>
  <c r="M98" i="66"/>
  <c r="D98" i="57" s="1"/>
  <c r="L98" i="66"/>
  <c r="K98"/>
  <c r="F98"/>
  <c r="P97"/>
  <c r="E97" i="58" s="1"/>
  <c r="O97" i="66"/>
  <c r="D97" i="58" s="1"/>
  <c r="N97" i="66"/>
  <c r="E97" i="57" s="1"/>
  <c r="M97" i="66"/>
  <c r="D97" i="57" s="1"/>
  <c r="L97" i="66"/>
  <c r="K97"/>
  <c r="F97"/>
  <c r="P96"/>
  <c r="E96" i="58" s="1"/>
  <c r="O96" i="66"/>
  <c r="D96" i="58" s="1"/>
  <c r="N96" i="66"/>
  <c r="E96" i="57" s="1"/>
  <c r="M96" i="66"/>
  <c r="D96" i="57" s="1"/>
  <c r="L96" i="66"/>
  <c r="K96"/>
  <c r="F96"/>
  <c r="P95"/>
  <c r="E95" i="58" s="1"/>
  <c r="O95" i="66"/>
  <c r="D95" i="58" s="1"/>
  <c r="N95" i="66"/>
  <c r="E95" i="57" s="1"/>
  <c r="M95" i="66"/>
  <c r="D95" i="57" s="1"/>
  <c r="L95" i="66"/>
  <c r="K95"/>
  <c r="F95"/>
  <c r="P94"/>
  <c r="E94" i="58" s="1"/>
  <c r="O94" i="66"/>
  <c r="D94" i="58" s="1"/>
  <c r="N94" i="66"/>
  <c r="E94" i="57" s="1"/>
  <c r="M94" i="66"/>
  <c r="D94" i="57" s="1"/>
  <c r="L94" i="66"/>
  <c r="K94"/>
  <c r="F94"/>
  <c r="P93"/>
  <c r="E93" i="58" s="1"/>
  <c r="O93" i="66"/>
  <c r="D93" i="58" s="1"/>
  <c r="N93" i="66"/>
  <c r="E93" i="57" s="1"/>
  <c r="M93" i="66"/>
  <c r="D93" i="57" s="1"/>
  <c r="L93" i="66"/>
  <c r="K93"/>
  <c r="F93"/>
  <c r="P92"/>
  <c r="E92" i="58" s="1"/>
  <c r="O92" i="66"/>
  <c r="D92" i="58" s="1"/>
  <c r="N92" i="66"/>
  <c r="E92" i="57" s="1"/>
  <c r="M92" i="66"/>
  <c r="D92" i="57" s="1"/>
  <c r="L92" i="66"/>
  <c r="K92"/>
  <c r="F92"/>
  <c r="P91"/>
  <c r="E91" i="58" s="1"/>
  <c r="O91" i="66"/>
  <c r="D91" i="58" s="1"/>
  <c r="N91" i="66"/>
  <c r="E91" i="57" s="1"/>
  <c r="M91" i="66"/>
  <c r="D91" i="57" s="1"/>
  <c r="L91" i="66"/>
  <c r="K91"/>
  <c r="F91"/>
  <c r="P90"/>
  <c r="E90" i="58" s="1"/>
  <c r="O90" i="66"/>
  <c r="D90" i="58" s="1"/>
  <c r="N90" i="66"/>
  <c r="E90" i="57" s="1"/>
  <c r="M90" i="66"/>
  <c r="D90" i="57" s="1"/>
  <c r="L90" i="66"/>
  <c r="K90"/>
  <c r="F90"/>
  <c r="P89"/>
  <c r="E89" i="58" s="1"/>
  <c r="O89" i="66"/>
  <c r="D89" i="58" s="1"/>
  <c r="N89" i="66"/>
  <c r="E89" i="57" s="1"/>
  <c r="M89" i="66"/>
  <c r="D89" i="57" s="1"/>
  <c r="L89" i="66"/>
  <c r="K89"/>
  <c r="F89"/>
  <c r="P88"/>
  <c r="E88" i="58" s="1"/>
  <c r="O88" i="66"/>
  <c r="D88" i="58" s="1"/>
  <c r="N88" i="66"/>
  <c r="E88" i="57" s="1"/>
  <c r="M88" i="66"/>
  <c r="D88" i="57" s="1"/>
  <c r="L88" i="66"/>
  <c r="K88"/>
  <c r="F88"/>
  <c r="P87"/>
  <c r="E87" i="58" s="1"/>
  <c r="O87" i="66"/>
  <c r="D87" i="58" s="1"/>
  <c r="N87" i="66"/>
  <c r="E87" i="57" s="1"/>
  <c r="M87" i="66"/>
  <c r="D87" i="57" s="1"/>
  <c r="L87" i="66"/>
  <c r="K87"/>
  <c r="F87"/>
  <c r="P86"/>
  <c r="E86" i="58" s="1"/>
  <c r="O86" i="66"/>
  <c r="D86" i="58" s="1"/>
  <c r="N86" i="66"/>
  <c r="E86" i="57" s="1"/>
  <c r="M86" i="66"/>
  <c r="D86" i="57" s="1"/>
  <c r="L86" i="66"/>
  <c r="K86"/>
  <c r="F86"/>
  <c r="P85"/>
  <c r="E85" i="58" s="1"/>
  <c r="O85" i="66"/>
  <c r="D85" i="58" s="1"/>
  <c r="N85" i="66"/>
  <c r="E85" i="57" s="1"/>
  <c r="M85" i="66"/>
  <c r="D85" i="57" s="1"/>
  <c r="L85" i="66"/>
  <c r="K85"/>
  <c r="F85"/>
  <c r="P84"/>
  <c r="E84" i="58" s="1"/>
  <c r="O84" i="66"/>
  <c r="D84" i="58" s="1"/>
  <c r="N84" i="66"/>
  <c r="E84" i="57" s="1"/>
  <c r="M84" i="66"/>
  <c r="D84" i="57" s="1"/>
  <c r="L84" i="66"/>
  <c r="K84"/>
  <c r="F84"/>
  <c r="P83"/>
  <c r="E83" i="58" s="1"/>
  <c r="O83" i="66"/>
  <c r="D83" i="58" s="1"/>
  <c r="N83" i="66"/>
  <c r="E83" i="57" s="1"/>
  <c r="M83" i="66"/>
  <c r="D83" i="57" s="1"/>
  <c r="L83" i="66"/>
  <c r="K83"/>
  <c r="F83"/>
  <c r="P82"/>
  <c r="E82" i="58" s="1"/>
  <c r="O82" i="66"/>
  <c r="D82" i="58" s="1"/>
  <c r="N82" i="66"/>
  <c r="E82" i="57" s="1"/>
  <c r="M82" i="66"/>
  <c r="D82" i="57" s="1"/>
  <c r="L82" i="66"/>
  <c r="K82"/>
  <c r="F82"/>
  <c r="P81"/>
  <c r="E81" i="58" s="1"/>
  <c r="O81" i="66"/>
  <c r="D81" i="58" s="1"/>
  <c r="N81" i="66"/>
  <c r="E81" i="57" s="1"/>
  <c r="M81" i="66"/>
  <c r="D81" i="57" s="1"/>
  <c r="L81" i="66"/>
  <c r="K81"/>
  <c r="F81"/>
  <c r="P80"/>
  <c r="E80" i="58" s="1"/>
  <c r="O80" i="66"/>
  <c r="D80" i="58" s="1"/>
  <c r="N80" i="66"/>
  <c r="E80" i="57" s="1"/>
  <c r="M80" i="66"/>
  <c r="D80" i="57" s="1"/>
  <c r="L80" i="66"/>
  <c r="K80"/>
  <c r="F80"/>
  <c r="P79"/>
  <c r="E79" i="58" s="1"/>
  <c r="O79" i="66"/>
  <c r="D79" i="58" s="1"/>
  <c r="N79" i="66"/>
  <c r="E79" i="57" s="1"/>
  <c r="M79" i="66"/>
  <c r="D79" i="57" s="1"/>
  <c r="L79" i="66"/>
  <c r="K79"/>
  <c r="F79"/>
  <c r="P78"/>
  <c r="E78" i="58" s="1"/>
  <c r="O78" i="66"/>
  <c r="D78" i="58" s="1"/>
  <c r="N78" i="66"/>
  <c r="E78" i="57" s="1"/>
  <c r="M78" i="66"/>
  <c r="D78" i="57" s="1"/>
  <c r="L78" i="66"/>
  <c r="K78"/>
  <c r="F78"/>
  <c r="P77"/>
  <c r="E77" i="58" s="1"/>
  <c r="O77" i="66"/>
  <c r="D77" i="58" s="1"/>
  <c r="N77" i="66"/>
  <c r="E77" i="57" s="1"/>
  <c r="M77" i="66"/>
  <c r="D77" i="57" s="1"/>
  <c r="L77" i="66"/>
  <c r="K77"/>
  <c r="F77"/>
  <c r="P76"/>
  <c r="E76" i="58" s="1"/>
  <c r="O76" i="66"/>
  <c r="D76" i="58" s="1"/>
  <c r="N76" i="66"/>
  <c r="E76" i="57" s="1"/>
  <c r="M76" i="66"/>
  <c r="D76" i="57" s="1"/>
  <c r="L76" i="66"/>
  <c r="K76"/>
  <c r="F76"/>
  <c r="P75"/>
  <c r="E75" i="58" s="1"/>
  <c r="O75" i="66"/>
  <c r="D75" i="58" s="1"/>
  <c r="N75" i="66"/>
  <c r="E75" i="57" s="1"/>
  <c r="M75" i="66"/>
  <c r="D75" i="57" s="1"/>
  <c r="L75" i="66"/>
  <c r="K75"/>
  <c r="F75"/>
  <c r="P74"/>
  <c r="E74" i="58" s="1"/>
  <c r="O74" i="66"/>
  <c r="D74" i="58" s="1"/>
  <c r="N74" i="66"/>
  <c r="E74" i="57" s="1"/>
  <c r="M74" i="66"/>
  <c r="D74" i="57" s="1"/>
  <c r="L74" i="66"/>
  <c r="K74"/>
  <c r="F74"/>
  <c r="P73"/>
  <c r="E73" i="58" s="1"/>
  <c r="O73" i="66"/>
  <c r="D73" i="58" s="1"/>
  <c r="N73" i="66"/>
  <c r="E73" i="57" s="1"/>
  <c r="M73" i="66"/>
  <c r="D73" i="57" s="1"/>
  <c r="L73" i="66"/>
  <c r="K73"/>
  <c r="F73"/>
  <c r="P72"/>
  <c r="E72" i="58" s="1"/>
  <c r="O72" i="66"/>
  <c r="D72" i="58" s="1"/>
  <c r="N72" i="66"/>
  <c r="E72" i="57" s="1"/>
  <c r="M72" i="66"/>
  <c r="L72"/>
  <c r="K72"/>
  <c r="F72"/>
  <c r="P71"/>
  <c r="E71" i="58" s="1"/>
  <c r="O71" i="66"/>
  <c r="D71" i="58" s="1"/>
  <c r="N71" i="66"/>
  <c r="E71" i="57" s="1"/>
  <c r="M71" i="66"/>
  <c r="D71" i="57" s="1"/>
  <c r="L71" i="66"/>
  <c r="K71"/>
  <c r="F71"/>
  <c r="P70"/>
  <c r="E70" i="58" s="1"/>
  <c r="O70" i="66"/>
  <c r="D70" i="58" s="1"/>
  <c r="N70" i="66"/>
  <c r="E70" i="57" s="1"/>
  <c r="M70" i="66"/>
  <c r="L70"/>
  <c r="K70"/>
  <c r="F70"/>
  <c r="P69"/>
  <c r="E69" i="58" s="1"/>
  <c r="O69" i="66"/>
  <c r="D69" i="58" s="1"/>
  <c r="N69" i="66"/>
  <c r="E69" i="57" s="1"/>
  <c r="M69" i="66"/>
  <c r="D69" i="57" s="1"/>
  <c r="L69" i="66"/>
  <c r="K69"/>
  <c r="F69"/>
  <c r="P68"/>
  <c r="E68" i="58" s="1"/>
  <c r="O68" i="66"/>
  <c r="D68" i="58" s="1"/>
  <c r="N68" i="66"/>
  <c r="E68" i="57" s="1"/>
  <c r="M68" i="66"/>
  <c r="L68"/>
  <c r="K68"/>
  <c r="F68"/>
  <c r="P67"/>
  <c r="E67" i="58" s="1"/>
  <c r="O67" i="66"/>
  <c r="D67" i="58" s="1"/>
  <c r="N67" i="66"/>
  <c r="E67" i="57" s="1"/>
  <c r="M67" i="66"/>
  <c r="D67" i="57" s="1"/>
  <c r="L67" i="66"/>
  <c r="K67"/>
  <c r="F67"/>
  <c r="P66"/>
  <c r="E66" i="58" s="1"/>
  <c r="O66" i="66"/>
  <c r="D66" i="58" s="1"/>
  <c r="N66" i="66"/>
  <c r="E66" i="57" s="1"/>
  <c r="M66" i="66"/>
  <c r="D66" i="57" s="1"/>
  <c r="L66" i="66"/>
  <c r="K66"/>
  <c r="F66"/>
  <c r="P65"/>
  <c r="E65" i="58" s="1"/>
  <c r="O65" i="66"/>
  <c r="D65" i="58" s="1"/>
  <c r="N65" i="66"/>
  <c r="E65" i="57" s="1"/>
  <c r="M65" i="66"/>
  <c r="L65"/>
  <c r="K65"/>
  <c r="F65"/>
  <c r="P64"/>
  <c r="E64" i="58" s="1"/>
  <c r="O64" i="66"/>
  <c r="D64" i="58" s="1"/>
  <c r="N64" i="66"/>
  <c r="E64" i="57" s="1"/>
  <c r="M64" i="66"/>
  <c r="D64" i="57" s="1"/>
  <c r="L64" i="66"/>
  <c r="K64"/>
  <c r="F64"/>
  <c r="P63"/>
  <c r="E63" i="58" s="1"/>
  <c r="O63" i="66"/>
  <c r="D63" i="58" s="1"/>
  <c r="N63" i="66"/>
  <c r="E63" i="57" s="1"/>
  <c r="M63" i="66"/>
  <c r="L63"/>
  <c r="K63"/>
  <c r="F63"/>
  <c r="P62"/>
  <c r="E62" i="58" s="1"/>
  <c r="O62" i="66"/>
  <c r="D62" i="58" s="1"/>
  <c r="N62" i="66"/>
  <c r="E62" i="57" s="1"/>
  <c r="M62" i="66"/>
  <c r="D62" i="57" s="1"/>
  <c r="L62" i="66"/>
  <c r="K62"/>
  <c r="F62"/>
  <c r="P61"/>
  <c r="E61" i="58" s="1"/>
  <c r="O61" i="66"/>
  <c r="D61" i="58" s="1"/>
  <c r="N61" i="66"/>
  <c r="E61" i="57" s="1"/>
  <c r="M61" i="66"/>
  <c r="L61"/>
  <c r="K61"/>
  <c r="F61"/>
  <c r="P60"/>
  <c r="E60" i="58" s="1"/>
  <c r="O60" i="66"/>
  <c r="D60" i="58" s="1"/>
  <c r="N60" i="66"/>
  <c r="E60" i="57" s="1"/>
  <c r="M60" i="66"/>
  <c r="D60" i="57" s="1"/>
  <c r="L60" i="66"/>
  <c r="K60"/>
  <c r="F60"/>
  <c r="P59"/>
  <c r="E59" i="58" s="1"/>
  <c r="O59" i="66"/>
  <c r="D59" i="58" s="1"/>
  <c r="N59" i="66"/>
  <c r="E59" i="57" s="1"/>
  <c r="M59" i="66"/>
  <c r="L59"/>
  <c r="K59"/>
  <c r="F59"/>
  <c r="P58"/>
  <c r="E58" i="58" s="1"/>
  <c r="O58" i="66"/>
  <c r="D58" i="58" s="1"/>
  <c r="N58" i="66"/>
  <c r="E58" i="57" s="1"/>
  <c r="M58" i="66"/>
  <c r="D58" i="57" s="1"/>
  <c r="L58" i="66"/>
  <c r="K58"/>
  <c r="F58"/>
  <c r="P57"/>
  <c r="E57" i="58" s="1"/>
  <c r="O57" i="66"/>
  <c r="D57" i="58" s="1"/>
  <c r="N57" i="66"/>
  <c r="E57" i="57" s="1"/>
  <c r="M57" i="66"/>
  <c r="L57"/>
  <c r="K57"/>
  <c r="F57"/>
  <c r="P56"/>
  <c r="E56" i="58" s="1"/>
  <c r="O56" i="66"/>
  <c r="D56" i="58" s="1"/>
  <c r="N56" i="66"/>
  <c r="E56" i="57" s="1"/>
  <c r="M56" i="66"/>
  <c r="D56" i="57" s="1"/>
  <c r="L56" i="66"/>
  <c r="K56"/>
  <c r="F56"/>
  <c r="P55"/>
  <c r="E55" i="58" s="1"/>
  <c r="O55" i="66"/>
  <c r="D55" i="58" s="1"/>
  <c r="N55" i="66"/>
  <c r="E55" i="57" s="1"/>
  <c r="M55" i="66"/>
  <c r="L55"/>
  <c r="K55"/>
  <c r="F55"/>
  <c r="P54"/>
  <c r="E54" i="58" s="1"/>
  <c r="O54" i="66"/>
  <c r="D54" i="58" s="1"/>
  <c r="N54" i="66"/>
  <c r="E54" i="57" s="1"/>
  <c r="M54" i="66"/>
  <c r="D54" i="57" s="1"/>
  <c r="L54" i="66"/>
  <c r="K54"/>
  <c r="F54"/>
  <c r="P53"/>
  <c r="E53" i="58" s="1"/>
  <c r="O53" i="66"/>
  <c r="D53" i="58" s="1"/>
  <c r="N53" i="66"/>
  <c r="E53" i="57" s="1"/>
  <c r="M53" i="66"/>
  <c r="L53"/>
  <c r="K53"/>
  <c r="F53"/>
  <c r="P52"/>
  <c r="E52" i="58" s="1"/>
  <c r="O52" i="66"/>
  <c r="D52" i="58" s="1"/>
  <c r="N52" i="66"/>
  <c r="E52" i="57" s="1"/>
  <c r="M52" i="66"/>
  <c r="D52" i="57" s="1"/>
  <c r="L52" i="66"/>
  <c r="K52"/>
  <c r="F52"/>
  <c r="P51"/>
  <c r="E51" i="58" s="1"/>
  <c r="O51" i="66"/>
  <c r="D51" i="58" s="1"/>
  <c r="N51" i="66"/>
  <c r="E51" i="57" s="1"/>
  <c r="M51" i="66"/>
  <c r="L51"/>
  <c r="K51"/>
  <c r="F51"/>
  <c r="P50"/>
  <c r="E50" i="58" s="1"/>
  <c r="O50" i="66"/>
  <c r="D50" i="58" s="1"/>
  <c r="N50" i="66"/>
  <c r="E50" i="57" s="1"/>
  <c r="M50" i="66"/>
  <c r="D50" i="57" s="1"/>
  <c r="L50" i="66"/>
  <c r="K50"/>
  <c r="F50"/>
  <c r="P49"/>
  <c r="E49" i="58" s="1"/>
  <c r="O49" i="66"/>
  <c r="D49" i="58" s="1"/>
  <c r="N49" i="66"/>
  <c r="E49" i="57" s="1"/>
  <c r="M49" i="66"/>
  <c r="L49"/>
  <c r="K49"/>
  <c r="F49"/>
  <c r="P48"/>
  <c r="E48" i="58" s="1"/>
  <c r="O48" i="66"/>
  <c r="D48" i="58" s="1"/>
  <c r="N48" i="66"/>
  <c r="E48" i="57" s="1"/>
  <c r="M48" i="66"/>
  <c r="D48" i="57" s="1"/>
  <c r="L48" i="66"/>
  <c r="K48"/>
  <c r="F48"/>
  <c r="P47"/>
  <c r="E47" i="58" s="1"/>
  <c r="O47" i="66"/>
  <c r="D47" i="58" s="1"/>
  <c r="N47" i="66"/>
  <c r="E47" i="57" s="1"/>
  <c r="M47" i="66"/>
  <c r="L47"/>
  <c r="K47"/>
  <c r="F47"/>
  <c r="P46"/>
  <c r="E46" i="58" s="1"/>
  <c r="O46" i="66"/>
  <c r="D46" i="58" s="1"/>
  <c r="N46" i="66"/>
  <c r="E46" i="57" s="1"/>
  <c r="M46" i="66"/>
  <c r="D46" i="57" s="1"/>
  <c r="L46" i="66"/>
  <c r="K46"/>
  <c r="F46"/>
  <c r="P45"/>
  <c r="E45" i="58" s="1"/>
  <c r="O45" i="66"/>
  <c r="D45" i="58" s="1"/>
  <c r="N45" i="66"/>
  <c r="E45" i="57" s="1"/>
  <c r="M45" i="66"/>
  <c r="L45"/>
  <c r="K45"/>
  <c r="F45"/>
  <c r="P44"/>
  <c r="E44" i="58" s="1"/>
  <c r="O44" i="66"/>
  <c r="D44" i="58" s="1"/>
  <c r="N44" i="66"/>
  <c r="E44" i="57" s="1"/>
  <c r="M44" i="66"/>
  <c r="D44" i="57" s="1"/>
  <c r="L44" i="66"/>
  <c r="K44"/>
  <c r="F44"/>
  <c r="P43"/>
  <c r="E43" i="58" s="1"/>
  <c r="O43" i="66"/>
  <c r="D43" i="58" s="1"/>
  <c r="N43" i="66"/>
  <c r="E43" i="57" s="1"/>
  <c r="M43" i="66"/>
  <c r="L43"/>
  <c r="K43"/>
  <c r="F43"/>
  <c r="P42"/>
  <c r="E42" i="58" s="1"/>
  <c r="O42" i="66"/>
  <c r="D42" i="58" s="1"/>
  <c r="N42" i="66"/>
  <c r="E42" i="57" s="1"/>
  <c r="M42" i="66"/>
  <c r="D42" i="57" s="1"/>
  <c r="L42" i="66"/>
  <c r="K42"/>
  <c r="F42"/>
  <c r="P41"/>
  <c r="E41" i="58" s="1"/>
  <c r="O41" i="66"/>
  <c r="D41" i="58" s="1"/>
  <c r="N41" i="66"/>
  <c r="E41" i="57" s="1"/>
  <c r="M41" i="66"/>
  <c r="L41"/>
  <c r="K41"/>
  <c r="F41"/>
  <c r="P40"/>
  <c r="E40" i="58" s="1"/>
  <c r="O40" i="66"/>
  <c r="D40" i="58" s="1"/>
  <c r="N40" i="66"/>
  <c r="E40" i="57" s="1"/>
  <c r="M40" i="66"/>
  <c r="D40" i="57" s="1"/>
  <c r="L40" i="66"/>
  <c r="K40"/>
  <c r="F40"/>
  <c r="P39"/>
  <c r="E39" i="58" s="1"/>
  <c r="O39" i="66"/>
  <c r="D39" i="58" s="1"/>
  <c r="N39" i="66"/>
  <c r="E39" i="57" s="1"/>
  <c r="M39" i="66"/>
  <c r="L39"/>
  <c r="K39"/>
  <c r="F39"/>
  <c r="P38"/>
  <c r="E38" i="58" s="1"/>
  <c r="O38" i="66"/>
  <c r="D38" i="58" s="1"/>
  <c r="N38" i="66"/>
  <c r="E38" i="57" s="1"/>
  <c r="M38" i="66"/>
  <c r="D38" i="57" s="1"/>
  <c r="L38" i="66"/>
  <c r="K38"/>
  <c r="F38"/>
  <c r="P37"/>
  <c r="E37" i="58" s="1"/>
  <c r="O37" i="66"/>
  <c r="D37" i="58" s="1"/>
  <c r="N37" i="66"/>
  <c r="E37" i="57" s="1"/>
  <c r="M37" i="66"/>
  <c r="L37"/>
  <c r="K37"/>
  <c r="F37"/>
  <c r="P36"/>
  <c r="E36" i="58" s="1"/>
  <c r="O36" i="66"/>
  <c r="D36" i="58" s="1"/>
  <c r="N36" i="66"/>
  <c r="E36" i="57" s="1"/>
  <c r="M36" i="66"/>
  <c r="D36" i="57" s="1"/>
  <c r="L36" i="66"/>
  <c r="K36"/>
  <c r="F36"/>
  <c r="P35"/>
  <c r="E35" i="58" s="1"/>
  <c r="O35" i="66"/>
  <c r="D35" i="58" s="1"/>
  <c r="N35" i="66"/>
  <c r="E35" i="57" s="1"/>
  <c r="M35" i="66"/>
  <c r="L35"/>
  <c r="K35"/>
  <c r="F35"/>
  <c r="P34"/>
  <c r="E34" i="58" s="1"/>
  <c r="O34" i="66"/>
  <c r="D34" i="58" s="1"/>
  <c r="N34" i="66"/>
  <c r="E34" i="57" s="1"/>
  <c r="M34" i="66"/>
  <c r="D34" i="57" s="1"/>
  <c r="L34" i="66"/>
  <c r="K34"/>
  <c r="F34"/>
  <c r="P33"/>
  <c r="E33" i="58" s="1"/>
  <c r="O33" i="66"/>
  <c r="D33" i="58" s="1"/>
  <c r="N33" i="66"/>
  <c r="E33" i="57" s="1"/>
  <c r="M33" i="66"/>
  <c r="L33"/>
  <c r="K33"/>
  <c r="F33"/>
  <c r="P32"/>
  <c r="E32" i="58" s="1"/>
  <c r="O32" i="66"/>
  <c r="D32" i="58" s="1"/>
  <c r="N32" i="66"/>
  <c r="E32" i="57" s="1"/>
  <c r="M32" i="66"/>
  <c r="D32" i="57" s="1"/>
  <c r="L32" i="66"/>
  <c r="K32"/>
  <c r="F32"/>
  <c r="P31"/>
  <c r="E31" i="58" s="1"/>
  <c r="O31" i="66"/>
  <c r="D31" i="58" s="1"/>
  <c r="N31" i="66"/>
  <c r="E31" i="57" s="1"/>
  <c r="M31" i="66"/>
  <c r="L31"/>
  <c r="K31"/>
  <c r="F31"/>
  <c r="P30"/>
  <c r="E30" i="58" s="1"/>
  <c r="O30" i="66"/>
  <c r="D30" i="58" s="1"/>
  <c r="N30" i="66"/>
  <c r="E30" i="57" s="1"/>
  <c r="M30" i="66"/>
  <c r="D30" i="57" s="1"/>
  <c r="L30" i="66"/>
  <c r="K30"/>
  <c r="F30"/>
  <c r="P29"/>
  <c r="E29" i="58" s="1"/>
  <c r="O29" i="66"/>
  <c r="D29" i="58" s="1"/>
  <c r="N29" i="66"/>
  <c r="E29" i="57" s="1"/>
  <c r="M29" i="66"/>
  <c r="L29"/>
  <c r="K29"/>
  <c r="F29"/>
  <c r="P28"/>
  <c r="E28" i="58" s="1"/>
  <c r="O28" i="66"/>
  <c r="D28" i="58" s="1"/>
  <c r="N28" i="66"/>
  <c r="E28" i="57" s="1"/>
  <c r="M28" i="66"/>
  <c r="D28" i="57" s="1"/>
  <c r="L28" i="66"/>
  <c r="K28"/>
  <c r="F28"/>
  <c r="P27"/>
  <c r="E27" i="58" s="1"/>
  <c r="O27" i="66"/>
  <c r="D27" i="58" s="1"/>
  <c r="N27" i="66"/>
  <c r="E27" i="57" s="1"/>
  <c r="M27" i="66"/>
  <c r="L27"/>
  <c r="K27"/>
  <c r="F27"/>
  <c r="P26"/>
  <c r="E26" i="58" s="1"/>
  <c r="O26" i="66"/>
  <c r="D26" i="58" s="1"/>
  <c r="N26" i="66"/>
  <c r="E26" i="57" s="1"/>
  <c r="M26" i="66"/>
  <c r="D26" i="57" s="1"/>
  <c r="L26" i="66"/>
  <c r="K26"/>
  <c r="F26"/>
  <c r="P25"/>
  <c r="E25" i="58" s="1"/>
  <c r="O25" i="66"/>
  <c r="D25" i="58" s="1"/>
  <c r="N25" i="66"/>
  <c r="E25" i="57" s="1"/>
  <c r="M25" i="66"/>
  <c r="L25"/>
  <c r="K25"/>
  <c r="F25"/>
  <c r="P24"/>
  <c r="E24" i="58" s="1"/>
  <c r="O24" i="66"/>
  <c r="D24" i="58" s="1"/>
  <c r="N24" i="66"/>
  <c r="E24" i="57" s="1"/>
  <c r="M24" i="66"/>
  <c r="D24" i="57" s="1"/>
  <c r="L24" i="66"/>
  <c r="K24"/>
  <c r="F24"/>
  <c r="P23"/>
  <c r="E23" i="58" s="1"/>
  <c r="O23" i="66"/>
  <c r="D23" i="58" s="1"/>
  <c r="N23" i="66"/>
  <c r="E23" i="57" s="1"/>
  <c r="M23" i="66"/>
  <c r="L23"/>
  <c r="K23"/>
  <c r="F23"/>
  <c r="P22"/>
  <c r="E22" i="58" s="1"/>
  <c r="O22" i="66"/>
  <c r="D22" i="58" s="1"/>
  <c r="N22" i="66"/>
  <c r="E22" i="57" s="1"/>
  <c r="M22" i="66"/>
  <c r="D22" i="57" s="1"/>
  <c r="L22" i="66"/>
  <c r="K22"/>
  <c r="F22"/>
  <c r="P21"/>
  <c r="E21" i="58" s="1"/>
  <c r="O21" i="66"/>
  <c r="D21" i="58" s="1"/>
  <c r="N21" i="66"/>
  <c r="E21" i="57" s="1"/>
  <c r="M21" i="66"/>
  <c r="L21"/>
  <c r="K21"/>
  <c r="F21"/>
  <c r="P20"/>
  <c r="E20" i="58" s="1"/>
  <c r="O20" i="66"/>
  <c r="D20" i="58" s="1"/>
  <c r="N20" i="66"/>
  <c r="E20" i="57" s="1"/>
  <c r="M20" i="66"/>
  <c r="D20" i="57" s="1"/>
  <c r="L20" i="66"/>
  <c r="K20"/>
  <c r="F20"/>
  <c r="P19"/>
  <c r="E19" i="58" s="1"/>
  <c r="O19" i="66"/>
  <c r="D19" i="58" s="1"/>
  <c r="N19" i="66"/>
  <c r="E19" i="57" s="1"/>
  <c r="M19" i="66"/>
  <c r="L19"/>
  <c r="K19"/>
  <c r="F19"/>
  <c r="P18"/>
  <c r="E18" i="58" s="1"/>
  <c r="O18" i="66"/>
  <c r="D18" i="58" s="1"/>
  <c r="N18" i="66"/>
  <c r="E18" i="57" s="1"/>
  <c r="M18" i="66"/>
  <c r="D18" i="57" s="1"/>
  <c r="L18" i="66"/>
  <c r="K18"/>
  <c r="F18"/>
  <c r="P17"/>
  <c r="E17" i="58" s="1"/>
  <c r="O17" i="66"/>
  <c r="D17" i="58" s="1"/>
  <c r="N17" i="66"/>
  <c r="E17" i="57" s="1"/>
  <c r="M17" i="66"/>
  <c r="L17"/>
  <c r="K17"/>
  <c r="F17"/>
  <c r="P16"/>
  <c r="E16" i="58" s="1"/>
  <c r="O16" i="66"/>
  <c r="D16" i="58" s="1"/>
  <c r="N16" i="66"/>
  <c r="E16" i="57" s="1"/>
  <c r="M16" i="66"/>
  <c r="D16" i="57" s="1"/>
  <c r="L16" i="66"/>
  <c r="K16"/>
  <c r="F16"/>
  <c r="P15"/>
  <c r="E15" i="58" s="1"/>
  <c r="O15" i="66"/>
  <c r="D15" i="58" s="1"/>
  <c r="N15" i="66"/>
  <c r="E15" i="57" s="1"/>
  <c r="M15" i="66"/>
  <c r="L15"/>
  <c r="K15"/>
  <c r="F15"/>
  <c r="P14"/>
  <c r="E14" i="58" s="1"/>
  <c r="O14" i="66"/>
  <c r="D14" i="58" s="1"/>
  <c r="N14" i="66"/>
  <c r="E14" i="57" s="1"/>
  <c r="M14" i="66"/>
  <c r="D14" i="57" s="1"/>
  <c r="L14" i="66"/>
  <c r="K14"/>
  <c r="F14"/>
  <c r="P13"/>
  <c r="E13" i="58" s="1"/>
  <c r="O13" i="66"/>
  <c r="D13" i="58" s="1"/>
  <c r="N13" i="66"/>
  <c r="E13" i="57" s="1"/>
  <c r="M13" i="66"/>
  <c r="L13"/>
  <c r="K13"/>
  <c r="F13"/>
  <c r="P12"/>
  <c r="E12" i="58" s="1"/>
  <c r="O12" i="66"/>
  <c r="D12" i="58" s="1"/>
  <c r="N12" i="66"/>
  <c r="E12" i="57" s="1"/>
  <c r="M12" i="66"/>
  <c r="D12" i="57" s="1"/>
  <c r="L12" i="66"/>
  <c r="K12"/>
  <c r="F12"/>
  <c r="P11"/>
  <c r="E11" i="58" s="1"/>
  <c r="O11" i="66"/>
  <c r="D11" i="58" s="1"/>
  <c r="N11" i="66"/>
  <c r="E11" i="57" s="1"/>
  <c r="M11" i="66"/>
  <c r="L11"/>
  <c r="K11"/>
  <c r="F11"/>
  <c r="P10"/>
  <c r="E10" i="58" s="1"/>
  <c r="O10" i="66"/>
  <c r="D10" i="58" s="1"/>
  <c r="N10" i="66"/>
  <c r="E10" i="57" s="1"/>
  <c r="M10" i="66"/>
  <c r="D10" i="57" s="1"/>
  <c r="L10" i="66"/>
  <c r="K10"/>
  <c r="F10"/>
  <c r="P9"/>
  <c r="E9" i="58" s="1"/>
  <c r="O9" i="66"/>
  <c r="D9" i="58" s="1"/>
  <c r="N9" i="66"/>
  <c r="E9" i="57" s="1"/>
  <c r="M9" i="66"/>
  <c r="L9"/>
  <c r="K9"/>
  <c r="F9"/>
  <c r="P8"/>
  <c r="E8" i="58" s="1"/>
  <c r="O8" i="66"/>
  <c r="D8" i="58" s="1"/>
  <c r="N8" i="66"/>
  <c r="E8" i="57" s="1"/>
  <c r="M8" i="66"/>
  <c r="D8" i="57" s="1"/>
  <c r="L8" i="66"/>
  <c r="K8"/>
  <c r="F8"/>
  <c r="P7"/>
  <c r="E7" i="58" s="1"/>
  <c r="O7" i="66"/>
  <c r="D7" i="58" s="1"/>
  <c r="N7" i="66"/>
  <c r="E7" i="57" s="1"/>
  <c r="M7" i="66"/>
  <c r="L7"/>
  <c r="K7"/>
  <c r="F7"/>
  <c r="P6"/>
  <c r="E6" i="58" s="1"/>
  <c r="O6" i="66"/>
  <c r="D6" i="58" s="1"/>
  <c r="N6" i="66"/>
  <c r="E6" i="57" s="1"/>
  <c r="M6" i="66"/>
  <c r="D6" i="57" s="1"/>
  <c r="L6" i="66"/>
  <c r="K6"/>
  <c r="F6"/>
  <c r="P5"/>
  <c r="E5" i="58" s="1"/>
  <c r="O5" i="66"/>
  <c r="D5" i="58" s="1"/>
  <c r="N5" i="66"/>
  <c r="E5" i="57" s="1"/>
  <c r="M5" i="66"/>
  <c r="L5"/>
  <c r="K5"/>
  <c r="F5"/>
  <c r="P4"/>
  <c r="E4" i="58" s="1"/>
  <c r="O4" i="66"/>
  <c r="D4" i="58" s="1"/>
  <c r="N4" i="66"/>
  <c r="E4" i="57" s="1"/>
  <c r="M4" i="66"/>
  <c r="D4" i="57" s="1"/>
  <c r="L4" i="66"/>
  <c r="K4"/>
  <c r="F4"/>
  <c r="P3"/>
  <c r="E3" i="58" s="1"/>
  <c r="O3" i="66"/>
  <c r="D3" i="58" s="1"/>
  <c r="N3" i="66"/>
  <c r="M3"/>
  <c r="L3"/>
  <c r="K3"/>
  <c r="F3"/>
  <c r="L99" i="65"/>
  <c r="J99"/>
  <c r="I99"/>
  <c r="H99"/>
  <c r="G99"/>
  <c r="E99"/>
  <c r="D99"/>
  <c r="C99"/>
  <c r="B99"/>
  <c r="P98"/>
  <c r="E98" i="56" s="1"/>
  <c r="O98" i="65"/>
  <c r="D98" i="56" s="1"/>
  <c r="N98" i="65"/>
  <c r="E98" i="55" s="1"/>
  <c r="M98" i="65"/>
  <c r="D98" i="55" s="1"/>
  <c r="L98" i="65"/>
  <c r="K98"/>
  <c r="F98"/>
  <c r="P97"/>
  <c r="E97" i="56" s="1"/>
  <c r="O97" i="65"/>
  <c r="D97" i="56" s="1"/>
  <c r="N97" i="65"/>
  <c r="E97" i="55" s="1"/>
  <c r="M97" i="65"/>
  <c r="D97" i="55" s="1"/>
  <c r="L97" i="65"/>
  <c r="K97"/>
  <c r="F97"/>
  <c r="P96"/>
  <c r="E96" i="56" s="1"/>
  <c r="O96" i="65"/>
  <c r="D96" i="56" s="1"/>
  <c r="N96" i="65"/>
  <c r="E96" i="55" s="1"/>
  <c r="M96" i="65"/>
  <c r="D96" i="55" s="1"/>
  <c r="L96" i="65"/>
  <c r="K96"/>
  <c r="F96"/>
  <c r="P95"/>
  <c r="E95" i="56" s="1"/>
  <c r="O95" i="65"/>
  <c r="D95" i="56" s="1"/>
  <c r="N95" i="65"/>
  <c r="E95" i="55" s="1"/>
  <c r="M95" i="65"/>
  <c r="D95" i="55" s="1"/>
  <c r="L95" i="65"/>
  <c r="K95"/>
  <c r="F95"/>
  <c r="P94"/>
  <c r="E94" i="56" s="1"/>
  <c r="O94" i="65"/>
  <c r="D94" i="56" s="1"/>
  <c r="N94" i="65"/>
  <c r="E94" i="55" s="1"/>
  <c r="M94" i="65"/>
  <c r="D94" i="55" s="1"/>
  <c r="L94" i="65"/>
  <c r="K94"/>
  <c r="F94"/>
  <c r="P93"/>
  <c r="E93" i="56" s="1"/>
  <c r="O93" i="65"/>
  <c r="D93" i="56" s="1"/>
  <c r="N93" i="65"/>
  <c r="E93" i="55" s="1"/>
  <c r="M93" i="65"/>
  <c r="D93" i="55" s="1"/>
  <c r="L93" i="65"/>
  <c r="K93"/>
  <c r="F93"/>
  <c r="P92"/>
  <c r="E92" i="56" s="1"/>
  <c r="O92" i="65"/>
  <c r="D92" i="56" s="1"/>
  <c r="N92" i="65"/>
  <c r="E92" i="55" s="1"/>
  <c r="M92" i="65"/>
  <c r="D92" i="55" s="1"/>
  <c r="L92" i="65"/>
  <c r="K92"/>
  <c r="F92"/>
  <c r="P91"/>
  <c r="E91" i="56" s="1"/>
  <c r="O91" i="65"/>
  <c r="D91" i="56" s="1"/>
  <c r="N91" i="65"/>
  <c r="E91" i="55" s="1"/>
  <c r="M91" i="65"/>
  <c r="D91" i="55" s="1"/>
  <c r="L91" i="65"/>
  <c r="K91"/>
  <c r="F91"/>
  <c r="P90"/>
  <c r="E90" i="56" s="1"/>
  <c r="O90" i="65"/>
  <c r="D90" i="56" s="1"/>
  <c r="N90" i="65"/>
  <c r="E90" i="55" s="1"/>
  <c r="M90" i="65"/>
  <c r="D90" i="55" s="1"/>
  <c r="L90" i="65"/>
  <c r="K90"/>
  <c r="F90"/>
  <c r="P89"/>
  <c r="E89" i="56" s="1"/>
  <c r="O89" i="65"/>
  <c r="D89" i="56" s="1"/>
  <c r="N89" i="65"/>
  <c r="E89" i="55" s="1"/>
  <c r="M89" i="65"/>
  <c r="D89" i="55" s="1"/>
  <c r="L89" i="65"/>
  <c r="K89"/>
  <c r="F89"/>
  <c r="P88"/>
  <c r="E88" i="56" s="1"/>
  <c r="O88" i="65"/>
  <c r="D88" i="56" s="1"/>
  <c r="N88" i="65"/>
  <c r="E88" i="55" s="1"/>
  <c r="M88" i="65"/>
  <c r="D88" i="55" s="1"/>
  <c r="L88" i="65"/>
  <c r="K88"/>
  <c r="F88"/>
  <c r="P87"/>
  <c r="E87" i="56" s="1"/>
  <c r="O87" i="65"/>
  <c r="D87" i="56" s="1"/>
  <c r="N87" i="65"/>
  <c r="E87" i="55" s="1"/>
  <c r="M87" i="65"/>
  <c r="D87" i="55" s="1"/>
  <c r="L87" i="65"/>
  <c r="K87"/>
  <c r="F87"/>
  <c r="P86"/>
  <c r="E86" i="56" s="1"/>
  <c r="O86" i="65"/>
  <c r="D86" i="56" s="1"/>
  <c r="N86" i="65"/>
  <c r="E86" i="55" s="1"/>
  <c r="M86" i="65"/>
  <c r="D86" i="55" s="1"/>
  <c r="L86" i="65"/>
  <c r="K86"/>
  <c r="F86"/>
  <c r="P85"/>
  <c r="E85" i="56" s="1"/>
  <c r="O85" i="65"/>
  <c r="D85" i="56" s="1"/>
  <c r="N85" i="65"/>
  <c r="E85" i="55" s="1"/>
  <c r="M85" i="65"/>
  <c r="D85" i="55" s="1"/>
  <c r="L85" i="65"/>
  <c r="K85"/>
  <c r="F85"/>
  <c r="P84"/>
  <c r="E84" i="56" s="1"/>
  <c r="O84" i="65"/>
  <c r="D84" i="56" s="1"/>
  <c r="N84" i="65"/>
  <c r="E84" i="55" s="1"/>
  <c r="M84" i="65"/>
  <c r="D84" i="55" s="1"/>
  <c r="L84" i="65"/>
  <c r="K84"/>
  <c r="F84"/>
  <c r="P83"/>
  <c r="E83" i="56" s="1"/>
  <c r="O83" i="65"/>
  <c r="D83" i="56" s="1"/>
  <c r="N83" i="65"/>
  <c r="E83" i="55" s="1"/>
  <c r="M83" i="65"/>
  <c r="D83" i="55" s="1"/>
  <c r="L83" i="65"/>
  <c r="K83"/>
  <c r="F83"/>
  <c r="P82"/>
  <c r="E82" i="56" s="1"/>
  <c r="O82" i="65"/>
  <c r="D82" i="56" s="1"/>
  <c r="N82" i="65"/>
  <c r="E82" i="55" s="1"/>
  <c r="M82" i="65"/>
  <c r="D82" i="55" s="1"/>
  <c r="L82" i="65"/>
  <c r="K82"/>
  <c r="F82"/>
  <c r="P81"/>
  <c r="E81" i="56" s="1"/>
  <c r="O81" i="65"/>
  <c r="D81" i="56" s="1"/>
  <c r="N81" i="65"/>
  <c r="E81" i="55" s="1"/>
  <c r="M81" i="65"/>
  <c r="D81" i="55" s="1"/>
  <c r="L81" i="65"/>
  <c r="K81"/>
  <c r="F81"/>
  <c r="P80"/>
  <c r="E80" i="56" s="1"/>
  <c r="O80" i="65"/>
  <c r="D80" i="56" s="1"/>
  <c r="N80" i="65"/>
  <c r="E80" i="55" s="1"/>
  <c r="M80" i="65"/>
  <c r="D80" i="55" s="1"/>
  <c r="L80" i="65"/>
  <c r="K80"/>
  <c r="F80"/>
  <c r="P79"/>
  <c r="E79" i="56" s="1"/>
  <c r="O79" i="65"/>
  <c r="D79" i="56" s="1"/>
  <c r="N79" i="65"/>
  <c r="E79" i="55" s="1"/>
  <c r="M79" i="65"/>
  <c r="D79" i="55" s="1"/>
  <c r="L79" i="65"/>
  <c r="K79"/>
  <c r="F79"/>
  <c r="P78"/>
  <c r="E78" i="56" s="1"/>
  <c r="O78" i="65"/>
  <c r="D78" i="56" s="1"/>
  <c r="N78" i="65"/>
  <c r="E78" i="55" s="1"/>
  <c r="M78" i="65"/>
  <c r="D78" i="55" s="1"/>
  <c r="L78" i="65"/>
  <c r="K78"/>
  <c r="F78"/>
  <c r="P77"/>
  <c r="E77" i="56" s="1"/>
  <c r="O77" i="65"/>
  <c r="D77" i="56" s="1"/>
  <c r="N77" i="65"/>
  <c r="E77" i="55" s="1"/>
  <c r="M77" i="65"/>
  <c r="D77" i="55" s="1"/>
  <c r="L77" i="65"/>
  <c r="K77"/>
  <c r="F77"/>
  <c r="P76"/>
  <c r="E76" i="56" s="1"/>
  <c r="O76" i="65"/>
  <c r="D76" i="56" s="1"/>
  <c r="N76" i="65"/>
  <c r="E76" i="55" s="1"/>
  <c r="M76" i="65"/>
  <c r="D76" i="55" s="1"/>
  <c r="L76" i="65"/>
  <c r="K76"/>
  <c r="F76"/>
  <c r="P75"/>
  <c r="E75" i="56" s="1"/>
  <c r="O75" i="65"/>
  <c r="D75" i="56" s="1"/>
  <c r="N75" i="65"/>
  <c r="E75" i="55" s="1"/>
  <c r="M75" i="65"/>
  <c r="D75" i="55" s="1"/>
  <c r="L75" i="65"/>
  <c r="K75"/>
  <c r="F75"/>
  <c r="P74"/>
  <c r="E74" i="56" s="1"/>
  <c r="O74" i="65"/>
  <c r="D74" i="56" s="1"/>
  <c r="N74" i="65"/>
  <c r="E74" i="55" s="1"/>
  <c r="M74" i="65"/>
  <c r="D74" i="55" s="1"/>
  <c r="L74" i="65"/>
  <c r="K74"/>
  <c r="F74"/>
  <c r="P73"/>
  <c r="E73" i="56" s="1"/>
  <c r="O73" i="65"/>
  <c r="D73" i="56" s="1"/>
  <c r="N73" i="65"/>
  <c r="E73" i="55" s="1"/>
  <c r="M73" i="65"/>
  <c r="D73" i="55" s="1"/>
  <c r="L73" i="65"/>
  <c r="K73"/>
  <c r="F73"/>
  <c r="P72"/>
  <c r="E72" i="56" s="1"/>
  <c r="O72" i="65"/>
  <c r="D72" i="56" s="1"/>
  <c r="N72" i="65"/>
  <c r="E72" i="55" s="1"/>
  <c r="M72" i="65"/>
  <c r="D72" i="55" s="1"/>
  <c r="L72" i="65"/>
  <c r="K72"/>
  <c r="F72"/>
  <c r="P71"/>
  <c r="E71" i="56" s="1"/>
  <c r="O71" i="65"/>
  <c r="D71" i="56" s="1"/>
  <c r="N71" i="65"/>
  <c r="E71" i="55" s="1"/>
  <c r="M71" i="65"/>
  <c r="D71" i="55" s="1"/>
  <c r="L71" i="65"/>
  <c r="K71"/>
  <c r="F71"/>
  <c r="P70"/>
  <c r="E70" i="56" s="1"/>
  <c r="O70" i="65"/>
  <c r="D70" i="56" s="1"/>
  <c r="N70" i="65"/>
  <c r="E70" i="55" s="1"/>
  <c r="M70" i="65"/>
  <c r="D70" i="55" s="1"/>
  <c r="L70" i="65"/>
  <c r="K70"/>
  <c r="F70"/>
  <c r="S69"/>
  <c r="P69"/>
  <c r="E69" i="56" s="1"/>
  <c r="O69" i="65"/>
  <c r="D69" i="56" s="1"/>
  <c r="N69" i="65"/>
  <c r="E69" i="55" s="1"/>
  <c r="M69" i="65"/>
  <c r="D69" i="55" s="1"/>
  <c r="L69" i="65"/>
  <c r="K69"/>
  <c r="F69"/>
  <c r="P68"/>
  <c r="E68" i="56" s="1"/>
  <c r="O68" i="65"/>
  <c r="D68" i="56" s="1"/>
  <c r="N68" i="65"/>
  <c r="E68" i="55" s="1"/>
  <c r="M68" i="65"/>
  <c r="D68" i="55" s="1"/>
  <c r="L68" i="65"/>
  <c r="K68"/>
  <c r="F68"/>
  <c r="P67"/>
  <c r="E67" i="56" s="1"/>
  <c r="O67" i="65"/>
  <c r="D67" i="56" s="1"/>
  <c r="N67" i="65"/>
  <c r="E67" i="55" s="1"/>
  <c r="M67" i="65"/>
  <c r="D67" i="55" s="1"/>
  <c r="L67" i="65"/>
  <c r="K67"/>
  <c r="F67"/>
  <c r="P66"/>
  <c r="E66" i="56" s="1"/>
  <c r="O66" i="65"/>
  <c r="D66" i="56" s="1"/>
  <c r="N66" i="65"/>
  <c r="E66" i="55" s="1"/>
  <c r="M66" i="65"/>
  <c r="D66" i="55" s="1"/>
  <c r="L66" i="65"/>
  <c r="K66"/>
  <c r="F66"/>
  <c r="P65"/>
  <c r="E65" i="56" s="1"/>
  <c r="O65" i="65"/>
  <c r="D65" i="56" s="1"/>
  <c r="N65" i="65"/>
  <c r="E65" i="55" s="1"/>
  <c r="M65" i="65"/>
  <c r="D65" i="55" s="1"/>
  <c r="L65" i="65"/>
  <c r="K65"/>
  <c r="F65"/>
  <c r="P64"/>
  <c r="E64" i="56" s="1"/>
  <c r="O64" i="65"/>
  <c r="D64" i="56" s="1"/>
  <c r="N64" i="65"/>
  <c r="E64" i="55" s="1"/>
  <c r="M64" i="65"/>
  <c r="D64" i="55" s="1"/>
  <c r="L64" i="65"/>
  <c r="K64"/>
  <c r="F64"/>
  <c r="P63"/>
  <c r="E63" i="56" s="1"/>
  <c r="O63" i="65"/>
  <c r="D63" i="56" s="1"/>
  <c r="N63" i="65"/>
  <c r="E63" i="55" s="1"/>
  <c r="M63" i="65"/>
  <c r="D63" i="55" s="1"/>
  <c r="L63" i="65"/>
  <c r="K63"/>
  <c r="F63"/>
  <c r="P62"/>
  <c r="E62" i="56" s="1"/>
  <c r="O62" i="65"/>
  <c r="D62" i="56" s="1"/>
  <c r="N62" i="65"/>
  <c r="E62" i="55" s="1"/>
  <c r="M62" i="65"/>
  <c r="D62" i="55" s="1"/>
  <c r="L62" i="65"/>
  <c r="K62"/>
  <c r="F62"/>
  <c r="P61"/>
  <c r="E61" i="56" s="1"/>
  <c r="O61" i="65"/>
  <c r="D61" i="56" s="1"/>
  <c r="N61" i="65"/>
  <c r="E61" i="55" s="1"/>
  <c r="M61" i="65"/>
  <c r="D61" i="55" s="1"/>
  <c r="L61" i="65"/>
  <c r="K61"/>
  <c r="F61"/>
  <c r="P60"/>
  <c r="E60" i="56" s="1"/>
  <c r="O60" i="65"/>
  <c r="D60" i="56" s="1"/>
  <c r="N60" i="65"/>
  <c r="E60" i="55" s="1"/>
  <c r="M60" i="65"/>
  <c r="D60" i="55" s="1"/>
  <c r="L60" i="65"/>
  <c r="K60"/>
  <c r="F60"/>
  <c r="P59"/>
  <c r="E59" i="56" s="1"/>
  <c r="O59" i="65"/>
  <c r="D59" i="56" s="1"/>
  <c r="N59" i="65"/>
  <c r="E59" i="55" s="1"/>
  <c r="M59" i="65"/>
  <c r="D59" i="55" s="1"/>
  <c r="L59" i="65"/>
  <c r="K59"/>
  <c r="F59"/>
  <c r="P58"/>
  <c r="E58" i="56" s="1"/>
  <c r="O58" i="65"/>
  <c r="D58" i="56" s="1"/>
  <c r="N58" i="65"/>
  <c r="E58" i="55" s="1"/>
  <c r="M58" i="65"/>
  <c r="D58" i="55" s="1"/>
  <c r="L58" i="65"/>
  <c r="K58"/>
  <c r="F58"/>
  <c r="P57"/>
  <c r="E57" i="56" s="1"/>
  <c r="O57" i="65"/>
  <c r="D57" i="56" s="1"/>
  <c r="N57" i="65"/>
  <c r="E57" i="55" s="1"/>
  <c r="M57" i="65"/>
  <c r="D57" i="55" s="1"/>
  <c r="L57" i="65"/>
  <c r="K57"/>
  <c r="F57"/>
  <c r="P56"/>
  <c r="E56" i="56" s="1"/>
  <c r="O56" i="65"/>
  <c r="D56" i="56" s="1"/>
  <c r="N56" i="65"/>
  <c r="E56" i="55" s="1"/>
  <c r="M56" i="65"/>
  <c r="D56" i="55" s="1"/>
  <c r="L56" i="65"/>
  <c r="K56"/>
  <c r="F56"/>
  <c r="P55"/>
  <c r="E55" i="56" s="1"/>
  <c r="O55" i="65"/>
  <c r="D55" i="56" s="1"/>
  <c r="N55" i="65"/>
  <c r="E55" i="55" s="1"/>
  <c r="M55" i="65"/>
  <c r="D55" i="55" s="1"/>
  <c r="L55" i="65"/>
  <c r="K55"/>
  <c r="F55"/>
  <c r="P54"/>
  <c r="E54" i="56" s="1"/>
  <c r="O54" i="65"/>
  <c r="D54" i="56" s="1"/>
  <c r="N54" i="65"/>
  <c r="E54" i="55" s="1"/>
  <c r="M54" i="65"/>
  <c r="D54" i="55" s="1"/>
  <c r="L54" i="65"/>
  <c r="K54"/>
  <c r="F54"/>
  <c r="P53"/>
  <c r="E53" i="56" s="1"/>
  <c r="O53" i="65"/>
  <c r="D53" i="56" s="1"/>
  <c r="N53" i="65"/>
  <c r="E53" i="55" s="1"/>
  <c r="M53" i="65"/>
  <c r="D53" i="55" s="1"/>
  <c r="L53" i="65"/>
  <c r="K53"/>
  <c r="F53"/>
  <c r="P52"/>
  <c r="E52" i="56" s="1"/>
  <c r="O52" i="65"/>
  <c r="D52" i="56" s="1"/>
  <c r="N52" i="65"/>
  <c r="E52" i="55" s="1"/>
  <c r="M52" i="65"/>
  <c r="D52" i="55" s="1"/>
  <c r="L52" i="65"/>
  <c r="K52"/>
  <c r="F52"/>
  <c r="P51"/>
  <c r="E51" i="56" s="1"/>
  <c r="O51" i="65"/>
  <c r="D51" i="56" s="1"/>
  <c r="N51" i="65"/>
  <c r="E51" i="55" s="1"/>
  <c r="M51" i="65"/>
  <c r="D51" i="55" s="1"/>
  <c r="L51" i="65"/>
  <c r="K51"/>
  <c r="F51"/>
  <c r="P50"/>
  <c r="E50" i="56" s="1"/>
  <c r="O50" i="65"/>
  <c r="D50" i="56" s="1"/>
  <c r="N50" i="65"/>
  <c r="E50" i="55" s="1"/>
  <c r="M50" i="65"/>
  <c r="D50" i="55" s="1"/>
  <c r="L50" i="65"/>
  <c r="K50"/>
  <c r="F50"/>
  <c r="P49"/>
  <c r="E49" i="56" s="1"/>
  <c r="O49" i="65"/>
  <c r="D49" i="56" s="1"/>
  <c r="N49" i="65"/>
  <c r="E49" i="55" s="1"/>
  <c r="M49" i="65"/>
  <c r="D49" i="55" s="1"/>
  <c r="L49" i="65"/>
  <c r="K49"/>
  <c r="F49"/>
  <c r="P48"/>
  <c r="E48" i="56" s="1"/>
  <c r="O48" i="65"/>
  <c r="D48" i="56" s="1"/>
  <c r="N48" i="65"/>
  <c r="E48" i="55" s="1"/>
  <c r="M48" i="65"/>
  <c r="D48" i="55" s="1"/>
  <c r="L48" i="65"/>
  <c r="K48"/>
  <c r="F48"/>
  <c r="P47"/>
  <c r="E47" i="56" s="1"/>
  <c r="O47" i="65"/>
  <c r="D47" i="56" s="1"/>
  <c r="N47" i="65"/>
  <c r="E47" i="55" s="1"/>
  <c r="M47" i="65"/>
  <c r="D47" i="55" s="1"/>
  <c r="L47" i="65"/>
  <c r="K47"/>
  <c r="F47"/>
  <c r="P46"/>
  <c r="E46" i="56" s="1"/>
  <c r="O46" i="65"/>
  <c r="D46" i="56" s="1"/>
  <c r="N46" i="65"/>
  <c r="E46" i="55" s="1"/>
  <c r="M46" i="65"/>
  <c r="D46" i="55" s="1"/>
  <c r="L46" i="65"/>
  <c r="K46"/>
  <c r="F46"/>
  <c r="P45"/>
  <c r="E45" i="56" s="1"/>
  <c r="O45" i="65"/>
  <c r="D45" i="56" s="1"/>
  <c r="N45" i="65"/>
  <c r="E45" i="55" s="1"/>
  <c r="M45" i="65"/>
  <c r="D45" i="55" s="1"/>
  <c r="L45" i="65"/>
  <c r="K45"/>
  <c r="F45"/>
  <c r="P44"/>
  <c r="E44" i="56" s="1"/>
  <c r="O44" i="65"/>
  <c r="D44" i="56" s="1"/>
  <c r="N44" i="65"/>
  <c r="E44" i="55" s="1"/>
  <c r="M44" i="65"/>
  <c r="D44" i="55" s="1"/>
  <c r="L44" i="65"/>
  <c r="K44"/>
  <c r="F44"/>
  <c r="P43"/>
  <c r="E43" i="56" s="1"/>
  <c r="O43" i="65"/>
  <c r="D43" i="56" s="1"/>
  <c r="N43" i="65"/>
  <c r="E43" i="55" s="1"/>
  <c r="M43" i="65"/>
  <c r="D43" i="55" s="1"/>
  <c r="L43" i="65"/>
  <c r="K43"/>
  <c r="F43"/>
  <c r="P42"/>
  <c r="E42" i="56" s="1"/>
  <c r="O42" i="65"/>
  <c r="D42" i="56" s="1"/>
  <c r="N42" i="65"/>
  <c r="E42" i="55" s="1"/>
  <c r="M42" i="65"/>
  <c r="D42" i="55" s="1"/>
  <c r="L42" i="65"/>
  <c r="K42"/>
  <c r="F42"/>
  <c r="P41"/>
  <c r="E41" i="56" s="1"/>
  <c r="O41" i="65"/>
  <c r="D41" i="56" s="1"/>
  <c r="N41" i="65"/>
  <c r="E41" i="55" s="1"/>
  <c r="M41" i="65"/>
  <c r="D41" i="55" s="1"/>
  <c r="L41" i="65"/>
  <c r="K41"/>
  <c r="F41"/>
  <c r="P40"/>
  <c r="E40" i="56" s="1"/>
  <c r="O40" i="65"/>
  <c r="D40" i="56" s="1"/>
  <c r="N40" i="65"/>
  <c r="E40" i="55" s="1"/>
  <c r="M40" i="65"/>
  <c r="D40" i="55" s="1"/>
  <c r="L40" i="65"/>
  <c r="K40"/>
  <c r="F40"/>
  <c r="P39"/>
  <c r="E39" i="56" s="1"/>
  <c r="O39" i="65"/>
  <c r="D39" i="56" s="1"/>
  <c r="N39" i="65"/>
  <c r="E39" i="55" s="1"/>
  <c r="M39" i="65"/>
  <c r="D39" i="55" s="1"/>
  <c r="L39" i="65"/>
  <c r="K39"/>
  <c r="F39"/>
  <c r="P38"/>
  <c r="E38" i="56" s="1"/>
  <c r="O38" i="65"/>
  <c r="D38" i="56" s="1"/>
  <c r="N38" i="65"/>
  <c r="E38" i="55" s="1"/>
  <c r="M38" i="65"/>
  <c r="D38" i="55" s="1"/>
  <c r="L38" i="65"/>
  <c r="K38"/>
  <c r="F38"/>
  <c r="P37"/>
  <c r="E37" i="56" s="1"/>
  <c r="O37" i="65"/>
  <c r="D37" i="56" s="1"/>
  <c r="N37" i="65"/>
  <c r="E37" i="55" s="1"/>
  <c r="M37" i="65"/>
  <c r="D37" i="55" s="1"/>
  <c r="L37" i="65"/>
  <c r="K37"/>
  <c r="F37"/>
  <c r="P36"/>
  <c r="E36" i="56" s="1"/>
  <c r="O36" i="65"/>
  <c r="D36" i="56" s="1"/>
  <c r="N36" i="65"/>
  <c r="E36" i="55" s="1"/>
  <c r="M36" i="65"/>
  <c r="D36" i="55" s="1"/>
  <c r="L36" i="65"/>
  <c r="K36"/>
  <c r="F36"/>
  <c r="P35"/>
  <c r="E35" i="56" s="1"/>
  <c r="O35" i="65"/>
  <c r="D35" i="56" s="1"/>
  <c r="N35" i="65"/>
  <c r="E35" i="55" s="1"/>
  <c r="M35" i="65"/>
  <c r="D35" i="55" s="1"/>
  <c r="L35" i="65"/>
  <c r="K35"/>
  <c r="F35"/>
  <c r="P34"/>
  <c r="E34" i="56" s="1"/>
  <c r="O34" i="65"/>
  <c r="D34" i="56" s="1"/>
  <c r="N34" i="65"/>
  <c r="E34" i="55" s="1"/>
  <c r="M34" i="65"/>
  <c r="D34" i="55" s="1"/>
  <c r="L34" i="65"/>
  <c r="K34"/>
  <c r="F34"/>
  <c r="P33"/>
  <c r="E33" i="56" s="1"/>
  <c r="O33" i="65"/>
  <c r="D33" i="56" s="1"/>
  <c r="N33" i="65"/>
  <c r="E33" i="55" s="1"/>
  <c r="M33" i="65"/>
  <c r="D33" i="55" s="1"/>
  <c r="L33" i="65"/>
  <c r="K33"/>
  <c r="F33"/>
  <c r="P32"/>
  <c r="E32" i="56" s="1"/>
  <c r="O32" i="65"/>
  <c r="D32" i="56" s="1"/>
  <c r="N32" i="65"/>
  <c r="E32" i="55" s="1"/>
  <c r="M32" i="65"/>
  <c r="D32" i="55" s="1"/>
  <c r="L32" i="65"/>
  <c r="K32"/>
  <c r="F32"/>
  <c r="P31"/>
  <c r="E31" i="56" s="1"/>
  <c r="O31" i="65"/>
  <c r="D31" i="56" s="1"/>
  <c r="N31" i="65"/>
  <c r="E31" i="55" s="1"/>
  <c r="M31" i="65"/>
  <c r="D31" i="55" s="1"/>
  <c r="L31" i="65"/>
  <c r="K31"/>
  <c r="F31"/>
  <c r="P30"/>
  <c r="E30" i="56" s="1"/>
  <c r="O30" i="65"/>
  <c r="D30" i="56" s="1"/>
  <c r="N30" i="65"/>
  <c r="E30" i="55" s="1"/>
  <c r="M30" i="65"/>
  <c r="D30" i="55" s="1"/>
  <c r="L30" i="65"/>
  <c r="K30"/>
  <c r="F30"/>
  <c r="P29"/>
  <c r="E29" i="56" s="1"/>
  <c r="O29" i="65"/>
  <c r="D29" i="56" s="1"/>
  <c r="N29" i="65"/>
  <c r="E29" i="55" s="1"/>
  <c r="M29" i="65"/>
  <c r="D29" i="55" s="1"/>
  <c r="L29" i="65"/>
  <c r="K29"/>
  <c r="F29"/>
  <c r="P28"/>
  <c r="E28" i="56" s="1"/>
  <c r="O28" i="65"/>
  <c r="D28" i="56" s="1"/>
  <c r="N28" i="65"/>
  <c r="E28" i="55" s="1"/>
  <c r="M28" i="65"/>
  <c r="D28" i="55" s="1"/>
  <c r="L28" i="65"/>
  <c r="K28"/>
  <c r="F28"/>
  <c r="P27"/>
  <c r="E27" i="56" s="1"/>
  <c r="O27" i="65"/>
  <c r="D27" i="56" s="1"/>
  <c r="N27" i="65"/>
  <c r="E27" i="55" s="1"/>
  <c r="M27" i="65"/>
  <c r="D27" i="55" s="1"/>
  <c r="L27" i="65"/>
  <c r="K27"/>
  <c r="F27"/>
  <c r="P26"/>
  <c r="E26" i="56" s="1"/>
  <c r="O26" i="65"/>
  <c r="D26" i="56" s="1"/>
  <c r="N26" i="65"/>
  <c r="E26" i="55" s="1"/>
  <c r="M26" i="65"/>
  <c r="D26" i="55" s="1"/>
  <c r="L26" i="65"/>
  <c r="K26"/>
  <c r="F26"/>
  <c r="P25"/>
  <c r="E25" i="56" s="1"/>
  <c r="O25" i="65"/>
  <c r="D25" i="56" s="1"/>
  <c r="N25" i="65"/>
  <c r="E25" i="55" s="1"/>
  <c r="M25" i="65"/>
  <c r="D25" i="55" s="1"/>
  <c r="L25" i="65"/>
  <c r="K25"/>
  <c r="F25"/>
  <c r="P24"/>
  <c r="E24" i="56" s="1"/>
  <c r="O24" i="65"/>
  <c r="D24" i="56" s="1"/>
  <c r="N24" i="65"/>
  <c r="E24" i="55" s="1"/>
  <c r="M24" i="65"/>
  <c r="D24" i="55" s="1"/>
  <c r="L24" i="65"/>
  <c r="K24"/>
  <c r="F24"/>
  <c r="P23"/>
  <c r="E23" i="56" s="1"/>
  <c r="O23" i="65"/>
  <c r="D23" i="56" s="1"/>
  <c r="N23" i="65"/>
  <c r="E23" i="55" s="1"/>
  <c r="M23" i="65"/>
  <c r="D23" i="55" s="1"/>
  <c r="L23" i="65"/>
  <c r="K23"/>
  <c r="F23"/>
  <c r="P22"/>
  <c r="E22" i="56" s="1"/>
  <c r="O22" i="65"/>
  <c r="D22" i="56" s="1"/>
  <c r="N22" i="65"/>
  <c r="E22" i="55" s="1"/>
  <c r="M22" i="65"/>
  <c r="D22" i="55" s="1"/>
  <c r="L22" i="65"/>
  <c r="K22"/>
  <c r="F22"/>
  <c r="P21"/>
  <c r="E21" i="56" s="1"/>
  <c r="O21" i="65"/>
  <c r="D21" i="56" s="1"/>
  <c r="N21" i="65"/>
  <c r="E21" i="55" s="1"/>
  <c r="M21" i="65"/>
  <c r="D21" i="55" s="1"/>
  <c r="L21" i="65"/>
  <c r="K21"/>
  <c r="F21"/>
  <c r="P20"/>
  <c r="E20" i="56" s="1"/>
  <c r="O20" i="65"/>
  <c r="D20" i="56" s="1"/>
  <c r="N20" i="65"/>
  <c r="E20" i="55" s="1"/>
  <c r="M20" i="65"/>
  <c r="D20" i="55" s="1"/>
  <c r="L20" i="65"/>
  <c r="K20"/>
  <c r="F20"/>
  <c r="P19"/>
  <c r="E19" i="56" s="1"/>
  <c r="O19" i="65"/>
  <c r="D19" i="56" s="1"/>
  <c r="N19" i="65"/>
  <c r="E19" i="55" s="1"/>
  <c r="M19" i="65"/>
  <c r="D19" i="55" s="1"/>
  <c r="L19" i="65"/>
  <c r="K19"/>
  <c r="F19"/>
  <c r="P18"/>
  <c r="E18" i="56" s="1"/>
  <c r="O18" i="65"/>
  <c r="D18" i="56" s="1"/>
  <c r="N18" i="65"/>
  <c r="E18" i="55" s="1"/>
  <c r="M18" i="65"/>
  <c r="D18" i="55" s="1"/>
  <c r="L18" i="65"/>
  <c r="K18"/>
  <c r="F18"/>
  <c r="P17"/>
  <c r="E17" i="56" s="1"/>
  <c r="O17" i="65"/>
  <c r="D17" i="56" s="1"/>
  <c r="N17" i="65"/>
  <c r="E17" i="55" s="1"/>
  <c r="M17" i="65"/>
  <c r="D17" i="55" s="1"/>
  <c r="L17" i="65"/>
  <c r="K17"/>
  <c r="F17"/>
  <c r="P16"/>
  <c r="E16" i="56" s="1"/>
  <c r="O16" i="65"/>
  <c r="D16" i="56" s="1"/>
  <c r="N16" i="65"/>
  <c r="E16" i="55" s="1"/>
  <c r="M16" i="65"/>
  <c r="D16" i="55" s="1"/>
  <c r="L16" i="65"/>
  <c r="K16"/>
  <c r="F16"/>
  <c r="P15"/>
  <c r="E15" i="56" s="1"/>
  <c r="O15" i="65"/>
  <c r="D15" i="56" s="1"/>
  <c r="N15" i="65"/>
  <c r="E15" i="55" s="1"/>
  <c r="M15" i="65"/>
  <c r="D15" i="55" s="1"/>
  <c r="L15" i="65"/>
  <c r="K15"/>
  <c r="F15"/>
  <c r="P14"/>
  <c r="E14" i="56" s="1"/>
  <c r="O14" i="65"/>
  <c r="D14" i="56" s="1"/>
  <c r="N14" i="65"/>
  <c r="E14" i="55" s="1"/>
  <c r="M14" i="65"/>
  <c r="D14" i="55" s="1"/>
  <c r="L14" i="65"/>
  <c r="K14"/>
  <c r="F14"/>
  <c r="P13"/>
  <c r="E13" i="56" s="1"/>
  <c r="O13" i="65"/>
  <c r="D13" i="56" s="1"/>
  <c r="N13" i="65"/>
  <c r="E13" i="55" s="1"/>
  <c r="M13" i="65"/>
  <c r="D13" i="55" s="1"/>
  <c r="L13" i="65"/>
  <c r="K13"/>
  <c r="F13"/>
  <c r="P12"/>
  <c r="E12" i="56" s="1"/>
  <c r="O12" i="65"/>
  <c r="D12" i="56" s="1"/>
  <c r="N12" i="65"/>
  <c r="E12" i="55" s="1"/>
  <c r="M12" i="65"/>
  <c r="D12" i="55" s="1"/>
  <c r="L12" i="65"/>
  <c r="K12"/>
  <c r="F12"/>
  <c r="P11"/>
  <c r="E11" i="56" s="1"/>
  <c r="O11" i="65"/>
  <c r="D11" i="56" s="1"/>
  <c r="N11" i="65"/>
  <c r="E11" i="55" s="1"/>
  <c r="M11" i="65"/>
  <c r="D11" i="55" s="1"/>
  <c r="L11" i="65"/>
  <c r="K11"/>
  <c r="F11"/>
  <c r="P10"/>
  <c r="E10" i="56" s="1"/>
  <c r="O10" i="65"/>
  <c r="D10" i="56" s="1"/>
  <c r="N10" i="65"/>
  <c r="E10" i="55" s="1"/>
  <c r="M10" i="65"/>
  <c r="D10" i="55" s="1"/>
  <c r="L10" i="65"/>
  <c r="K10"/>
  <c r="F10"/>
  <c r="P9"/>
  <c r="E9" i="56" s="1"/>
  <c r="O9" i="65"/>
  <c r="D9" i="56" s="1"/>
  <c r="N9" i="65"/>
  <c r="E9" i="55" s="1"/>
  <c r="M9" i="65"/>
  <c r="D9" i="55" s="1"/>
  <c r="L9" i="65"/>
  <c r="K9"/>
  <c r="F9"/>
  <c r="P8"/>
  <c r="E8" i="56" s="1"/>
  <c r="O8" i="65"/>
  <c r="D8" i="56" s="1"/>
  <c r="N8" i="65"/>
  <c r="E8" i="55" s="1"/>
  <c r="M8" i="65"/>
  <c r="D8" i="55" s="1"/>
  <c r="L8" i="65"/>
  <c r="K8"/>
  <c r="F8"/>
  <c r="P7"/>
  <c r="E7" i="56" s="1"/>
  <c r="O7" i="65"/>
  <c r="D7" i="56" s="1"/>
  <c r="N7" i="65"/>
  <c r="E7" i="55" s="1"/>
  <c r="M7" i="65"/>
  <c r="D7" i="55" s="1"/>
  <c r="L7" i="65"/>
  <c r="K7"/>
  <c r="F7"/>
  <c r="P6"/>
  <c r="E6" i="56" s="1"/>
  <c r="O6" i="65"/>
  <c r="D6" i="56" s="1"/>
  <c r="N6" i="65"/>
  <c r="E6" i="55" s="1"/>
  <c r="M6" i="65"/>
  <c r="D6" i="55" s="1"/>
  <c r="L6" i="65"/>
  <c r="K6"/>
  <c r="F6"/>
  <c r="P5"/>
  <c r="E5" i="56" s="1"/>
  <c r="O5" i="65"/>
  <c r="D5" i="56" s="1"/>
  <c r="N5" i="65"/>
  <c r="E5" i="55" s="1"/>
  <c r="M5" i="65"/>
  <c r="D5" i="55" s="1"/>
  <c r="L5" i="65"/>
  <c r="K5"/>
  <c r="F5"/>
  <c r="P4"/>
  <c r="E4" i="56" s="1"/>
  <c r="O4" i="65"/>
  <c r="D4" i="56" s="1"/>
  <c r="N4" i="65"/>
  <c r="E4" i="55" s="1"/>
  <c r="M4" i="65"/>
  <c r="D4" i="55" s="1"/>
  <c r="L4" i="65"/>
  <c r="K4"/>
  <c r="F4"/>
  <c r="P3"/>
  <c r="E3" i="56" s="1"/>
  <c r="O3" i="65"/>
  <c r="D3" i="56" s="1"/>
  <c r="N3" i="65"/>
  <c r="E3" i="55" s="1"/>
  <c r="M3" i="65"/>
  <c r="D3" i="55" s="1"/>
  <c r="L3" i="65"/>
  <c r="K3"/>
  <c r="F3"/>
  <c r="AT99" i="30"/>
  <c r="AS99"/>
  <c r="AR99"/>
  <c r="AQ99"/>
  <c r="AN99"/>
  <c r="AM99"/>
  <c r="AJ99"/>
  <c r="AI99"/>
  <c r="AE99"/>
  <c r="X99"/>
  <c r="W99"/>
  <c r="V99"/>
  <c r="S99"/>
  <c r="R99"/>
  <c r="Q99"/>
  <c r="P99"/>
  <c r="N99"/>
  <c r="M99"/>
  <c r="L99"/>
  <c r="K99"/>
  <c r="J99"/>
  <c r="I99"/>
  <c r="H99"/>
  <c r="G99"/>
  <c r="F99"/>
  <c r="E99"/>
  <c r="AT98"/>
  <c r="AS98"/>
  <c r="AR98"/>
  <c r="AQ98"/>
  <c r="AP98"/>
  <c r="AO98"/>
  <c r="AN98"/>
  <c r="AM98"/>
  <c r="AL98"/>
  <c r="AK98"/>
  <c r="AJ98"/>
  <c r="AI98"/>
  <c r="AB98"/>
  <c r="AA98"/>
  <c r="Z98"/>
  <c r="Y98"/>
  <c r="W98"/>
  <c r="V98"/>
  <c r="U98"/>
  <c r="T98"/>
  <c r="O98"/>
  <c r="AT97"/>
  <c r="AS97"/>
  <c r="AR97"/>
  <c r="AQ97"/>
  <c r="AP97"/>
  <c r="AO97"/>
  <c r="AN97"/>
  <c r="AM97"/>
  <c r="AL97"/>
  <c r="AK97"/>
  <c r="AJ97"/>
  <c r="AI97"/>
  <c r="AB97"/>
  <c r="AA97"/>
  <c r="Z97"/>
  <c r="Y97"/>
  <c r="W97"/>
  <c r="V97"/>
  <c r="U97"/>
  <c r="T97"/>
  <c r="O97"/>
  <c r="AT96"/>
  <c r="AS96"/>
  <c r="AR96"/>
  <c r="AQ96"/>
  <c r="AP96"/>
  <c r="AO96"/>
  <c r="AN96"/>
  <c r="AM96"/>
  <c r="AL96"/>
  <c r="AK96"/>
  <c r="AJ96"/>
  <c r="AI96"/>
  <c r="AB96"/>
  <c r="AA96"/>
  <c r="Z96"/>
  <c r="Y96"/>
  <c r="W96"/>
  <c r="V96"/>
  <c r="U96"/>
  <c r="T96"/>
  <c r="O96"/>
  <c r="AT95"/>
  <c r="AS95"/>
  <c r="AR95"/>
  <c r="AQ95"/>
  <c r="AP95"/>
  <c r="AO95"/>
  <c r="AN95"/>
  <c r="AM95"/>
  <c r="AL95"/>
  <c r="AK95"/>
  <c r="AJ95"/>
  <c r="AI95"/>
  <c r="AB95"/>
  <c r="AA95"/>
  <c r="Z95"/>
  <c r="Y95"/>
  <c r="W95"/>
  <c r="V95"/>
  <c r="U95"/>
  <c r="T95"/>
  <c r="O95"/>
  <c r="AT94"/>
  <c r="AS94"/>
  <c r="AR94"/>
  <c r="AQ94"/>
  <c r="AP94"/>
  <c r="AO94"/>
  <c r="AN94"/>
  <c r="AM94"/>
  <c r="AL94"/>
  <c r="AK94"/>
  <c r="AJ94"/>
  <c r="AI94"/>
  <c r="AB94"/>
  <c r="AA94"/>
  <c r="Z94"/>
  <c r="Y94"/>
  <c r="W94"/>
  <c r="V94"/>
  <c r="U94"/>
  <c r="T94"/>
  <c r="O94"/>
  <c r="AT93"/>
  <c r="AS93"/>
  <c r="AR93"/>
  <c r="AQ93"/>
  <c r="AP93"/>
  <c r="AO93"/>
  <c r="AN93"/>
  <c r="AM93"/>
  <c r="AL93"/>
  <c r="AK93"/>
  <c r="AJ93"/>
  <c r="AI93"/>
  <c r="AB93"/>
  <c r="AA93"/>
  <c r="Z93"/>
  <c r="Y93"/>
  <c r="W93"/>
  <c r="V93"/>
  <c r="U93"/>
  <c r="T93"/>
  <c r="O93"/>
  <c r="AT92"/>
  <c r="AS92"/>
  <c r="AR92"/>
  <c r="AQ92"/>
  <c r="AP92"/>
  <c r="AO92"/>
  <c r="AN92"/>
  <c r="AM92"/>
  <c r="AL92"/>
  <c r="AK92"/>
  <c r="AJ92"/>
  <c r="AI92"/>
  <c r="AB92"/>
  <c r="AA92"/>
  <c r="Z92"/>
  <c r="Y92"/>
  <c r="W92"/>
  <c r="V92"/>
  <c r="U92"/>
  <c r="T92"/>
  <c r="O92"/>
  <c r="AT91"/>
  <c r="AS91"/>
  <c r="AR91"/>
  <c r="AQ91"/>
  <c r="AP91"/>
  <c r="AO91"/>
  <c r="AN91"/>
  <c r="AM91"/>
  <c r="AL91"/>
  <c r="AK91"/>
  <c r="AJ91"/>
  <c r="AI91"/>
  <c r="AB91"/>
  <c r="AA91"/>
  <c r="Z91"/>
  <c r="Y91"/>
  <c r="W91"/>
  <c r="V91"/>
  <c r="U91"/>
  <c r="T91"/>
  <c r="O91"/>
  <c r="AT90"/>
  <c r="AS90"/>
  <c r="AR90"/>
  <c r="AQ90"/>
  <c r="AP90"/>
  <c r="AO90"/>
  <c r="AN90"/>
  <c r="AM90"/>
  <c r="AL90"/>
  <c r="AK90"/>
  <c r="AJ90"/>
  <c r="AI90"/>
  <c r="AB90"/>
  <c r="AA90"/>
  <c r="Z90"/>
  <c r="Y90"/>
  <c r="W90"/>
  <c r="V90"/>
  <c r="U90"/>
  <c r="T90"/>
  <c r="O90"/>
  <c r="AT89"/>
  <c r="AS89"/>
  <c r="AR89"/>
  <c r="AQ89"/>
  <c r="AP89"/>
  <c r="AO89"/>
  <c r="AN89"/>
  <c r="AM89"/>
  <c r="AL89"/>
  <c r="AK89"/>
  <c r="AJ89"/>
  <c r="AI89"/>
  <c r="AB89"/>
  <c r="AA89"/>
  <c r="Z89"/>
  <c r="Y89"/>
  <c r="W89"/>
  <c r="V89"/>
  <c r="U89"/>
  <c r="T89"/>
  <c r="O89"/>
  <c r="AT88"/>
  <c r="AS88"/>
  <c r="AR88"/>
  <c r="AQ88"/>
  <c r="AP88"/>
  <c r="AO88"/>
  <c r="AN88"/>
  <c r="AM88"/>
  <c r="AL88"/>
  <c r="AK88"/>
  <c r="AJ88"/>
  <c r="AI88"/>
  <c r="AB88"/>
  <c r="AA88"/>
  <c r="Z88"/>
  <c r="Y88"/>
  <c r="W88"/>
  <c r="V88"/>
  <c r="U88"/>
  <c r="T88"/>
  <c r="O88"/>
  <c r="AT87"/>
  <c r="AS87"/>
  <c r="AR87"/>
  <c r="AQ87"/>
  <c r="AP87"/>
  <c r="AO87"/>
  <c r="AN87"/>
  <c r="AM87"/>
  <c r="AL87"/>
  <c r="AK87"/>
  <c r="AJ87"/>
  <c r="AI87"/>
  <c r="AB87"/>
  <c r="AA87"/>
  <c r="Z87"/>
  <c r="Y87"/>
  <c r="W87"/>
  <c r="V87"/>
  <c r="U87"/>
  <c r="T87"/>
  <c r="O87"/>
  <c r="AT86"/>
  <c r="AS86"/>
  <c r="AR86"/>
  <c r="AQ86"/>
  <c r="AP86"/>
  <c r="AO86"/>
  <c r="AN86"/>
  <c r="AM86"/>
  <c r="AL86"/>
  <c r="AK86"/>
  <c r="AJ86"/>
  <c r="AI86"/>
  <c r="AB86"/>
  <c r="AA86"/>
  <c r="Z86"/>
  <c r="Y86"/>
  <c r="W86"/>
  <c r="V86"/>
  <c r="U86"/>
  <c r="T86"/>
  <c r="O86"/>
  <c r="AT85"/>
  <c r="AS85"/>
  <c r="AR85"/>
  <c r="AQ85"/>
  <c r="AP85"/>
  <c r="AO85"/>
  <c r="AN85"/>
  <c r="AM85"/>
  <c r="AL85"/>
  <c r="AK85"/>
  <c r="AJ85"/>
  <c r="AI85"/>
  <c r="AB85"/>
  <c r="AA85"/>
  <c r="Z85"/>
  <c r="Y85"/>
  <c r="W85"/>
  <c r="V85"/>
  <c r="U85"/>
  <c r="T85"/>
  <c r="O85"/>
  <c r="AT84"/>
  <c r="AS84"/>
  <c r="AR84"/>
  <c r="AQ84"/>
  <c r="AP84"/>
  <c r="AO84"/>
  <c r="AN84"/>
  <c r="AM84"/>
  <c r="AL84"/>
  <c r="AK84"/>
  <c r="AJ84"/>
  <c r="AI84"/>
  <c r="AB84"/>
  <c r="AA84"/>
  <c r="Z84"/>
  <c r="Y84"/>
  <c r="W84"/>
  <c r="V84"/>
  <c r="U84"/>
  <c r="T84"/>
  <c r="O84"/>
  <c r="AT83"/>
  <c r="AS83"/>
  <c r="AR83"/>
  <c r="AQ83"/>
  <c r="AP83"/>
  <c r="AO83"/>
  <c r="AN83"/>
  <c r="AM83"/>
  <c r="AL83"/>
  <c r="AK83"/>
  <c r="AJ83"/>
  <c r="AI83"/>
  <c r="AB83"/>
  <c r="AA83"/>
  <c r="Z83"/>
  <c r="Y83"/>
  <c r="W83"/>
  <c r="V83"/>
  <c r="U83"/>
  <c r="T83"/>
  <c r="O83"/>
  <c r="AT82"/>
  <c r="AS82"/>
  <c r="AR82"/>
  <c r="AQ82"/>
  <c r="AP82"/>
  <c r="AO82"/>
  <c r="AN82"/>
  <c r="AM82"/>
  <c r="AL82"/>
  <c r="AK82"/>
  <c r="AJ82"/>
  <c r="AI82"/>
  <c r="AB82"/>
  <c r="AA82"/>
  <c r="Z82"/>
  <c r="Y82"/>
  <c r="W82"/>
  <c r="V82"/>
  <c r="U82"/>
  <c r="T82"/>
  <c r="O82"/>
  <c r="AT81"/>
  <c r="AS81"/>
  <c r="AR81"/>
  <c r="AQ81"/>
  <c r="AP81"/>
  <c r="AO81"/>
  <c r="AN81"/>
  <c r="AM81"/>
  <c r="AL81"/>
  <c r="AK81"/>
  <c r="AJ81"/>
  <c r="AI81"/>
  <c r="AB81"/>
  <c r="AA81"/>
  <c r="Z81"/>
  <c r="Y81"/>
  <c r="W81"/>
  <c r="V81"/>
  <c r="U81"/>
  <c r="T81"/>
  <c r="O81"/>
  <c r="AT80"/>
  <c r="AS80"/>
  <c r="AR80"/>
  <c r="AQ80"/>
  <c r="AP80"/>
  <c r="AO80"/>
  <c r="AN80"/>
  <c r="AM80"/>
  <c r="AL80"/>
  <c r="AK80"/>
  <c r="AJ80"/>
  <c r="AI80"/>
  <c r="AB80"/>
  <c r="AA80"/>
  <c r="Z80"/>
  <c r="Y80"/>
  <c r="W80"/>
  <c r="V80"/>
  <c r="U80"/>
  <c r="T80"/>
  <c r="O80"/>
  <c r="AT79"/>
  <c r="AS79"/>
  <c r="AR79"/>
  <c r="AQ79"/>
  <c r="AP79"/>
  <c r="AO79"/>
  <c r="AN79"/>
  <c r="AM79"/>
  <c r="AL79"/>
  <c r="AK79"/>
  <c r="AJ79"/>
  <c r="AI79"/>
  <c r="AB79"/>
  <c r="AA79"/>
  <c r="Z79"/>
  <c r="Y79"/>
  <c r="W79"/>
  <c r="V79"/>
  <c r="U79"/>
  <c r="T79"/>
  <c r="O79"/>
  <c r="AT78"/>
  <c r="AS78"/>
  <c r="AR78"/>
  <c r="AQ78"/>
  <c r="AP78"/>
  <c r="AO78"/>
  <c r="AN78"/>
  <c r="AM78"/>
  <c r="AL78"/>
  <c r="AK78"/>
  <c r="AJ78"/>
  <c r="AI78"/>
  <c r="AB78"/>
  <c r="AA78"/>
  <c r="Z78"/>
  <c r="Y78"/>
  <c r="W78"/>
  <c r="V78"/>
  <c r="U78"/>
  <c r="T78"/>
  <c r="O78"/>
  <c r="AT77"/>
  <c r="AS77"/>
  <c r="AR77"/>
  <c r="AQ77"/>
  <c r="AP77"/>
  <c r="AO77"/>
  <c r="AN77"/>
  <c r="AM77"/>
  <c r="AL77"/>
  <c r="AK77"/>
  <c r="AJ77"/>
  <c r="AI77"/>
  <c r="AB77"/>
  <c r="AA77"/>
  <c r="Z77"/>
  <c r="Y77"/>
  <c r="W77"/>
  <c r="V77"/>
  <c r="U77"/>
  <c r="T77"/>
  <c r="O77"/>
  <c r="AT76"/>
  <c r="AS76"/>
  <c r="AR76"/>
  <c r="AQ76"/>
  <c r="AP76"/>
  <c r="AO76"/>
  <c r="AN76"/>
  <c r="AM76"/>
  <c r="AL76"/>
  <c r="AK76"/>
  <c r="AJ76"/>
  <c r="AI76"/>
  <c r="AB76"/>
  <c r="AA76"/>
  <c r="Z76"/>
  <c r="Y76"/>
  <c r="W76"/>
  <c r="V76"/>
  <c r="U76"/>
  <c r="T76"/>
  <c r="O76"/>
  <c r="AT75"/>
  <c r="AS75"/>
  <c r="AR75"/>
  <c r="AQ75"/>
  <c r="AP75"/>
  <c r="AO75"/>
  <c r="AN75"/>
  <c r="AM75"/>
  <c r="AL75"/>
  <c r="AK75"/>
  <c r="AJ75"/>
  <c r="AI75"/>
  <c r="AB75"/>
  <c r="AA75"/>
  <c r="Z75"/>
  <c r="Y75"/>
  <c r="W75"/>
  <c r="V75"/>
  <c r="U75"/>
  <c r="T75"/>
  <c r="O75"/>
  <c r="AT74"/>
  <c r="AS74"/>
  <c r="AR74"/>
  <c r="AQ74"/>
  <c r="AP74"/>
  <c r="AO74"/>
  <c r="AN74"/>
  <c r="AM74"/>
  <c r="AL74"/>
  <c r="AK74"/>
  <c r="AJ74"/>
  <c r="AI74"/>
  <c r="AB74"/>
  <c r="AA74"/>
  <c r="Z74"/>
  <c r="Y74"/>
  <c r="W74"/>
  <c r="V74"/>
  <c r="U74"/>
  <c r="T74"/>
  <c r="O74"/>
  <c r="AT73"/>
  <c r="AS73"/>
  <c r="AR73"/>
  <c r="AQ73"/>
  <c r="AP73"/>
  <c r="AO73"/>
  <c r="AN73"/>
  <c r="AM73"/>
  <c r="AL73"/>
  <c r="AK73"/>
  <c r="AJ73"/>
  <c r="AI73"/>
  <c r="AB73"/>
  <c r="AA73"/>
  <c r="Z73"/>
  <c r="Y73"/>
  <c r="W73"/>
  <c r="V73"/>
  <c r="U73"/>
  <c r="T73"/>
  <c r="O73"/>
  <c r="AT72"/>
  <c r="AS72"/>
  <c r="AR72"/>
  <c r="AQ72"/>
  <c r="AP72"/>
  <c r="AO72"/>
  <c r="AN72"/>
  <c r="AM72"/>
  <c r="AL72"/>
  <c r="AK72"/>
  <c r="AJ72"/>
  <c r="AI72"/>
  <c r="AB72"/>
  <c r="AA72"/>
  <c r="Z72"/>
  <c r="Y72"/>
  <c r="W72"/>
  <c r="V72"/>
  <c r="U72"/>
  <c r="T72"/>
  <c r="O72"/>
  <c r="AT71"/>
  <c r="AS71"/>
  <c r="AR71"/>
  <c r="AQ71"/>
  <c r="AP71"/>
  <c r="AO71"/>
  <c r="AN71"/>
  <c r="AM71"/>
  <c r="AL71"/>
  <c r="AK71"/>
  <c r="AJ71"/>
  <c r="AI71"/>
  <c r="AB71"/>
  <c r="AA71"/>
  <c r="Z71"/>
  <c r="Y71"/>
  <c r="W71"/>
  <c r="V71"/>
  <c r="U71"/>
  <c r="T71"/>
  <c r="O71"/>
  <c r="AT70"/>
  <c r="AS70"/>
  <c r="AR70"/>
  <c r="AQ70"/>
  <c r="AP70"/>
  <c r="AO70"/>
  <c r="AN70"/>
  <c r="AM70"/>
  <c r="AL70"/>
  <c r="AK70"/>
  <c r="AJ70"/>
  <c r="AI70"/>
  <c r="AB70"/>
  <c r="AA70"/>
  <c r="Z70"/>
  <c r="Y70"/>
  <c r="W70"/>
  <c r="V70"/>
  <c r="U70"/>
  <c r="T70"/>
  <c r="O70"/>
  <c r="AT69"/>
  <c r="AS69"/>
  <c r="AR69"/>
  <c r="AQ69"/>
  <c r="AP69"/>
  <c r="AO69"/>
  <c r="AN69"/>
  <c r="AM69"/>
  <c r="AL69"/>
  <c r="AK69"/>
  <c r="AJ69"/>
  <c r="AI69"/>
  <c r="AB69"/>
  <c r="AA69"/>
  <c r="Z69"/>
  <c r="Y69"/>
  <c r="W69"/>
  <c r="V69"/>
  <c r="U69"/>
  <c r="T69"/>
  <c r="O69"/>
  <c r="AT68"/>
  <c r="AS68"/>
  <c r="AR68"/>
  <c r="AQ68"/>
  <c r="AP68"/>
  <c r="AO68"/>
  <c r="AN68"/>
  <c r="AM68"/>
  <c r="AL68"/>
  <c r="AK68"/>
  <c r="AJ68"/>
  <c r="AI68"/>
  <c r="AB68"/>
  <c r="AA68"/>
  <c r="Z68"/>
  <c r="Y68"/>
  <c r="W68"/>
  <c r="V68"/>
  <c r="U68"/>
  <c r="T68"/>
  <c r="O68"/>
  <c r="AT67"/>
  <c r="AS67"/>
  <c r="AR67"/>
  <c r="AQ67"/>
  <c r="AP67"/>
  <c r="AO67"/>
  <c r="AN67"/>
  <c r="AM67"/>
  <c r="AL67"/>
  <c r="AK67"/>
  <c r="AJ67"/>
  <c r="AI67"/>
  <c r="AB67"/>
  <c r="AA67"/>
  <c r="Z67"/>
  <c r="Y67"/>
  <c r="W67"/>
  <c r="V67"/>
  <c r="U67"/>
  <c r="T67"/>
  <c r="O67"/>
  <c r="AT66"/>
  <c r="AS66"/>
  <c r="AR66"/>
  <c r="AQ66"/>
  <c r="AP66"/>
  <c r="AO66"/>
  <c r="AN66"/>
  <c r="AM66"/>
  <c r="AL66"/>
  <c r="AK66"/>
  <c r="AJ66"/>
  <c r="AI66"/>
  <c r="AB66"/>
  <c r="AA66"/>
  <c r="Z66"/>
  <c r="Y66"/>
  <c r="W66"/>
  <c r="V66"/>
  <c r="U66"/>
  <c r="T66"/>
  <c r="O66"/>
  <c r="AT65"/>
  <c r="AS65"/>
  <c r="AR65"/>
  <c r="AQ65"/>
  <c r="AP65"/>
  <c r="AO65"/>
  <c r="AN65"/>
  <c r="AM65"/>
  <c r="AL65"/>
  <c r="AK65"/>
  <c r="AJ65"/>
  <c r="AI65"/>
  <c r="AB65"/>
  <c r="AA65"/>
  <c r="Z65"/>
  <c r="Y65"/>
  <c r="W65"/>
  <c r="V65"/>
  <c r="U65"/>
  <c r="T65"/>
  <c r="O65"/>
  <c r="AT64"/>
  <c r="AS64"/>
  <c r="AR64"/>
  <c r="AQ64"/>
  <c r="AP64"/>
  <c r="AO64"/>
  <c r="AN64"/>
  <c r="AM64"/>
  <c r="AL64"/>
  <c r="AK64"/>
  <c r="AJ64"/>
  <c r="AI64"/>
  <c r="AB64"/>
  <c r="AA64"/>
  <c r="Z64"/>
  <c r="Y64"/>
  <c r="W64"/>
  <c r="V64"/>
  <c r="U64"/>
  <c r="T64"/>
  <c r="O64"/>
  <c r="AT63"/>
  <c r="AS63"/>
  <c r="AR63"/>
  <c r="AQ63"/>
  <c r="AP63"/>
  <c r="AO63"/>
  <c r="AN63"/>
  <c r="AM63"/>
  <c r="AL63"/>
  <c r="AK63"/>
  <c r="AJ63"/>
  <c r="AI63"/>
  <c r="AB63"/>
  <c r="AA63"/>
  <c r="Z63"/>
  <c r="Y63"/>
  <c r="W63"/>
  <c r="V63"/>
  <c r="U63"/>
  <c r="T63"/>
  <c r="O63"/>
  <c r="AT62"/>
  <c r="AS62"/>
  <c r="AR62"/>
  <c r="AQ62"/>
  <c r="AP62"/>
  <c r="AO62"/>
  <c r="AN62"/>
  <c r="AM62"/>
  <c r="AL62"/>
  <c r="AK62"/>
  <c r="AJ62"/>
  <c r="AI62"/>
  <c r="AB62"/>
  <c r="AA62"/>
  <c r="Z62"/>
  <c r="Y62"/>
  <c r="W62"/>
  <c r="V62"/>
  <c r="U62"/>
  <c r="T62"/>
  <c r="O62"/>
  <c r="AT61"/>
  <c r="AS61"/>
  <c r="AR61"/>
  <c r="AQ61"/>
  <c r="AP61"/>
  <c r="AO61"/>
  <c r="AN61"/>
  <c r="AM61"/>
  <c r="AL61"/>
  <c r="AK61"/>
  <c r="AJ61"/>
  <c r="AI61"/>
  <c r="AB61"/>
  <c r="AA61"/>
  <c r="Z61"/>
  <c r="Y61"/>
  <c r="W61"/>
  <c r="V61"/>
  <c r="U61"/>
  <c r="T61"/>
  <c r="O61"/>
  <c r="AT60"/>
  <c r="AS60"/>
  <c r="AR60"/>
  <c r="AQ60"/>
  <c r="AP60"/>
  <c r="AO60"/>
  <c r="AN60"/>
  <c r="AM60"/>
  <c r="AL60"/>
  <c r="AK60"/>
  <c r="AJ60"/>
  <c r="AI60"/>
  <c r="AB60"/>
  <c r="AA60"/>
  <c r="Z60"/>
  <c r="Y60"/>
  <c r="W60"/>
  <c r="V60"/>
  <c r="U60"/>
  <c r="T60"/>
  <c r="O60"/>
  <c r="AT59"/>
  <c r="AS59"/>
  <c r="AR59"/>
  <c r="AQ59"/>
  <c r="AP59"/>
  <c r="AO59"/>
  <c r="AN59"/>
  <c r="AM59"/>
  <c r="AL59"/>
  <c r="AK59"/>
  <c r="AJ59"/>
  <c r="AI59"/>
  <c r="AB59"/>
  <c r="AA59"/>
  <c r="Z59"/>
  <c r="Y59"/>
  <c r="W59"/>
  <c r="V59"/>
  <c r="U59"/>
  <c r="T59"/>
  <c r="O59"/>
  <c r="AT58"/>
  <c r="AS58"/>
  <c r="AR58"/>
  <c r="AQ58"/>
  <c r="AP58"/>
  <c r="AO58"/>
  <c r="AN58"/>
  <c r="AM58"/>
  <c r="AL58"/>
  <c r="AK58"/>
  <c r="AJ58"/>
  <c r="AI58"/>
  <c r="AB58"/>
  <c r="AA58"/>
  <c r="Z58"/>
  <c r="Y58"/>
  <c r="W58"/>
  <c r="V58"/>
  <c r="U58"/>
  <c r="T58"/>
  <c r="O58"/>
  <c r="AT57"/>
  <c r="AS57"/>
  <c r="AR57"/>
  <c r="AQ57"/>
  <c r="AP57"/>
  <c r="AO57"/>
  <c r="AN57"/>
  <c r="AM57"/>
  <c r="AL57"/>
  <c r="AK57"/>
  <c r="AJ57"/>
  <c r="AI57"/>
  <c r="AB57"/>
  <c r="AA57"/>
  <c r="Z57"/>
  <c r="Y57"/>
  <c r="W57"/>
  <c r="V57"/>
  <c r="U57"/>
  <c r="T57"/>
  <c r="O57"/>
  <c r="AT56"/>
  <c r="AS56"/>
  <c r="AR56"/>
  <c r="AQ56"/>
  <c r="AP56"/>
  <c r="AO56"/>
  <c r="AN56"/>
  <c r="AM56"/>
  <c r="AL56"/>
  <c r="AK56"/>
  <c r="AJ56"/>
  <c r="AI56"/>
  <c r="AB56"/>
  <c r="AA56"/>
  <c r="Z56"/>
  <c r="Y56"/>
  <c r="W56"/>
  <c r="V56"/>
  <c r="U56"/>
  <c r="T56"/>
  <c r="O56"/>
  <c r="AT55"/>
  <c r="AS55"/>
  <c r="AR55"/>
  <c r="AQ55"/>
  <c r="AP55"/>
  <c r="AO55"/>
  <c r="AN55"/>
  <c r="AM55"/>
  <c r="AL55"/>
  <c r="AK55"/>
  <c r="AJ55"/>
  <c r="AI55"/>
  <c r="AB55"/>
  <c r="AA55"/>
  <c r="Z55"/>
  <c r="Y55"/>
  <c r="W55"/>
  <c r="V55"/>
  <c r="U55"/>
  <c r="T55"/>
  <c r="O55"/>
  <c r="AT54"/>
  <c r="AS54"/>
  <c r="AR54"/>
  <c r="AQ54"/>
  <c r="AP54"/>
  <c r="AO54"/>
  <c r="AN54"/>
  <c r="AM54"/>
  <c r="AL54"/>
  <c r="AK54"/>
  <c r="AJ54"/>
  <c r="AI54"/>
  <c r="AB54"/>
  <c r="AA54"/>
  <c r="Z54"/>
  <c r="Y54"/>
  <c r="W54"/>
  <c r="V54"/>
  <c r="U54"/>
  <c r="T54"/>
  <c r="O54"/>
  <c r="AT53"/>
  <c r="AS53"/>
  <c r="AR53"/>
  <c r="AQ53"/>
  <c r="AP53"/>
  <c r="AO53"/>
  <c r="AN53"/>
  <c r="AM53"/>
  <c r="AL53"/>
  <c r="AK53"/>
  <c r="AJ53"/>
  <c r="AI53"/>
  <c r="AB53"/>
  <c r="AA53"/>
  <c r="Z53"/>
  <c r="Y53"/>
  <c r="W53"/>
  <c r="V53"/>
  <c r="U53"/>
  <c r="T53"/>
  <c r="O53"/>
  <c r="AT52"/>
  <c r="AS52"/>
  <c r="AR52"/>
  <c r="AQ52"/>
  <c r="AP52"/>
  <c r="AO52"/>
  <c r="AN52"/>
  <c r="AM52"/>
  <c r="AL52"/>
  <c r="AK52"/>
  <c r="AJ52"/>
  <c r="AI52"/>
  <c r="AB52"/>
  <c r="AA52"/>
  <c r="Z52"/>
  <c r="Y52"/>
  <c r="W52"/>
  <c r="V52"/>
  <c r="U52"/>
  <c r="T52"/>
  <c r="O52"/>
  <c r="AT51"/>
  <c r="AS51"/>
  <c r="AR51"/>
  <c r="AQ51"/>
  <c r="AP51"/>
  <c r="AO51"/>
  <c r="AN51"/>
  <c r="AM51"/>
  <c r="AL51"/>
  <c r="AK51"/>
  <c r="AJ51"/>
  <c r="AI51"/>
  <c r="AB51"/>
  <c r="AA51"/>
  <c r="Z51"/>
  <c r="Y51"/>
  <c r="W51"/>
  <c r="V51"/>
  <c r="U51"/>
  <c r="T51"/>
  <c r="O51"/>
  <c r="AT50"/>
  <c r="AS50"/>
  <c r="AR50"/>
  <c r="AQ50"/>
  <c r="AP50"/>
  <c r="AO50"/>
  <c r="AN50"/>
  <c r="AM50"/>
  <c r="AL50"/>
  <c r="AK50"/>
  <c r="AJ50"/>
  <c r="AI50"/>
  <c r="AB50"/>
  <c r="AA50"/>
  <c r="Z50"/>
  <c r="Y50"/>
  <c r="W50"/>
  <c r="V50"/>
  <c r="U50"/>
  <c r="T50"/>
  <c r="O50"/>
  <c r="AT49"/>
  <c r="AS49"/>
  <c r="AR49"/>
  <c r="AQ49"/>
  <c r="AP49"/>
  <c r="AO49"/>
  <c r="AN49"/>
  <c r="AM49"/>
  <c r="AL49"/>
  <c r="AK49"/>
  <c r="AJ49"/>
  <c r="AI49"/>
  <c r="AB49"/>
  <c r="AA49"/>
  <c r="Z49"/>
  <c r="Y49"/>
  <c r="W49"/>
  <c r="V49"/>
  <c r="U49"/>
  <c r="T49"/>
  <c r="O49"/>
  <c r="AT48"/>
  <c r="AS48"/>
  <c r="AR48"/>
  <c r="AQ48"/>
  <c r="AP48"/>
  <c r="AO48"/>
  <c r="AN48"/>
  <c r="AM48"/>
  <c r="AL48"/>
  <c r="AK48"/>
  <c r="AJ48"/>
  <c r="AI48"/>
  <c r="AB48"/>
  <c r="AA48"/>
  <c r="Z48"/>
  <c r="Y48"/>
  <c r="W48"/>
  <c r="V48"/>
  <c r="U48"/>
  <c r="T48"/>
  <c r="O48"/>
  <c r="AT47"/>
  <c r="AS47"/>
  <c r="AR47"/>
  <c r="AQ47"/>
  <c r="AP47"/>
  <c r="AO47"/>
  <c r="AN47"/>
  <c r="AM47"/>
  <c r="AL47"/>
  <c r="AK47"/>
  <c r="AJ47"/>
  <c r="AI47"/>
  <c r="AB47"/>
  <c r="AA47"/>
  <c r="Z47"/>
  <c r="Y47"/>
  <c r="W47"/>
  <c r="V47"/>
  <c r="U47"/>
  <c r="T47"/>
  <c r="O47"/>
  <c r="AT46"/>
  <c r="AS46"/>
  <c r="AR46"/>
  <c r="AQ46"/>
  <c r="AP46"/>
  <c r="AO46"/>
  <c r="AN46"/>
  <c r="AM46"/>
  <c r="AL46"/>
  <c r="AK46"/>
  <c r="AJ46"/>
  <c r="AI46"/>
  <c r="AB46"/>
  <c r="AA46"/>
  <c r="Z46"/>
  <c r="Y46"/>
  <c r="W46"/>
  <c r="V46"/>
  <c r="U46"/>
  <c r="T46"/>
  <c r="O46"/>
  <c r="AT45"/>
  <c r="AS45"/>
  <c r="AR45"/>
  <c r="AQ45"/>
  <c r="AP45"/>
  <c r="AO45"/>
  <c r="AN45"/>
  <c r="AM45"/>
  <c r="AL45"/>
  <c r="AK45"/>
  <c r="AJ45"/>
  <c r="AI45"/>
  <c r="AB45"/>
  <c r="AA45"/>
  <c r="Z45"/>
  <c r="Y45"/>
  <c r="W45"/>
  <c r="V45"/>
  <c r="U45"/>
  <c r="T45"/>
  <c r="O45"/>
  <c r="AT44"/>
  <c r="AS44"/>
  <c r="AR44"/>
  <c r="AQ44"/>
  <c r="AP44"/>
  <c r="AO44"/>
  <c r="AN44"/>
  <c r="AM44"/>
  <c r="AL44"/>
  <c r="AK44"/>
  <c r="AJ44"/>
  <c r="AI44"/>
  <c r="AB44"/>
  <c r="AA44"/>
  <c r="Z44"/>
  <c r="Y44"/>
  <c r="W44"/>
  <c r="V44"/>
  <c r="U44"/>
  <c r="T44"/>
  <c r="O44"/>
  <c r="AT43"/>
  <c r="AS43"/>
  <c r="AR43"/>
  <c r="AQ43"/>
  <c r="AP43"/>
  <c r="AO43"/>
  <c r="AN43"/>
  <c r="AM43"/>
  <c r="AL43"/>
  <c r="AK43"/>
  <c r="AJ43"/>
  <c r="AI43"/>
  <c r="AB43"/>
  <c r="AA43"/>
  <c r="Z43"/>
  <c r="Y43"/>
  <c r="W43"/>
  <c r="V43"/>
  <c r="U43"/>
  <c r="T43"/>
  <c r="O43"/>
  <c r="AT42"/>
  <c r="AS42"/>
  <c r="AR42"/>
  <c r="AQ42"/>
  <c r="AP42"/>
  <c r="AO42"/>
  <c r="AN42"/>
  <c r="AM42"/>
  <c r="AL42"/>
  <c r="AK42"/>
  <c r="AJ42"/>
  <c r="AI42"/>
  <c r="AB42"/>
  <c r="AA42"/>
  <c r="Z42"/>
  <c r="Y42"/>
  <c r="W42"/>
  <c r="V42"/>
  <c r="U42"/>
  <c r="T42"/>
  <c r="O42"/>
  <c r="AT41"/>
  <c r="AS41"/>
  <c r="AR41"/>
  <c r="AQ41"/>
  <c r="AP41"/>
  <c r="AO41"/>
  <c r="AN41"/>
  <c r="AM41"/>
  <c r="AL41"/>
  <c r="AK41"/>
  <c r="AJ41"/>
  <c r="AI41"/>
  <c r="AB41"/>
  <c r="AA41"/>
  <c r="Z41"/>
  <c r="Y41"/>
  <c r="W41"/>
  <c r="V41"/>
  <c r="U41"/>
  <c r="T41"/>
  <c r="O41"/>
  <c r="AT40"/>
  <c r="AS40"/>
  <c r="AR40"/>
  <c r="AQ40"/>
  <c r="AP40"/>
  <c r="AO40"/>
  <c r="AN40"/>
  <c r="AM40"/>
  <c r="AL40"/>
  <c r="AK40"/>
  <c r="AJ40"/>
  <c r="AI40"/>
  <c r="AB40"/>
  <c r="AA40"/>
  <c r="Z40"/>
  <c r="Y40"/>
  <c r="W40"/>
  <c r="V40"/>
  <c r="U40"/>
  <c r="T40"/>
  <c r="O40"/>
  <c r="AT39"/>
  <c r="AS39"/>
  <c r="AR39"/>
  <c r="AQ39"/>
  <c r="AP39"/>
  <c r="AO39"/>
  <c r="AN39"/>
  <c r="AM39"/>
  <c r="AL39"/>
  <c r="AK39"/>
  <c r="AJ39"/>
  <c r="AI39"/>
  <c r="AB39"/>
  <c r="AA39"/>
  <c r="Z39"/>
  <c r="Y39"/>
  <c r="W39"/>
  <c r="V39"/>
  <c r="U39"/>
  <c r="T39"/>
  <c r="O39"/>
  <c r="AT38"/>
  <c r="AS38"/>
  <c r="AR38"/>
  <c r="AQ38"/>
  <c r="AP38"/>
  <c r="AO38"/>
  <c r="AN38"/>
  <c r="AM38"/>
  <c r="AL38"/>
  <c r="AK38"/>
  <c r="AJ38"/>
  <c r="AI38"/>
  <c r="AB38"/>
  <c r="AA38"/>
  <c r="Z38"/>
  <c r="Y38"/>
  <c r="W38"/>
  <c r="V38"/>
  <c r="U38"/>
  <c r="T38"/>
  <c r="O38"/>
  <c r="AT37"/>
  <c r="AS37"/>
  <c r="AR37"/>
  <c r="AQ37"/>
  <c r="AP37"/>
  <c r="AO37"/>
  <c r="AN37"/>
  <c r="AM37"/>
  <c r="AL37"/>
  <c r="AK37"/>
  <c r="AJ37"/>
  <c r="AI37"/>
  <c r="AB37"/>
  <c r="AA37"/>
  <c r="Z37"/>
  <c r="Y37"/>
  <c r="W37"/>
  <c r="V37"/>
  <c r="U37"/>
  <c r="T37"/>
  <c r="O37"/>
  <c r="AT36"/>
  <c r="AS36"/>
  <c r="AR36"/>
  <c r="AQ36"/>
  <c r="AP36"/>
  <c r="AO36"/>
  <c r="AN36"/>
  <c r="AM36"/>
  <c r="AL36"/>
  <c r="AK36"/>
  <c r="AJ36"/>
  <c r="AI36"/>
  <c r="AB36"/>
  <c r="AA36"/>
  <c r="Z36"/>
  <c r="Y36"/>
  <c r="W36"/>
  <c r="V36"/>
  <c r="U36"/>
  <c r="T36"/>
  <c r="O36"/>
  <c r="AT35"/>
  <c r="AS35"/>
  <c r="AR35"/>
  <c r="AQ35"/>
  <c r="AP35"/>
  <c r="AO35"/>
  <c r="AN35"/>
  <c r="AM35"/>
  <c r="AL35"/>
  <c r="AK35"/>
  <c r="AJ35"/>
  <c r="AI35"/>
  <c r="AB35"/>
  <c r="AA35"/>
  <c r="Z35"/>
  <c r="Y35"/>
  <c r="W35"/>
  <c r="V35"/>
  <c r="U35"/>
  <c r="T35"/>
  <c r="O35"/>
  <c r="AT34"/>
  <c r="AS34"/>
  <c r="AR34"/>
  <c r="AQ34"/>
  <c r="AP34"/>
  <c r="AO34"/>
  <c r="AN34"/>
  <c r="AM34"/>
  <c r="AL34"/>
  <c r="AK34"/>
  <c r="AJ34"/>
  <c r="AI34"/>
  <c r="AB34"/>
  <c r="AA34"/>
  <c r="Z34"/>
  <c r="Y34"/>
  <c r="W34"/>
  <c r="V34"/>
  <c r="U34"/>
  <c r="T34"/>
  <c r="O34"/>
  <c r="AT33"/>
  <c r="AS33"/>
  <c r="AR33"/>
  <c r="AQ33"/>
  <c r="AP33"/>
  <c r="AO33"/>
  <c r="AN33"/>
  <c r="AM33"/>
  <c r="AL33"/>
  <c r="AK33"/>
  <c r="AJ33"/>
  <c r="AI33"/>
  <c r="AB33"/>
  <c r="AA33"/>
  <c r="Z33"/>
  <c r="Y33"/>
  <c r="W33"/>
  <c r="V33"/>
  <c r="U33"/>
  <c r="T33"/>
  <c r="O33"/>
  <c r="AT32"/>
  <c r="AS32"/>
  <c r="AR32"/>
  <c r="AQ32"/>
  <c r="AP32"/>
  <c r="AO32"/>
  <c r="AN32"/>
  <c r="AM32"/>
  <c r="AL32"/>
  <c r="AK32"/>
  <c r="AJ32"/>
  <c r="AI32"/>
  <c r="AB32"/>
  <c r="AA32"/>
  <c r="Z32"/>
  <c r="Y32"/>
  <c r="W32"/>
  <c r="V32"/>
  <c r="U32"/>
  <c r="T32"/>
  <c r="O32"/>
  <c r="AT31"/>
  <c r="AS31"/>
  <c r="AR31"/>
  <c r="AQ31"/>
  <c r="AP31"/>
  <c r="AO31"/>
  <c r="AN31"/>
  <c r="AM31"/>
  <c r="AL31"/>
  <c r="AK31"/>
  <c r="AJ31"/>
  <c r="AI31"/>
  <c r="AB31"/>
  <c r="AA31"/>
  <c r="Z31"/>
  <c r="Y31"/>
  <c r="W31"/>
  <c r="V31"/>
  <c r="U31"/>
  <c r="T31"/>
  <c r="O31"/>
  <c r="AT30"/>
  <c r="AS30"/>
  <c r="AR30"/>
  <c r="AQ30"/>
  <c r="AP30"/>
  <c r="AO30"/>
  <c r="AN30"/>
  <c r="AM30"/>
  <c r="AL30"/>
  <c r="AK30"/>
  <c r="AJ30"/>
  <c r="AI30"/>
  <c r="AB30"/>
  <c r="AA30"/>
  <c r="Z30"/>
  <c r="Y30"/>
  <c r="W30"/>
  <c r="V30"/>
  <c r="U30"/>
  <c r="T30"/>
  <c r="O30"/>
  <c r="AT29"/>
  <c r="AS29"/>
  <c r="AR29"/>
  <c r="AQ29"/>
  <c r="AP29"/>
  <c r="AO29"/>
  <c r="AN29"/>
  <c r="AM29"/>
  <c r="AL29"/>
  <c r="AK29"/>
  <c r="AJ29"/>
  <c r="AI29"/>
  <c r="AB29"/>
  <c r="AA29"/>
  <c r="Z29"/>
  <c r="Y29"/>
  <c r="W29"/>
  <c r="V29"/>
  <c r="U29"/>
  <c r="T29"/>
  <c r="O29"/>
  <c r="AT28"/>
  <c r="AS28"/>
  <c r="AR28"/>
  <c r="AQ28"/>
  <c r="AP28"/>
  <c r="AO28"/>
  <c r="AN28"/>
  <c r="AM28"/>
  <c r="AL28"/>
  <c r="AK28"/>
  <c r="AJ28"/>
  <c r="AI28"/>
  <c r="AB28"/>
  <c r="AA28"/>
  <c r="Z28"/>
  <c r="Y28"/>
  <c r="W28"/>
  <c r="V28"/>
  <c r="U28"/>
  <c r="T28"/>
  <c r="O28"/>
  <c r="AT27"/>
  <c r="AS27"/>
  <c r="AR27"/>
  <c r="AQ27"/>
  <c r="AP27"/>
  <c r="AO27"/>
  <c r="AN27"/>
  <c r="AM27"/>
  <c r="AL27"/>
  <c r="AK27"/>
  <c r="AJ27"/>
  <c r="AI27"/>
  <c r="AB27"/>
  <c r="AA27"/>
  <c r="Z27"/>
  <c r="Y27"/>
  <c r="W27"/>
  <c r="V27"/>
  <c r="U27"/>
  <c r="T27"/>
  <c r="O27"/>
  <c r="AT26"/>
  <c r="AS26"/>
  <c r="AR26"/>
  <c r="AQ26"/>
  <c r="AP26"/>
  <c r="AO26"/>
  <c r="AN26"/>
  <c r="AM26"/>
  <c r="AL26"/>
  <c r="AK26"/>
  <c r="AJ26"/>
  <c r="AI26"/>
  <c r="AB26"/>
  <c r="AA26"/>
  <c r="Z26"/>
  <c r="Y26"/>
  <c r="W26"/>
  <c r="V26"/>
  <c r="U26"/>
  <c r="T26"/>
  <c r="O26"/>
  <c r="AT25"/>
  <c r="AS25"/>
  <c r="AR25"/>
  <c r="AQ25"/>
  <c r="AP25"/>
  <c r="AO25"/>
  <c r="AN25"/>
  <c r="AM25"/>
  <c r="AL25"/>
  <c r="AK25"/>
  <c r="AJ25"/>
  <c r="AI25"/>
  <c r="AB25"/>
  <c r="AA25"/>
  <c r="Z25"/>
  <c r="Y25"/>
  <c r="W25"/>
  <c r="V25"/>
  <c r="U25"/>
  <c r="T25"/>
  <c r="O25"/>
  <c r="AT24"/>
  <c r="AS24"/>
  <c r="AR24"/>
  <c r="AQ24"/>
  <c r="AP24"/>
  <c r="AO24"/>
  <c r="AN24"/>
  <c r="AM24"/>
  <c r="AL24"/>
  <c r="AK24"/>
  <c r="AJ24"/>
  <c r="AI24"/>
  <c r="AB24"/>
  <c r="AA24"/>
  <c r="Z24"/>
  <c r="Y24"/>
  <c r="W24"/>
  <c r="V24"/>
  <c r="U24"/>
  <c r="T24"/>
  <c r="O24"/>
  <c r="AT23"/>
  <c r="AS23"/>
  <c r="AR23"/>
  <c r="AQ23"/>
  <c r="AP23"/>
  <c r="AO23"/>
  <c r="AN23"/>
  <c r="AM23"/>
  <c r="AL23"/>
  <c r="AK23"/>
  <c r="AJ23"/>
  <c r="AI23"/>
  <c r="AB23"/>
  <c r="AA23"/>
  <c r="Z23"/>
  <c r="Y23"/>
  <c r="W23"/>
  <c r="V23"/>
  <c r="U23"/>
  <c r="T23"/>
  <c r="O23"/>
  <c r="AT22"/>
  <c r="AS22"/>
  <c r="AR22"/>
  <c r="AQ22"/>
  <c r="AP22"/>
  <c r="AO22"/>
  <c r="AN22"/>
  <c r="AM22"/>
  <c r="AL22"/>
  <c r="AK22"/>
  <c r="AJ22"/>
  <c r="AI22"/>
  <c r="AB22"/>
  <c r="AA22"/>
  <c r="Z22"/>
  <c r="Y22"/>
  <c r="W22"/>
  <c r="V22"/>
  <c r="U22"/>
  <c r="T22"/>
  <c r="O22"/>
  <c r="AT21"/>
  <c r="AS21"/>
  <c r="AR21"/>
  <c r="AQ21"/>
  <c r="AP21"/>
  <c r="AO21"/>
  <c r="AN21"/>
  <c r="AM21"/>
  <c r="AL21"/>
  <c r="AK21"/>
  <c r="AJ21"/>
  <c r="AI21"/>
  <c r="AB21"/>
  <c r="AA21"/>
  <c r="Z21"/>
  <c r="Y21"/>
  <c r="W21"/>
  <c r="V21"/>
  <c r="U21"/>
  <c r="T21"/>
  <c r="O21"/>
  <c r="AT20"/>
  <c r="AS20"/>
  <c r="AR20"/>
  <c r="AQ20"/>
  <c r="AP20"/>
  <c r="AO20"/>
  <c r="AN20"/>
  <c r="AM20"/>
  <c r="AL20"/>
  <c r="AK20"/>
  <c r="AJ20"/>
  <c r="AI20"/>
  <c r="AB20"/>
  <c r="AA20"/>
  <c r="Z20"/>
  <c r="Y20"/>
  <c r="W20"/>
  <c r="V20"/>
  <c r="U20"/>
  <c r="T20"/>
  <c r="O20"/>
  <c r="AT19"/>
  <c r="AS19"/>
  <c r="AR19"/>
  <c r="AQ19"/>
  <c r="AP19"/>
  <c r="AO19"/>
  <c r="AN19"/>
  <c r="AM19"/>
  <c r="AL19"/>
  <c r="AK19"/>
  <c r="AJ19"/>
  <c r="AI19"/>
  <c r="AB19"/>
  <c r="AA19"/>
  <c r="Z19"/>
  <c r="Y19"/>
  <c r="W19"/>
  <c r="V19"/>
  <c r="U19"/>
  <c r="T19"/>
  <c r="O19"/>
  <c r="AT18"/>
  <c r="AS18"/>
  <c r="AR18"/>
  <c r="AQ18"/>
  <c r="AP18"/>
  <c r="AO18"/>
  <c r="AN18"/>
  <c r="AM18"/>
  <c r="AL18"/>
  <c r="AK18"/>
  <c r="AJ18"/>
  <c r="AI18"/>
  <c r="AB18"/>
  <c r="AA18"/>
  <c r="Z18"/>
  <c r="Y18"/>
  <c r="W18"/>
  <c r="V18"/>
  <c r="U18"/>
  <c r="T18"/>
  <c r="O18"/>
  <c r="AT17"/>
  <c r="AS17"/>
  <c r="AR17"/>
  <c r="AQ17"/>
  <c r="AP17"/>
  <c r="AO17"/>
  <c r="AN17"/>
  <c r="AM17"/>
  <c r="AL17"/>
  <c r="AK17"/>
  <c r="AJ17"/>
  <c r="AI17"/>
  <c r="AB17"/>
  <c r="AA17"/>
  <c r="Z17"/>
  <c r="Y17"/>
  <c r="W17"/>
  <c r="V17"/>
  <c r="U17"/>
  <c r="T17"/>
  <c r="O17"/>
  <c r="AT16"/>
  <c r="AS16"/>
  <c r="AR16"/>
  <c r="AQ16"/>
  <c r="AP16"/>
  <c r="AO16"/>
  <c r="AN16"/>
  <c r="AM16"/>
  <c r="AL16"/>
  <c r="AK16"/>
  <c r="AJ16"/>
  <c r="AI16"/>
  <c r="AB16"/>
  <c r="AA16"/>
  <c r="Z16"/>
  <c r="Y16"/>
  <c r="W16"/>
  <c r="V16"/>
  <c r="U16"/>
  <c r="T16"/>
  <c r="O16"/>
  <c r="AT15"/>
  <c r="AS15"/>
  <c r="AR15"/>
  <c r="AQ15"/>
  <c r="AP15"/>
  <c r="AO15"/>
  <c r="AN15"/>
  <c r="AM15"/>
  <c r="AL15"/>
  <c r="AK15"/>
  <c r="AJ15"/>
  <c r="AI15"/>
  <c r="AB15"/>
  <c r="AA15"/>
  <c r="Z15"/>
  <c r="Y15"/>
  <c r="W15"/>
  <c r="V15"/>
  <c r="U15"/>
  <c r="T15"/>
  <c r="O15"/>
  <c r="AT14"/>
  <c r="AS14"/>
  <c r="AR14"/>
  <c r="AQ14"/>
  <c r="AP14"/>
  <c r="AO14"/>
  <c r="AN14"/>
  <c r="AM14"/>
  <c r="AL14"/>
  <c r="AK14"/>
  <c r="AJ14"/>
  <c r="AI14"/>
  <c r="AB14"/>
  <c r="AA14"/>
  <c r="Z14"/>
  <c r="Y14"/>
  <c r="W14"/>
  <c r="V14"/>
  <c r="U14"/>
  <c r="T14"/>
  <c r="O14"/>
  <c r="AT13"/>
  <c r="AS13"/>
  <c r="AR13"/>
  <c r="AQ13"/>
  <c r="AP13"/>
  <c r="AO13"/>
  <c r="AN13"/>
  <c r="AM13"/>
  <c r="AL13"/>
  <c r="AK13"/>
  <c r="AJ13"/>
  <c r="AI13"/>
  <c r="AB13"/>
  <c r="AA13"/>
  <c r="Z13"/>
  <c r="Y13"/>
  <c r="W13"/>
  <c r="V13"/>
  <c r="U13"/>
  <c r="T13"/>
  <c r="O13"/>
  <c r="AT12"/>
  <c r="AS12"/>
  <c r="AR12"/>
  <c r="AQ12"/>
  <c r="AP12"/>
  <c r="AO12"/>
  <c r="AN12"/>
  <c r="AM12"/>
  <c r="AL12"/>
  <c r="AK12"/>
  <c r="AJ12"/>
  <c r="AI12"/>
  <c r="AB12"/>
  <c r="AA12"/>
  <c r="Z12"/>
  <c r="Y12"/>
  <c r="W12"/>
  <c r="V12"/>
  <c r="U12"/>
  <c r="T12"/>
  <c r="O12"/>
  <c r="AT11"/>
  <c r="AS11"/>
  <c r="AR11"/>
  <c r="AQ11"/>
  <c r="AP11"/>
  <c r="AO11"/>
  <c r="AN11"/>
  <c r="AM11"/>
  <c r="AL11"/>
  <c r="AK11"/>
  <c r="AJ11"/>
  <c r="AI11"/>
  <c r="AB11"/>
  <c r="AA11"/>
  <c r="Z11"/>
  <c r="Y11"/>
  <c r="W11"/>
  <c r="V11"/>
  <c r="U11"/>
  <c r="T11"/>
  <c r="O11"/>
  <c r="AT10"/>
  <c r="AS10"/>
  <c r="AR10"/>
  <c r="AQ10"/>
  <c r="AP10"/>
  <c r="AO10"/>
  <c r="AN10"/>
  <c r="AM10"/>
  <c r="AL10"/>
  <c r="AK10"/>
  <c r="AJ10"/>
  <c r="AI10"/>
  <c r="AB10"/>
  <c r="AA10"/>
  <c r="Z10"/>
  <c r="Y10"/>
  <c r="W10"/>
  <c r="V10"/>
  <c r="U10"/>
  <c r="T10"/>
  <c r="O10"/>
  <c r="AT9"/>
  <c r="AS9"/>
  <c r="AR9"/>
  <c r="AQ9"/>
  <c r="AP9"/>
  <c r="AO9"/>
  <c r="AN9"/>
  <c r="AM9"/>
  <c r="AL9"/>
  <c r="AK9"/>
  <c r="AJ9"/>
  <c r="AI9"/>
  <c r="AB9"/>
  <c r="AA9"/>
  <c r="Z9"/>
  <c r="Y9"/>
  <c r="W9"/>
  <c r="V9"/>
  <c r="U9"/>
  <c r="T9"/>
  <c r="O9"/>
  <c r="AT8"/>
  <c r="AS8"/>
  <c r="AR8"/>
  <c r="AQ8"/>
  <c r="AP8"/>
  <c r="AO8"/>
  <c r="AN8"/>
  <c r="AM8"/>
  <c r="AL8"/>
  <c r="AK8"/>
  <c r="AJ8"/>
  <c r="AI8"/>
  <c r="AB8"/>
  <c r="AA8"/>
  <c r="Z8"/>
  <c r="Y8"/>
  <c r="W8"/>
  <c r="V8"/>
  <c r="U8"/>
  <c r="T8"/>
  <c r="O8"/>
  <c r="AT7"/>
  <c r="AS7"/>
  <c r="AR7"/>
  <c r="AQ7"/>
  <c r="AP7"/>
  <c r="AO7"/>
  <c r="AN7"/>
  <c r="AM7"/>
  <c r="AL7"/>
  <c r="AK7"/>
  <c r="AJ7"/>
  <c r="AI7"/>
  <c r="AB7"/>
  <c r="AA7"/>
  <c r="Z7"/>
  <c r="Y7"/>
  <c r="W7"/>
  <c r="V7"/>
  <c r="U7"/>
  <c r="T7"/>
  <c r="O7"/>
  <c r="AT6"/>
  <c r="AS6"/>
  <c r="AR6"/>
  <c r="AQ6"/>
  <c r="AP6"/>
  <c r="AO6"/>
  <c r="AN6"/>
  <c r="AM6"/>
  <c r="AL6"/>
  <c r="AK6"/>
  <c r="AJ6"/>
  <c r="AI6"/>
  <c r="AB6"/>
  <c r="AA6"/>
  <c r="Z6"/>
  <c r="Y6"/>
  <c r="W6"/>
  <c r="V6"/>
  <c r="U6"/>
  <c r="T6"/>
  <c r="O6"/>
  <c r="AT5"/>
  <c r="AS5"/>
  <c r="AR5"/>
  <c r="AQ5"/>
  <c r="AP5"/>
  <c r="AO5"/>
  <c r="AN5"/>
  <c r="AM5"/>
  <c r="AL5"/>
  <c r="AK5"/>
  <c r="AJ5"/>
  <c r="AI5"/>
  <c r="AB5"/>
  <c r="AA5"/>
  <c r="Z5"/>
  <c r="Y5"/>
  <c r="W5"/>
  <c r="V5"/>
  <c r="U5"/>
  <c r="T5"/>
  <c r="O5"/>
  <c r="AT4"/>
  <c r="AS4"/>
  <c r="AR4"/>
  <c r="AQ4"/>
  <c r="AP4"/>
  <c r="AO4"/>
  <c r="AN4"/>
  <c r="AM4"/>
  <c r="AL4"/>
  <c r="AK4"/>
  <c r="AJ4"/>
  <c r="AI4"/>
  <c r="AB4"/>
  <c r="AA4"/>
  <c r="Z4"/>
  <c r="Y4"/>
  <c r="W4"/>
  <c r="V4"/>
  <c r="U4"/>
  <c r="T4"/>
  <c r="O4"/>
  <c r="AT3"/>
  <c r="AS3"/>
  <c r="AR3"/>
  <c r="AQ3"/>
  <c r="AP3"/>
  <c r="AO3"/>
  <c r="AN3"/>
  <c r="AM3"/>
  <c r="AL3"/>
  <c r="AK3"/>
  <c r="AJ3"/>
  <c r="AI3"/>
  <c r="AB3"/>
  <c r="AA3"/>
  <c r="Z3"/>
  <c r="Y3"/>
  <c r="W3"/>
  <c r="V3"/>
  <c r="U3"/>
  <c r="T3"/>
  <c r="O3"/>
  <c r="AC2"/>
  <c r="AU99" i="27"/>
  <c r="AT99"/>
  <c r="AS99"/>
  <c r="AR99"/>
  <c r="AQ99"/>
  <c r="AN99"/>
  <c r="AM99"/>
  <c r="AJ99"/>
  <c r="AI99"/>
  <c r="AE99"/>
  <c r="X99"/>
  <c r="W99"/>
  <c r="V99"/>
  <c r="S99"/>
  <c r="R99"/>
  <c r="Q99"/>
  <c r="P99"/>
  <c r="O99"/>
  <c r="AT98"/>
  <c r="AS98"/>
  <c r="AR98"/>
  <c r="AQ98"/>
  <c r="AP98"/>
  <c r="AO98"/>
  <c r="AN98"/>
  <c r="AM98"/>
  <c r="AL98"/>
  <c r="AK98"/>
  <c r="AJ98"/>
  <c r="AI98"/>
  <c r="AE98"/>
  <c r="AB98"/>
  <c r="AA98"/>
  <c r="Z98"/>
  <c r="Y98"/>
  <c r="W98"/>
  <c r="V98"/>
  <c r="U98"/>
  <c r="T98"/>
  <c r="K98"/>
  <c r="J98"/>
  <c r="I98"/>
  <c r="H98"/>
  <c r="G98"/>
  <c r="F98"/>
  <c r="E98"/>
  <c r="AT97"/>
  <c r="AS97"/>
  <c r="AR97"/>
  <c r="AQ97"/>
  <c r="AP97"/>
  <c r="AO97"/>
  <c r="AN97"/>
  <c r="AM97"/>
  <c r="AL97"/>
  <c r="AK97"/>
  <c r="AJ97"/>
  <c r="AI97"/>
  <c r="AE97"/>
  <c r="AB97"/>
  <c r="AA97"/>
  <c r="Z97"/>
  <c r="Y97"/>
  <c r="W97"/>
  <c r="V97"/>
  <c r="U97"/>
  <c r="T97"/>
  <c r="K97"/>
  <c r="J97"/>
  <c r="I97"/>
  <c r="H97"/>
  <c r="G97"/>
  <c r="F97"/>
  <c r="E97"/>
  <c r="AT96"/>
  <c r="AS96"/>
  <c r="AR96"/>
  <c r="AQ96"/>
  <c r="AP96"/>
  <c r="AO96"/>
  <c r="AN96"/>
  <c r="AM96"/>
  <c r="AL96"/>
  <c r="AK96"/>
  <c r="AJ96"/>
  <c r="AI96"/>
  <c r="AE96"/>
  <c r="AB96"/>
  <c r="AA96"/>
  <c r="Z96"/>
  <c r="Y96"/>
  <c r="W96"/>
  <c r="V96"/>
  <c r="U96"/>
  <c r="T96"/>
  <c r="K96"/>
  <c r="J96"/>
  <c r="I96"/>
  <c r="H96"/>
  <c r="G96"/>
  <c r="F96"/>
  <c r="E96"/>
  <c r="AT95"/>
  <c r="AS95"/>
  <c r="AR95"/>
  <c r="AQ95"/>
  <c r="AP95"/>
  <c r="AO95"/>
  <c r="AN95"/>
  <c r="AM95"/>
  <c r="AL95"/>
  <c r="AK95"/>
  <c r="AJ95"/>
  <c r="AI95"/>
  <c r="AE95"/>
  <c r="AB95"/>
  <c r="AA95"/>
  <c r="Z95"/>
  <c r="Y95"/>
  <c r="W95"/>
  <c r="V95"/>
  <c r="U95"/>
  <c r="T95"/>
  <c r="K95"/>
  <c r="J95"/>
  <c r="I95"/>
  <c r="H95"/>
  <c r="G95"/>
  <c r="F95"/>
  <c r="E95"/>
  <c r="AT94"/>
  <c r="AS94"/>
  <c r="AR94"/>
  <c r="AQ94"/>
  <c r="AP94"/>
  <c r="AO94"/>
  <c r="AN94"/>
  <c r="AM94"/>
  <c r="AL94"/>
  <c r="AK94"/>
  <c r="AJ94"/>
  <c r="AI94"/>
  <c r="AE94"/>
  <c r="AB94"/>
  <c r="AA94"/>
  <c r="Z94"/>
  <c r="Y94"/>
  <c r="W94"/>
  <c r="V94"/>
  <c r="U94"/>
  <c r="T94"/>
  <c r="K94"/>
  <c r="J94"/>
  <c r="I94"/>
  <c r="H94"/>
  <c r="G94"/>
  <c r="F94"/>
  <c r="E94"/>
  <c r="AT93"/>
  <c r="AS93"/>
  <c r="AR93"/>
  <c r="AQ93"/>
  <c r="AP93"/>
  <c r="AO93"/>
  <c r="AN93"/>
  <c r="AM93"/>
  <c r="AL93"/>
  <c r="AK93"/>
  <c r="AJ93"/>
  <c r="AI93"/>
  <c r="AE93"/>
  <c r="AB93"/>
  <c r="AA93"/>
  <c r="Z93"/>
  <c r="Y93"/>
  <c r="W93"/>
  <c r="V93"/>
  <c r="U93"/>
  <c r="T93"/>
  <c r="K93"/>
  <c r="J93"/>
  <c r="I93"/>
  <c r="H93"/>
  <c r="G93"/>
  <c r="F93"/>
  <c r="E93"/>
  <c r="AT92"/>
  <c r="AS92"/>
  <c r="AR92"/>
  <c r="AQ92"/>
  <c r="AP92"/>
  <c r="AO92"/>
  <c r="AN92"/>
  <c r="AM92"/>
  <c r="AL92"/>
  <c r="AK92"/>
  <c r="AJ92"/>
  <c r="AI92"/>
  <c r="AE92"/>
  <c r="AB92"/>
  <c r="AA92"/>
  <c r="Z92"/>
  <c r="Y92"/>
  <c r="W92"/>
  <c r="V92"/>
  <c r="U92"/>
  <c r="T92"/>
  <c r="K92"/>
  <c r="J92"/>
  <c r="I92"/>
  <c r="H92"/>
  <c r="G92"/>
  <c r="F92"/>
  <c r="E92"/>
  <c r="AT91"/>
  <c r="AS91"/>
  <c r="AR91"/>
  <c r="AQ91"/>
  <c r="AP91"/>
  <c r="AO91"/>
  <c r="AN91"/>
  <c r="AM91"/>
  <c r="AL91"/>
  <c r="AK91"/>
  <c r="AJ91"/>
  <c r="AI91"/>
  <c r="AE91"/>
  <c r="AB91"/>
  <c r="AA91"/>
  <c r="Z91"/>
  <c r="Y91"/>
  <c r="W91"/>
  <c r="V91"/>
  <c r="U91"/>
  <c r="T91"/>
  <c r="K91"/>
  <c r="J91"/>
  <c r="I91"/>
  <c r="H91"/>
  <c r="G91"/>
  <c r="F91"/>
  <c r="E91"/>
  <c r="AT90"/>
  <c r="AS90"/>
  <c r="AR90"/>
  <c r="AQ90"/>
  <c r="AP90"/>
  <c r="AO90"/>
  <c r="AN90"/>
  <c r="AM90"/>
  <c r="AL90"/>
  <c r="AK90"/>
  <c r="AJ90"/>
  <c r="AI90"/>
  <c r="AE90"/>
  <c r="AB90"/>
  <c r="AA90"/>
  <c r="Z90"/>
  <c r="Y90"/>
  <c r="W90"/>
  <c r="V90"/>
  <c r="U90"/>
  <c r="T90"/>
  <c r="K90"/>
  <c r="J90"/>
  <c r="I90"/>
  <c r="H90"/>
  <c r="G90"/>
  <c r="F90"/>
  <c r="E90"/>
  <c r="AT89"/>
  <c r="AS89"/>
  <c r="AR89"/>
  <c r="AQ89"/>
  <c r="AP89"/>
  <c r="AO89"/>
  <c r="AN89"/>
  <c r="AM89"/>
  <c r="AL89"/>
  <c r="AK89"/>
  <c r="AJ89"/>
  <c r="AI89"/>
  <c r="AE89"/>
  <c r="AB89"/>
  <c r="AA89"/>
  <c r="Z89"/>
  <c r="Y89"/>
  <c r="W89"/>
  <c r="V89"/>
  <c r="U89"/>
  <c r="T89"/>
  <c r="K89"/>
  <c r="J89"/>
  <c r="I89"/>
  <c r="H89"/>
  <c r="G89"/>
  <c r="F89"/>
  <c r="E89"/>
  <c r="AT88"/>
  <c r="AS88"/>
  <c r="AR88"/>
  <c r="AQ88"/>
  <c r="AP88"/>
  <c r="AO88"/>
  <c r="AN88"/>
  <c r="AM88"/>
  <c r="AL88"/>
  <c r="AK88"/>
  <c r="AJ88"/>
  <c r="AI88"/>
  <c r="AE88"/>
  <c r="AB88"/>
  <c r="AA88"/>
  <c r="Z88"/>
  <c r="Y88"/>
  <c r="W88"/>
  <c r="V88"/>
  <c r="U88"/>
  <c r="T88"/>
  <c r="K88"/>
  <c r="J88"/>
  <c r="I88"/>
  <c r="H88"/>
  <c r="G88"/>
  <c r="F88"/>
  <c r="E88"/>
  <c r="AT87"/>
  <c r="AS87"/>
  <c r="AR87"/>
  <c r="AQ87"/>
  <c r="AP87"/>
  <c r="AO87"/>
  <c r="AN87"/>
  <c r="AM87"/>
  <c r="AL87"/>
  <c r="AK87"/>
  <c r="AJ87"/>
  <c r="AI87"/>
  <c r="AE87"/>
  <c r="AB87"/>
  <c r="AA87"/>
  <c r="Z87"/>
  <c r="Y87"/>
  <c r="W87"/>
  <c r="V87"/>
  <c r="U87"/>
  <c r="T87"/>
  <c r="K87"/>
  <c r="J87"/>
  <c r="I87"/>
  <c r="H87"/>
  <c r="G87"/>
  <c r="F87"/>
  <c r="E87"/>
  <c r="AT86"/>
  <c r="AS86"/>
  <c r="AR86"/>
  <c r="AQ86"/>
  <c r="AP86"/>
  <c r="AO86"/>
  <c r="AN86"/>
  <c r="AM86"/>
  <c r="AL86"/>
  <c r="AK86"/>
  <c r="AJ86"/>
  <c r="AI86"/>
  <c r="AE86"/>
  <c r="AB86"/>
  <c r="AA86"/>
  <c r="Z86"/>
  <c r="Y86"/>
  <c r="W86"/>
  <c r="V86"/>
  <c r="U86"/>
  <c r="T86"/>
  <c r="K86"/>
  <c r="J86"/>
  <c r="I86"/>
  <c r="H86"/>
  <c r="G86"/>
  <c r="F86"/>
  <c r="E86"/>
  <c r="AT85"/>
  <c r="AS85"/>
  <c r="AR85"/>
  <c r="AQ85"/>
  <c r="AP85"/>
  <c r="AO85"/>
  <c r="AN85"/>
  <c r="AM85"/>
  <c r="AL85"/>
  <c r="AK85"/>
  <c r="AJ85"/>
  <c r="AI85"/>
  <c r="AE85"/>
  <c r="AB85"/>
  <c r="AA85"/>
  <c r="Z85"/>
  <c r="Y85"/>
  <c r="W85"/>
  <c r="V85"/>
  <c r="U85"/>
  <c r="T85"/>
  <c r="K85"/>
  <c r="J85"/>
  <c r="I85"/>
  <c r="H85"/>
  <c r="G85"/>
  <c r="F85"/>
  <c r="E85"/>
  <c r="AT84"/>
  <c r="AS84"/>
  <c r="AR84"/>
  <c r="AQ84"/>
  <c r="AP84"/>
  <c r="AO84"/>
  <c r="AN84"/>
  <c r="AM84"/>
  <c r="AL84"/>
  <c r="AK84"/>
  <c r="AJ84"/>
  <c r="AI84"/>
  <c r="AE84"/>
  <c r="AB84"/>
  <c r="AA84"/>
  <c r="Z84"/>
  <c r="Y84"/>
  <c r="W84"/>
  <c r="V84"/>
  <c r="U84"/>
  <c r="T84"/>
  <c r="K84"/>
  <c r="J84"/>
  <c r="I84"/>
  <c r="H84"/>
  <c r="G84"/>
  <c r="F84"/>
  <c r="E84"/>
  <c r="AT83"/>
  <c r="AS83"/>
  <c r="AR83"/>
  <c r="AQ83"/>
  <c r="AP83"/>
  <c r="AO83"/>
  <c r="AN83"/>
  <c r="AM83"/>
  <c r="AL83"/>
  <c r="AK83"/>
  <c r="AJ83"/>
  <c r="AI83"/>
  <c r="AE83"/>
  <c r="AB83"/>
  <c r="AA83"/>
  <c r="Z83"/>
  <c r="Y83"/>
  <c r="W83"/>
  <c r="V83"/>
  <c r="U83"/>
  <c r="T83"/>
  <c r="K83"/>
  <c r="J83"/>
  <c r="I83"/>
  <c r="H83"/>
  <c r="G83"/>
  <c r="F83"/>
  <c r="E83"/>
  <c r="AT82"/>
  <c r="AS82"/>
  <c r="AR82"/>
  <c r="AQ82"/>
  <c r="AP82"/>
  <c r="AO82"/>
  <c r="AN82"/>
  <c r="AM82"/>
  <c r="AL82"/>
  <c r="AK82"/>
  <c r="AJ82"/>
  <c r="AI82"/>
  <c r="AE82"/>
  <c r="AB82"/>
  <c r="AA82"/>
  <c r="Z82"/>
  <c r="Y82"/>
  <c r="W82"/>
  <c r="V82"/>
  <c r="U82"/>
  <c r="T82"/>
  <c r="K82"/>
  <c r="J82"/>
  <c r="I82"/>
  <c r="H82"/>
  <c r="G82"/>
  <c r="F82"/>
  <c r="E82"/>
  <c r="AT81"/>
  <c r="AS81"/>
  <c r="AR81"/>
  <c r="AQ81"/>
  <c r="AP81"/>
  <c r="AO81"/>
  <c r="AN81"/>
  <c r="AM81"/>
  <c r="AL81"/>
  <c r="AK81"/>
  <c r="AJ81"/>
  <c r="AI81"/>
  <c r="AE81"/>
  <c r="AB81"/>
  <c r="AA81"/>
  <c r="Z81"/>
  <c r="Y81"/>
  <c r="W81"/>
  <c r="V81"/>
  <c r="U81"/>
  <c r="T81"/>
  <c r="K81"/>
  <c r="J81"/>
  <c r="I81"/>
  <c r="H81"/>
  <c r="G81"/>
  <c r="F81"/>
  <c r="E81"/>
  <c r="AT80"/>
  <c r="AS80"/>
  <c r="AR80"/>
  <c r="AQ80"/>
  <c r="AP80"/>
  <c r="AO80"/>
  <c r="AN80"/>
  <c r="AM80"/>
  <c r="AL80"/>
  <c r="AK80"/>
  <c r="AJ80"/>
  <c r="AI80"/>
  <c r="AE80"/>
  <c r="AB80"/>
  <c r="AA80"/>
  <c r="Z80"/>
  <c r="Y80"/>
  <c r="W80"/>
  <c r="V80"/>
  <c r="U80"/>
  <c r="T80"/>
  <c r="K80"/>
  <c r="J80"/>
  <c r="I80"/>
  <c r="H80"/>
  <c r="G80"/>
  <c r="F80"/>
  <c r="E80"/>
  <c r="AT79"/>
  <c r="AS79"/>
  <c r="AR79"/>
  <c r="AQ79"/>
  <c r="AP79"/>
  <c r="AO79"/>
  <c r="AN79"/>
  <c r="AM79"/>
  <c r="AL79"/>
  <c r="AK79"/>
  <c r="AJ79"/>
  <c r="AI79"/>
  <c r="AE79"/>
  <c r="AB79"/>
  <c r="AA79"/>
  <c r="Z79"/>
  <c r="Y79"/>
  <c r="W79"/>
  <c r="V79"/>
  <c r="U79"/>
  <c r="T79"/>
  <c r="K79"/>
  <c r="J79"/>
  <c r="I79"/>
  <c r="H79"/>
  <c r="G79"/>
  <c r="F79"/>
  <c r="E79"/>
  <c r="AT78"/>
  <c r="AS78"/>
  <c r="AR78"/>
  <c r="AQ78"/>
  <c r="AP78"/>
  <c r="AO78"/>
  <c r="AN78"/>
  <c r="AM78"/>
  <c r="AL78"/>
  <c r="AK78"/>
  <c r="AJ78"/>
  <c r="AI78"/>
  <c r="AE78"/>
  <c r="AB78"/>
  <c r="AA78"/>
  <c r="Z78"/>
  <c r="Y78"/>
  <c r="W78"/>
  <c r="V78"/>
  <c r="U78"/>
  <c r="T78"/>
  <c r="K78"/>
  <c r="J78"/>
  <c r="I78"/>
  <c r="H78"/>
  <c r="G78"/>
  <c r="F78"/>
  <c r="E78"/>
  <c r="AT77"/>
  <c r="AS77"/>
  <c r="AR77"/>
  <c r="AQ77"/>
  <c r="AP77"/>
  <c r="AO77"/>
  <c r="AN77"/>
  <c r="AM77"/>
  <c r="AL77"/>
  <c r="AK77"/>
  <c r="AJ77"/>
  <c r="AI77"/>
  <c r="AE77"/>
  <c r="AB77"/>
  <c r="AA77"/>
  <c r="Z77"/>
  <c r="Y77"/>
  <c r="W77"/>
  <c r="V77"/>
  <c r="U77"/>
  <c r="T77"/>
  <c r="K77"/>
  <c r="J77"/>
  <c r="I77"/>
  <c r="H77"/>
  <c r="G77"/>
  <c r="F77"/>
  <c r="E77"/>
  <c r="AT76"/>
  <c r="AS76"/>
  <c r="AR76"/>
  <c r="AQ76"/>
  <c r="AP76"/>
  <c r="AO76"/>
  <c r="AN76"/>
  <c r="AM76"/>
  <c r="AL76"/>
  <c r="AK76"/>
  <c r="AJ76"/>
  <c r="AI76"/>
  <c r="AE76"/>
  <c r="AB76"/>
  <c r="AA76"/>
  <c r="Z76"/>
  <c r="Y76"/>
  <c r="W76"/>
  <c r="V76"/>
  <c r="U76"/>
  <c r="T76"/>
  <c r="K76"/>
  <c r="J76"/>
  <c r="I76"/>
  <c r="H76"/>
  <c r="G76"/>
  <c r="F76"/>
  <c r="E76"/>
  <c r="AT75"/>
  <c r="AS75"/>
  <c r="AR75"/>
  <c r="AQ75"/>
  <c r="AP75"/>
  <c r="AO75"/>
  <c r="AN75"/>
  <c r="AM75"/>
  <c r="AL75"/>
  <c r="AK75"/>
  <c r="AJ75"/>
  <c r="AI75"/>
  <c r="AE75"/>
  <c r="AB75"/>
  <c r="AA75"/>
  <c r="Z75"/>
  <c r="Y75"/>
  <c r="W75"/>
  <c r="V75"/>
  <c r="U75"/>
  <c r="T75"/>
  <c r="K75"/>
  <c r="J75"/>
  <c r="I75"/>
  <c r="H75"/>
  <c r="G75"/>
  <c r="F75"/>
  <c r="E75"/>
  <c r="AT74"/>
  <c r="AS74"/>
  <c r="AR74"/>
  <c r="AQ74"/>
  <c r="AP74"/>
  <c r="AO74"/>
  <c r="AN74"/>
  <c r="AM74"/>
  <c r="AL74"/>
  <c r="AK74"/>
  <c r="AJ74"/>
  <c r="AI74"/>
  <c r="AE74"/>
  <c r="AB74"/>
  <c r="AA74"/>
  <c r="Z74"/>
  <c r="Y74"/>
  <c r="W74"/>
  <c r="V74"/>
  <c r="U74"/>
  <c r="T74"/>
  <c r="K74"/>
  <c r="J74"/>
  <c r="I74"/>
  <c r="H74"/>
  <c r="G74"/>
  <c r="F74"/>
  <c r="E74"/>
  <c r="AT73"/>
  <c r="AS73"/>
  <c r="AR73"/>
  <c r="AQ73"/>
  <c r="AP73"/>
  <c r="AO73"/>
  <c r="AN73"/>
  <c r="AM73"/>
  <c r="AL73"/>
  <c r="AK73"/>
  <c r="AJ73"/>
  <c r="AI73"/>
  <c r="AE73"/>
  <c r="AB73"/>
  <c r="AA73"/>
  <c r="Z73"/>
  <c r="Y73"/>
  <c r="W73"/>
  <c r="V73"/>
  <c r="U73"/>
  <c r="T73"/>
  <c r="K73"/>
  <c r="J73"/>
  <c r="I73"/>
  <c r="H73"/>
  <c r="G73"/>
  <c r="F73"/>
  <c r="E73"/>
  <c r="AT72"/>
  <c r="AS72"/>
  <c r="AR72"/>
  <c r="AQ72"/>
  <c r="AP72"/>
  <c r="AO72"/>
  <c r="AN72"/>
  <c r="AM72"/>
  <c r="AL72"/>
  <c r="AK72"/>
  <c r="AJ72"/>
  <c r="AI72"/>
  <c r="AE72"/>
  <c r="AB72"/>
  <c r="AA72"/>
  <c r="Z72"/>
  <c r="Y72"/>
  <c r="W72"/>
  <c r="V72"/>
  <c r="U72"/>
  <c r="T72"/>
  <c r="K72"/>
  <c r="J72"/>
  <c r="I72"/>
  <c r="H72"/>
  <c r="G72"/>
  <c r="F72"/>
  <c r="E72"/>
  <c r="AT71"/>
  <c r="AS71"/>
  <c r="AR71"/>
  <c r="AQ71"/>
  <c r="AP71"/>
  <c r="AO71"/>
  <c r="AN71"/>
  <c r="AM71"/>
  <c r="AL71"/>
  <c r="AK71"/>
  <c r="AJ71"/>
  <c r="AI71"/>
  <c r="AE71"/>
  <c r="AB71"/>
  <c r="AA71"/>
  <c r="Z71"/>
  <c r="Y71"/>
  <c r="W71"/>
  <c r="V71"/>
  <c r="U71"/>
  <c r="T71"/>
  <c r="K71"/>
  <c r="J71"/>
  <c r="I71"/>
  <c r="H71"/>
  <c r="G71"/>
  <c r="F71"/>
  <c r="E71"/>
  <c r="AT70"/>
  <c r="AS70"/>
  <c r="AR70"/>
  <c r="AQ70"/>
  <c r="AP70"/>
  <c r="AO70"/>
  <c r="AN70"/>
  <c r="AM70"/>
  <c r="AL70"/>
  <c r="AK70"/>
  <c r="AJ70"/>
  <c r="AI70"/>
  <c r="AE70"/>
  <c r="AB70"/>
  <c r="AA70"/>
  <c r="Z70"/>
  <c r="Y70"/>
  <c r="W70"/>
  <c r="V70"/>
  <c r="U70"/>
  <c r="T70"/>
  <c r="K70"/>
  <c r="J70"/>
  <c r="I70"/>
  <c r="H70"/>
  <c r="G70"/>
  <c r="F70"/>
  <c r="E70"/>
  <c r="AT69"/>
  <c r="AS69"/>
  <c r="AR69"/>
  <c r="AQ69"/>
  <c r="AP69"/>
  <c r="AO69"/>
  <c r="AN69"/>
  <c r="AM69"/>
  <c r="AL69"/>
  <c r="AK69"/>
  <c r="AJ69"/>
  <c r="AI69"/>
  <c r="AE69"/>
  <c r="AB69"/>
  <c r="AA69"/>
  <c r="Z69"/>
  <c r="Y69"/>
  <c r="W69"/>
  <c r="V69"/>
  <c r="U69"/>
  <c r="T69"/>
  <c r="K69"/>
  <c r="J69"/>
  <c r="I69"/>
  <c r="H69"/>
  <c r="G69"/>
  <c r="F69"/>
  <c r="E69"/>
  <c r="AT68"/>
  <c r="AS68"/>
  <c r="AR68"/>
  <c r="AQ68"/>
  <c r="AP68"/>
  <c r="AO68"/>
  <c r="AN68"/>
  <c r="AM68"/>
  <c r="AL68"/>
  <c r="AK68"/>
  <c r="AJ68"/>
  <c r="AI68"/>
  <c r="AE68"/>
  <c r="AB68"/>
  <c r="AA68"/>
  <c r="Z68"/>
  <c r="Y68"/>
  <c r="W68"/>
  <c r="V68"/>
  <c r="U68"/>
  <c r="T68"/>
  <c r="K68"/>
  <c r="J68"/>
  <c r="I68"/>
  <c r="H68"/>
  <c r="G68"/>
  <c r="F68"/>
  <c r="E68"/>
  <c r="AT67"/>
  <c r="AS67"/>
  <c r="AR67"/>
  <c r="AQ67"/>
  <c r="AP67"/>
  <c r="AO67"/>
  <c r="AN67"/>
  <c r="AM67"/>
  <c r="AL67"/>
  <c r="AK67"/>
  <c r="AJ67"/>
  <c r="AI67"/>
  <c r="AE67"/>
  <c r="AB67"/>
  <c r="AA67"/>
  <c r="Z67"/>
  <c r="Y67"/>
  <c r="W67"/>
  <c r="V67"/>
  <c r="U67"/>
  <c r="T67"/>
  <c r="K67"/>
  <c r="J67"/>
  <c r="I67"/>
  <c r="H67"/>
  <c r="G67"/>
  <c r="F67"/>
  <c r="E67"/>
  <c r="AT66"/>
  <c r="AS66"/>
  <c r="AR66"/>
  <c r="AQ66"/>
  <c r="AP66"/>
  <c r="AO66"/>
  <c r="AN66"/>
  <c r="AM66"/>
  <c r="AL66"/>
  <c r="AK66"/>
  <c r="AJ66"/>
  <c r="AI66"/>
  <c r="AE66"/>
  <c r="AB66"/>
  <c r="AA66"/>
  <c r="Z66"/>
  <c r="Y66"/>
  <c r="W66"/>
  <c r="V66"/>
  <c r="U66"/>
  <c r="T66"/>
  <c r="K66"/>
  <c r="J66"/>
  <c r="I66"/>
  <c r="H66"/>
  <c r="G66"/>
  <c r="F66"/>
  <c r="E66"/>
  <c r="AT65"/>
  <c r="AS65"/>
  <c r="AR65"/>
  <c r="AQ65"/>
  <c r="AP65"/>
  <c r="AO65"/>
  <c r="AN65"/>
  <c r="AM65"/>
  <c r="AL65"/>
  <c r="AK65"/>
  <c r="AJ65"/>
  <c r="AI65"/>
  <c r="AE65"/>
  <c r="AB65"/>
  <c r="AA65"/>
  <c r="Z65"/>
  <c r="Y65"/>
  <c r="W65"/>
  <c r="V65"/>
  <c r="U65"/>
  <c r="T65"/>
  <c r="K65"/>
  <c r="J65"/>
  <c r="I65"/>
  <c r="H65"/>
  <c r="G65"/>
  <c r="F65"/>
  <c r="E65"/>
  <c r="AT64"/>
  <c r="AS64"/>
  <c r="AR64"/>
  <c r="AQ64"/>
  <c r="AP64"/>
  <c r="AO64"/>
  <c r="AN64"/>
  <c r="AM64"/>
  <c r="AL64"/>
  <c r="AK64"/>
  <c r="AJ64"/>
  <c r="AI64"/>
  <c r="AE64"/>
  <c r="AB64"/>
  <c r="AA64"/>
  <c r="Z64"/>
  <c r="Y64"/>
  <c r="W64"/>
  <c r="V64"/>
  <c r="U64"/>
  <c r="T64"/>
  <c r="K64"/>
  <c r="J64"/>
  <c r="I64"/>
  <c r="H64"/>
  <c r="G64"/>
  <c r="F64"/>
  <c r="E64"/>
  <c r="AT63"/>
  <c r="AS63"/>
  <c r="AR63"/>
  <c r="AQ63"/>
  <c r="AP63"/>
  <c r="AO63"/>
  <c r="AN63"/>
  <c r="AM63"/>
  <c r="AL63"/>
  <c r="AK63"/>
  <c r="AJ63"/>
  <c r="AI63"/>
  <c r="AE63"/>
  <c r="AB63"/>
  <c r="AA63"/>
  <c r="Z63"/>
  <c r="Y63"/>
  <c r="W63"/>
  <c r="V63"/>
  <c r="U63"/>
  <c r="T63"/>
  <c r="K63"/>
  <c r="J63"/>
  <c r="I63"/>
  <c r="H63"/>
  <c r="G63"/>
  <c r="F63"/>
  <c r="E63"/>
  <c r="AT62"/>
  <c r="AS62"/>
  <c r="AR62"/>
  <c r="AQ62"/>
  <c r="AP62"/>
  <c r="AO62"/>
  <c r="AN62"/>
  <c r="AM62"/>
  <c r="AL62"/>
  <c r="AK62"/>
  <c r="AJ62"/>
  <c r="AI62"/>
  <c r="AE62"/>
  <c r="AB62"/>
  <c r="AA62"/>
  <c r="Z62"/>
  <c r="Y62"/>
  <c r="W62"/>
  <c r="V62"/>
  <c r="U62"/>
  <c r="T62"/>
  <c r="K62"/>
  <c r="J62"/>
  <c r="I62"/>
  <c r="H62"/>
  <c r="G62"/>
  <c r="F62"/>
  <c r="E62"/>
  <c r="AT61"/>
  <c r="AS61"/>
  <c r="AR61"/>
  <c r="AQ61"/>
  <c r="AP61"/>
  <c r="AO61"/>
  <c r="AN61"/>
  <c r="AM61"/>
  <c r="AL61"/>
  <c r="AK61"/>
  <c r="AJ61"/>
  <c r="AI61"/>
  <c r="AE61"/>
  <c r="AB61"/>
  <c r="AA61"/>
  <c r="Z61"/>
  <c r="Y61"/>
  <c r="W61"/>
  <c r="V61"/>
  <c r="U61"/>
  <c r="T61"/>
  <c r="K61"/>
  <c r="J61"/>
  <c r="I61"/>
  <c r="H61"/>
  <c r="G61"/>
  <c r="F61"/>
  <c r="E61"/>
  <c r="AT60"/>
  <c r="AS60"/>
  <c r="AR60"/>
  <c r="AQ60"/>
  <c r="AP60"/>
  <c r="AO60"/>
  <c r="AN60"/>
  <c r="AM60"/>
  <c r="AL60"/>
  <c r="AK60"/>
  <c r="AJ60"/>
  <c r="AI60"/>
  <c r="AE60"/>
  <c r="AB60"/>
  <c r="AA60"/>
  <c r="Z60"/>
  <c r="Y60"/>
  <c r="W60"/>
  <c r="V60"/>
  <c r="U60"/>
  <c r="T60"/>
  <c r="K60"/>
  <c r="J60"/>
  <c r="I60"/>
  <c r="H60"/>
  <c r="G60"/>
  <c r="F60"/>
  <c r="E60"/>
  <c r="AT59"/>
  <c r="AS59"/>
  <c r="AR59"/>
  <c r="AQ59"/>
  <c r="AP59"/>
  <c r="AO59"/>
  <c r="AN59"/>
  <c r="AM59"/>
  <c r="AL59"/>
  <c r="AK59"/>
  <c r="AJ59"/>
  <c r="AI59"/>
  <c r="AE59"/>
  <c r="AB59"/>
  <c r="AA59"/>
  <c r="Z59"/>
  <c r="Y59"/>
  <c r="W59"/>
  <c r="V59"/>
  <c r="U59"/>
  <c r="T59"/>
  <c r="K59"/>
  <c r="J59"/>
  <c r="I59"/>
  <c r="H59"/>
  <c r="G59"/>
  <c r="F59"/>
  <c r="E59"/>
  <c r="AT58"/>
  <c r="AS58"/>
  <c r="AR58"/>
  <c r="AQ58"/>
  <c r="AP58"/>
  <c r="AO58"/>
  <c r="AN58"/>
  <c r="AM58"/>
  <c r="AL58"/>
  <c r="AK58"/>
  <c r="AJ58"/>
  <c r="AI58"/>
  <c r="AE58"/>
  <c r="AB58"/>
  <c r="AA58"/>
  <c r="Z58"/>
  <c r="Y58"/>
  <c r="W58"/>
  <c r="V58"/>
  <c r="U58"/>
  <c r="T58"/>
  <c r="K58"/>
  <c r="J58"/>
  <c r="I58"/>
  <c r="H58"/>
  <c r="G58"/>
  <c r="F58"/>
  <c r="E58"/>
  <c r="AT57"/>
  <c r="AS57"/>
  <c r="AR57"/>
  <c r="AQ57"/>
  <c r="AP57"/>
  <c r="AO57"/>
  <c r="AN57"/>
  <c r="AM57"/>
  <c r="AL57"/>
  <c r="AK57"/>
  <c r="AJ57"/>
  <c r="AI57"/>
  <c r="AE57"/>
  <c r="AB57"/>
  <c r="AA57"/>
  <c r="Z57"/>
  <c r="Y57"/>
  <c r="W57"/>
  <c r="V57"/>
  <c r="U57"/>
  <c r="T57"/>
  <c r="K57"/>
  <c r="J57"/>
  <c r="I57"/>
  <c r="H57"/>
  <c r="G57"/>
  <c r="F57"/>
  <c r="E57"/>
  <c r="AT56"/>
  <c r="AS56"/>
  <c r="AR56"/>
  <c r="AQ56"/>
  <c r="AP56"/>
  <c r="AO56"/>
  <c r="AN56"/>
  <c r="AM56"/>
  <c r="AL56"/>
  <c r="AK56"/>
  <c r="AJ56"/>
  <c r="AI56"/>
  <c r="AE56"/>
  <c r="AB56"/>
  <c r="AA56"/>
  <c r="Z56"/>
  <c r="Y56"/>
  <c r="W56"/>
  <c r="V56"/>
  <c r="U56"/>
  <c r="T56"/>
  <c r="K56"/>
  <c r="J56"/>
  <c r="I56"/>
  <c r="H56"/>
  <c r="G56"/>
  <c r="F56"/>
  <c r="E56"/>
  <c r="AT55"/>
  <c r="AS55"/>
  <c r="AR55"/>
  <c r="AQ55"/>
  <c r="AP55"/>
  <c r="AO55"/>
  <c r="AN55"/>
  <c r="AM55"/>
  <c r="AL55"/>
  <c r="AK55"/>
  <c r="AJ55"/>
  <c r="AI55"/>
  <c r="AE55"/>
  <c r="AB55"/>
  <c r="AA55"/>
  <c r="Z55"/>
  <c r="Y55"/>
  <c r="W55"/>
  <c r="V55"/>
  <c r="U55"/>
  <c r="T55"/>
  <c r="K55"/>
  <c r="J55"/>
  <c r="I55"/>
  <c r="H55"/>
  <c r="G55"/>
  <c r="F55"/>
  <c r="E55"/>
  <c r="AT54"/>
  <c r="AS54"/>
  <c r="AR54"/>
  <c r="AQ54"/>
  <c r="AP54"/>
  <c r="AO54"/>
  <c r="AN54"/>
  <c r="AM54"/>
  <c r="AL54"/>
  <c r="AK54"/>
  <c r="AJ54"/>
  <c r="AI54"/>
  <c r="AE54"/>
  <c r="AB54"/>
  <c r="AA54"/>
  <c r="Z54"/>
  <c r="Y54"/>
  <c r="W54"/>
  <c r="V54"/>
  <c r="U54"/>
  <c r="T54"/>
  <c r="K54"/>
  <c r="J54"/>
  <c r="I54"/>
  <c r="H54"/>
  <c r="G54"/>
  <c r="F54"/>
  <c r="E54"/>
  <c r="AT53"/>
  <c r="AS53"/>
  <c r="AR53"/>
  <c r="AQ53"/>
  <c r="AP53"/>
  <c r="AO53"/>
  <c r="AN53"/>
  <c r="AM53"/>
  <c r="AL53"/>
  <c r="AK53"/>
  <c r="AJ53"/>
  <c r="AI53"/>
  <c r="AE53"/>
  <c r="AB53"/>
  <c r="AA53"/>
  <c r="Z53"/>
  <c r="Y53"/>
  <c r="W53"/>
  <c r="V53"/>
  <c r="U53"/>
  <c r="T53"/>
  <c r="K53"/>
  <c r="J53"/>
  <c r="I53"/>
  <c r="H53"/>
  <c r="G53"/>
  <c r="F53"/>
  <c r="E53"/>
  <c r="AT52"/>
  <c r="AS52"/>
  <c r="AR52"/>
  <c r="AQ52"/>
  <c r="AP52"/>
  <c r="AO52"/>
  <c r="AN52"/>
  <c r="AM52"/>
  <c r="AL52"/>
  <c r="AK52"/>
  <c r="AJ52"/>
  <c r="AI52"/>
  <c r="AE52"/>
  <c r="AB52"/>
  <c r="AA52"/>
  <c r="Z52"/>
  <c r="Y52"/>
  <c r="W52"/>
  <c r="V52"/>
  <c r="U52"/>
  <c r="T52"/>
  <c r="K52"/>
  <c r="J52"/>
  <c r="I52"/>
  <c r="H52"/>
  <c r="G52"/>
  <c r="F52"/>
  <c r="E52"/>
  <c r="AT51"/>
  <c r="AS51"/>
  <c r="AR51"/>
  <c r="AQ51"/>
  <c r="AP51"/>
  <c r="AO51"/>
  <c r="AN51"/>
  <c r="AM51"/>
  <c r="AL51"/>
  <c r="AK51"/>
  <c r="AJ51"/>
  <c r="AI51"/>
  <c r="AE51"/>
  <c r="AB51"/>
  <c r="AA51"/>
  <c r="Z51"/>
  <c r="Y51"/>
  <c r="W51"/>
  <c r="V51"/>
  <c r="U51"/>
  <c r="T51"/>
  <c r="K51"/>
  <c r="J51"/>
  <c r="I51"/>
  <c r="H51"/>
  <c r="G51"/>
  <c r="F51"/>
  <c r="E51"/>
  <c r="AT50"/>
  <c r="AS50"/>
  <c r="AR50"/>
  <c r="AQ50"/>
  <c r="AP50"/>
  <c r="AO50"/>
  <c r="AN50"/>
  <c r="AM50"/>
  <c r="AL50"/>
  <c r="AK50"/>
  <c r="AJ50"/>
  <c r="AI50"/>
  <c r="AE50"/>
  <c r="AB50"/>
  <c r="AA50"/>
  <c r="Z50"/>
  <c r="Y50"/>
  <c r="W50"/>
  <c r="V50"/>
  <c r="U50"/>
  <c r="T50"/>
  <c r="K50"/>
  <c r="J50"/>
  <c r="I50"/>
  <c r="H50"/>
  <c r="G50"/>
  <c r="F50"/>
  <c r="E50"/>
  <c r="AT49"/>
  <c r="AS49"/>
  <c r="AR49"/>
  <c r="AQ49"/>
  <c r="AP49"/>
  <c r="AO49"/>
  <c r="AN49"/>
  <c r="AM49"/>
  <c r="AL49"/>
  <c r="AK49"/>
  <c r="AJ49"/>
  <c r="AI49"/>
  <c r="AE49"/>
  <c r="AB49"/>
  <c r="AA49"/>
  <c r="Z49"/>
  <c r="Y49"/>
  <c r="W49"/>
  <c r="V49"/>
  <c r="U49"/>
  <c r="T49"/>
  <c r="K49"/>
  <c r="J49"/>
  <c r="I49"/>
  <c r="H49"/>
  <c r="G49"/>
  <c r="F49"/>
  <c r="E49"/>
  <c r="AT48"/>
  <c r="AS48"/>
  <c r="AR48"/>
  <c r="AQ48"/>
  <c r="AP48"/>
  <c r="AO48"/>
  <c r="AN48"/>
  <c r="AM48"/>
  <c r="AL48"/>
  <c r="AK48"/>
  <c r="AJ48"/>
  <c r="AI48"/>
  <c r="AE48"/>
  <c r="AB48"/>
  <c r="AA48"/>
  <c r="Z48"/>
  <c r="Y48"/>
  <c r="W48"/>
  <c r="V48"/>
  <c r="U48"/>
  <c r="T48"/>
  <c r="K48"/>
  <c r="J48"/>
  <c r="I48"/>
  <c r="H48"/>
  <c r="G48"/>
  <c r="F48"/>
  <c r="E48"/>
  <c r="AT47"/>
  <c r="AS47"/>
  <c r="AR47"/>
  <c r="AQ47"/>
  <c r="AP47"/>
  <c r="AO47"/>
  <c r="AN47"/>
  <c r="AM47"/>
  <c r="AL47"/>
  <c r="AK47"/>
  <c r="AJ47"/>
  <c r="AI47"/>
  <c r="AE47"/>
  <c r="AB47"/>
  <c r="AA47"/>
  <c r="Z47"/>
  <c r="Y47"/>
  <c r="W47"/>
  <c r="V47"/>
  <c r="U47"/>
  <c r="T47"/>
  <c r="K47"/>
  <c r="J47"/>
  <c r="I47"/>
  <c r="H47"/>
  <c r="G47"/>
  <c r="F47"/>
  <c r="E47"/>
  <c r="AT46"/>
  <c r="AS46"/>
  <c r="AR46"/>
  <c r="AQ46"/>
  <c r="AP46"/>
  <c r="AO46"/>
  <c r="AN46"/>
  <c r="AM46"/>
  <c r="AL46"/>
  <c r="AK46"/>
  <c r="AJ46"/>
  <c r="AI46"/>
  <c r="AE46"/>
  <c r="AB46"/>
  <c r="AA46"/>
  <c r="Z46"/>
  <c r="Y46"/>
  <c r="W46"/>
  <c r="V46"/>
  <c r="U46"/>
  <c r="T46"/>
  <c r="K46"/>
  <c r="J46"/>
  <c r="I46"/>
  <c r="H46"/>
  <c r="G46"/>
  <c r="F46"/>
  <c r="E46"/>
  <c r="AT45"/>
  <c r="AS45"/>
  <c r="AR45"/>
  <c r="AQ45"/>
  <c r="AP45"/>
  <c r="AO45"/>
  <c r="AN45"/>
  <c r="AM45"/>
  <c r="AL45"/>
  <c r="AK45"/>
  <c r="AJ45"/>
  <c r="AI45"/>
  <c r="AE45"/>
  <c r="AB45"/>
  <c r="AA45"/>
  <c r="Z45"/>
  <c r="Y45"/>
  <c r="W45"/>
  <c r="V45"/>
  <c r="U45"/>
  <c r="T45"/>
  <c r="K45"/>
  <c r="J45"/>
  <c r="I45"/>
  <c r="H45"/>
  <c r="G45"/>
  <c r="F45"/>
  <c r="E45"/>
  <c r="AT44"/>
  <c r="AS44"/>
  <c r="AR44"/>
  <c r="AQ44"/>
  <c r="AP44"/>
  <c r="AO44"/>
  <c r="AN44"/>
  <c r="AM44"/>
  <c r="AL44"/>
  <c r="AK44"/>
  <c r="AJ44"/>
  <c r="AI44"/>
  <c r="AE44"/>
  <c r="AB44"/>
  <c r="AA44"/>
  <c r="Z44"/>
  <c r="Y44"/>
  <c r="W44"/>
  <c r="V44"/>
  <c r="U44"/>
  <c r="T44"/>
  <c r="K44"/>
  <c r="J44"/>
  <c r="I44"/>
  <c r="H44"/>
  <c r="G44"/>
  <c r="F44"/>
  <c r="E44"/>
  <c r="AT43"/>
  <c r="AS43"/>
  <c r="AR43"/>
  <c r="AQ43"/>
  <c r="AP43"/>
  <c r="AO43"/>
  <c r="AN43"/>
  <c r="AM43"/>
  <c r="AL43"/>
  <c r="AK43"/>
  <c r="AJ43"/>
  <c r="AI43"/>
  <c r="AE43"/>
  <c r="AB43"/>
  <c r="AA43"/>
  <c r="Z43"/>
  <c r="Y43"/>
  <c r="W43"/>
  <c r="V43"/>
  <c r="U43"/>
  <c r="T43"/>
  <c r="K43"/>
  <c r="J43"/>
  <c r="I43"/>
  <c r="H43"/>
  <c r="G43"/>
  <c r="F43"/>
  <c r="E43"/>
  <c r="AT42"/>
  <c r="AS42"/>
  <c r="AR42"/>
  <c r="AQ42"/>
  <c r="AP42"/>
  <c r="AO42"/>
  <c r="AN42"/>
  <c r="AM42"/>
  <c r="AL42"/>
  <c r="AK42"/>
  <c r="AJ42"/>
  <c r="AI42"/>
  <c r="AE42"/>
  <c r="AB42"/>
  <c r="AA42"/>
  <c r="Z42"/>
  <c r="Y42"/>
  <c r="W42"/>
  <c r="V42"/>
  <c r="U42"/>
  <c r="T42"/>
  <c r="K42"/>
  <c r="J42"/>
  <c r="I42"/>
  <c r="H42"/>
  <c r="G42"/>
  <c r="F42"/>
  <c r="E42"/>
  <c r="AT41"/>
  <c r="AS41"/>
  <c r="AR41"/>
  <c r="AQ41"/>
  <c r="AP41"/>
  <c r="AO41"/>
  <c r="AN41"/>
  <c r="AM41"/>
  <c r="AL41"/>
  <c r="AK41"/>
  <c r="AJ41"/>
  <c r="AI41"/>
  <c r="AE41"/>
  <c r="AB41"/>
  <c r="AA41"/>
  <c r="Z41"/>
  <c r="Y41"/>
  <c r="W41"/>
  <c r="V41"/>
  <c r="U41"/>
  <c r="T41"/>
  <c r="K41"/>
  <c r="J41"/>
  <c r="I41"/>
  <c r="H41"/>
  <c r="G41"/>
  <c r="F41"/>
  <c r="E41"/>
  <c r="AT40"/>
  <c r="AS40"/>
  <c r="AR40"/>
  <c r="AQ40"/>
  <c r="AP40"/>
  <c r="AO40"/>
  <c r="AN40"/>
  <c r="AM40"/>
  <c r="AL40"/>
  <c r="AK40"/>
  <c r="AJ40"/>
  <c r="AI40"/>
  <c r="AE40"/>
  <c r="AB40"/>
  <c r="AA40"/>
  <c r="Z40"/>
  <c r="Y40"/>
  <c r="W40"/>
  <c r="V40"/>
  <c r="U40"/>
  <c r="T40"/>
  <c r="K40"/>
  <c r="J40"/>
  <c r="I40"/>
  <c r="H40"/>
  <c r="G40"/>
  <c r="F40"/>
  <c r="E40"/>
  <c r="AT39"/>
  <c r="AS39"/>
  <c r="AR39"/>
  <c r="AQ39"/>
  <c r="AP39"/>
  <c r="AO39"/>
  <c r="AN39"/>
  <c r="AM39"/>
  <c r="AL39"/>
  <c r="AK39"/>
  <c r="AJ39"/>
  <c r="AI39"/>
  <c r="AE39"/>
  <c r="AB39"/>
  <c r="AA39"/>
  <c r="Z39"/>
  <c r="Y39"/>
  <c r="W39"/>
  <c r="V39"/>
  <c r="U39"/>
  <c r="T39"/>
  <c r="K39"/>
  <c r="J39"/>
  <c r="I39"/>
  <c r="H39"/>
  <c r="G39"/>
  <c r="F39"/>
  <c r="E39"/>
  <c r="AT38"/>
  <c r="AS38"/>
  <c r="AR38"/>
  <c r="AQ38"/>
  <c r="AP38"/>
  <c r="AO38"/>
  <c r="AN38"/>
  <c r="AM38"/>
  <c r="AL38"/>
  <c r="AK38"/>
  <c r="AJ38"/>
  <c r="AI38"/>
  <c r="AE38"/>
  <c r="AB38"/>
  <c r="AA38"/>
  <c r="Z38"/>
  <c r="Y38"/>
  <c r="W38"/>
  <c r="V38"/>
  <c r="U38"/>
  <c r="T38"/>
  <c r="K38"/>
  <c r="J38"/>
  <c r="I38"/>
  <c r="H38"/>
  <c r="G38"/>
  <c r="F38"/>
  <c r="E38"/>
  <c r="AT37"/>
  <c r="AS37"/>
  <c r="AR37"/>
  <c r="AQ37"/>
  <c r="AP37"/>
  <c r="AO37"/>
  <c r="AN37"/>
  <c r="AM37"/>
  <c r="AL37"/>
  <c r="AK37"/>
  <c r="AJ37"/>
  <c r="AI37"/>
  <c r="AE37"/>
  <c r="AB37"/>
  <c r="AA37"/>
  <c r="Z37"/>
  <c r="Y37"/>
  <c r="W37"/>
  <c r="V37"/>
  <c r="U37"/>
  <c r="T37"/>
  <c r="K37"/>
  <c r="J37"/>
  <c r="I37"/>
  <c r="H37"/>
  <c r="G37"/>
  <c r="F37"/>
  <c r="E37"/>
  <c r="AT36"/>
  <c r="AS36"/>
  <c r="AR36"/>
  <c r="AQ36"/>
  <c r="AP36"/>
  <c r="AO36"/>
  <c r="AN36"/>
  <c r="AM36"/>
  <c r="AL36"/>
  <c r="AK36"/>
  <c r="AJ36"/>
  <c r="AI36"/>
  <c r="AE36"/>
  <c r="AB36"/>
  <c r="AA36"/>
  <c r="Z36"/>
  <c r="Y36"/>
  <c r="W36"/>
  <c r="V36"/>
  <c r="U36"/>
  <c r="T36"/>
  <c r="K36"/>
  <c r="J36"/>
  <c r="I36"/>
  <c r="H36"/>
  <c r="G36"/>
  <c r="F36"/>
  <c r="E36"/>
  <c r="AT35"/>
  <c r="AS35"/>
  <c r="AR35"/>
  <c r="AQ35"/>
  <c r="AP35"/>
  <c r="AO35"/>
  <c r="AN35"/>
  <c r="AM35"/>
  <c r="AL35"/>
  <c r="AK35"/>
  <c r="AJ35"/>
  <c r="AI35"/>
  <c r="AE35"/>
  <c r="AB35"/>
  <c r="AA35"/>
  <c r="Z35"/>
  <c r="Y35"/>
  <c r="W35"/>
  <c r="V35"/>
  <c r="U35"/>
  <c r="T35"/>
  <c r="K35"/>
  <c r="J35"/>
  <c r="I35"/>
  <c r="H35"/>
  <c r="G35"/>
  <c r="F35"/>
  <c r="E35"/>
  <c r="AT34"/>
  <c r="AS34"/>
  <c r="AR34"/>
  <c r="AQ34"/>
  <c r="AP34"/>
  <c r="AO34"/>
  <c r="AN34"/>
  <c r="AM34"/>
  <c r="AL34"/>
  <c r="AK34"/>
  <c r="AJ34"/>
  <c r="AI34"/>
  <c r="AE34"/>
  <c r="AB34"/>
  <c r="AA34"/>
  <c r="Z34"/>
  <c r="Y34"/>
  <c r="W34"/>
  <c r="V34"/>
  <c r="U34"/>
  <c r="T34"/>
  <c r="K34"/>
  <c r="J34"/>
  <c r="I34"/>
  <c r="H34"/>
  <c r="G34"/>
  <c r="F34"/>
  <c r="E34"/>
  <c r="AT33"/>
  <c r="AS33"/>
  <c r="AR33"/>
  <c r="AQ33"/>
  <c r="AP33"/>
  <c r="AO33"/>
  <c r="AN33"/>
  <c r="AM33"/>
  <c r="AL33"/>
  <c r="AK33"/>
  <c r="AJ33"/>
  <c r="AI33"/>
  <c r="AE33"/>
  <c r="AB33"/>
  <c r="AA33"/>
  <c r="Z33"/>
  <c r="Y33"/>
  <c r="W33"/>
  <c r="V33"/>
  <c r="U33"/>
  <c r="T33"/>
  <c r="K33"/>
  <c r="J33"/>
  <c r="I33"/>
  <c r="H33"/>
  <c r="G33"/>
  <c r="F33"/>
  <c r="E33"/>
  <c r="AT32"/>
  <c r="AS32"/>
  <c r="AR32"/>
  <c r="AQ32"/>
  <c r="AP32"/>
  <c r="AO32"/>
  <c r="AN32"/>
  <c r="AM32"/>
  <c r="AL32"/>
  <c r="AK32"/>
  <c r="AJ32"/>
  <c r="AI32"/>
  <c r="AE32"/>
  <c r="AB32"/>
  <c r="AA32"/>
  <c r="Z32"/>
  <c r="Y32"/>
  <c r="W32"/>
  <c r="V32"/>
  <c r="U32"/>
  <c r="T32"/>
  <c r="K32"/>
  <c r="J32"/>
  <c r="I32"/>
  <c r="H32"/>
  <c r="G32"/>
  <c r="F32"/>
  <c r="E32"/>
  <c r="AT31"/>
  <c r="AS31"/>
  <c r="AR31"/>
  <c r="AQ31"/>
  <c r="AP31"/>
  <c r="AO31"/>
  <c r="AN31"/>
  <c r="AM31"/>
  <c r="AL31"/>
  <c r="AK31"/>
  <c r="AJ31"/>
  <c r="AI31"/>
  <c r="AE31"/>
  <c r="AB31"/>
  <c r="AA31"/>
  <c r="Z31"/>
  <c r="Y31"/>
  <c r="W31"/>
  <c r="V31"/>
  <c r="U31"/>
  <c r="T31"/>
  <c r="K31"/>
  <c r="J31"/>
  <c r="I31"/>
  <c r="H31"/>
  <c r="G31"/>
  <c r="F31"/>
  <c r="E31"/>
  <c r="AT30"/>
  <c r="AS30"/>
  <c r="AR30"/>
  <c r="AQ30"/>
  <c r="AP30"/>
  <c r="AO30"/>
  <c r="AN30"/>
  <c r="AM30"/>
  <c r="AL30"/>
  <c r="AK30"/>
  <c r="AJ30"/>
  <c r="AI30"/>
  <c r="AE30"/>
  <c r="AB30"/>
  <c r="AA30"/>
  <c r="Z30"/>
  <c r="Y30"/>
  <c r="W30"/>
  <c r="V30"/>
  <c r="U30"/>
  <c r="T30"/>
  <c r="K30"/>
  <c r="J30"/>
  <c r="I30"/>
  <c r="H30"/>
  <c r="G30"/>
  <c r="F30"/>
  <c r="E30"/>
  <c r="AT29"/>
  <c r="AS29"/>
  <c r="AR29"/>
  <c r="AQ29"/>
  <c r="AP29"/>
  <c r="AO29"/>
  <c r="AN29"/>
  <c r="AM29"/>
  <c r="AL29"/>
  <c r="AK29"/>
  <c r="AJ29"/>
  <c r="AI29"/>
  <c r="AE29"/>
  <c r="AB29"/>
  <c r="AA29"/>
  <c r="Z29"/>
  <c r="Y29"/>
  <c r="W29"/>
  <c r="V29"/>
  <c r="U29"/>
  <c r="T29"/>
  <c r="K29"/>
  <c r="J29"/>
  <c r="I29"/>
  <c r="H29"/>
  <c r="G29"/>
  <c r="F29"/>
  <c r="E29"/>
  <c r="AT28"/>
  <c r="AS28"/>
  <c r="AR28"/>
  <c r="AQ28"/>
  <c r="AP28"/>
  <c r="AO28"/>
  <c r="AN28"/>
  <c r="AM28"/>
  <c r="AL28"/>
  <c r="AK28"/>
  <c r="AJ28"/>
  <c r="AI28"/>
  <c r="AE28"/>
  <c r="AB28"/>
  <c r="AA28"/>
  <c r="Z28"/>
  <c r="Y28"/>
  <c r="W28"/>
  <c r="V28"/>
  <c r="U28"/>
  <c r="T28"/>
  <c r="K28"/>
  <c r="J28"/>
  <c r="I28"/>
  <c r="H28"/>
  <c r="G28"/>
  <c r="F28"/>
  <c r="E28"/>
  <c r="AT27"/>
  <c r="AS27"/>
  <c r="AR27"/>
  <c r="AQ27"/>
  <c r="AP27"/>
  <c r="AO27"/>
  <c r="AN27"/>
  <c r="AM27"/>
  <c r="AL27"/>
  <c r="AK27"/>
  <c r="AJ27"/>
  <c r="AI27"/>
  <c r="AE27"/>
  <c r="AB27"/>
  <c r="AA27"/>
  <c r="Z27"/>
  <c r="Y27"/>
  <c r="W27"/>
  <c r="V27"/>
  <c r="U27"/>
  <c r="T27"/>
  <c r="K27"/>
  <c r="J27"/>
  <c r="I27"/>
  <c r="H27"/>
  <c r="G27"/>
  <c r="F27"/>
  <c r="E27"/>
  <c r="AT26"/>
  <c r="AS26"/>
  <c r="AR26"/>
  <c r="AQ26"/>
  <c r="AP26"/>
  <c r="AO26"/>
  <c r="AN26"/>
  <c r="AM26"/>
  <c r="AL26"/>
  <c r="AK26"/>
  <c r="AJ26"/>
  <c r="AI26"/>
  <c r="AE26"/>
  <c r="AB26"/>
  <c r="AA26"/>
  <c r="Z26"/>
  <c r="Y26"/>
  <c r="W26"/>
  <c r="V26"/>
  <c r="U26"/>
  <c r="T26"/>
  <c r="K26"/>
  <c r="J26"/>
  <c r="I26"/>
  <c r="H26"/>
  <c r="G26"/>
  <c r="F26"/>
  <c r="E26"/>
  <c r="AT25"/>
  <c r="AS25"/>
  <c r="AR25"/>
  <c r="AQ25"/>
  <c r="AP25"/>
  <c r="AO25"/>
  <c r="AN25"/>
  <c r="AM25"/>
  <c r="AL25"/>
  <c r="AK25"/>
  <c r="AJ25"/>
  <c r="AI25"/>
  <c r="AE25"/>
  <c r="AB25"/>
  <c r="AA25"/>
  <c r="Z25"/>
  <c r="Y25"/>
  <c r="W25"/>
  <c r="V25"/>
  <c r="U25"/>
  <c r="T25"/>
  <c r="K25"/>
  <c r="J25"/>
  <c r="I25"/>
  <c r="H25"/>
  <c r="G25"/>
  <c r="F25"/>
  <c r="E25"/>
  <c r="AT24"/>
  <c r="AS24"/>
  <c r="AR24"/>
  <c r="AQ24"/>
  <c r="AP24"/>
  <c r="AO24"/>
  <c r="AN24"/>
  <c r="AM24"/>
  <c r="AL24"/>
  <c r="AK24"/>
  <c r="AJ24"/>
  <c r="AI24"/>
  <c r="AE24"/>
  <c r="AB24"/>
  <c r="AA24"/>
  <c r="Z24"/>
  <c r="Y24"/>
  <c r="W24"/>
  <c r="V24"/>
  <c r="U24"/>
  <c r="T24"/>
  <c r="K24"/>
  <c r="J24"/>
  <c r="I24"/>
  <c r="H24"/>
  <c r="G24"/>
  <c r="F24"/>
  <c r="E24"/>
  <c r="AT23"/>
  <c r="AS23"/>
  <c r="AR23"/>
  <c r="AQ23"/>
  <c r="AP23"/>
  <c r="AO23"/>
  <c r="AN23"/>
  <c r="AM23"/>
  <c r="AL23"/>
  <c r="AK23"/>
  <c r="AJ23"/>
  <c r="AI23"/>
  <c r="AE23"/>
  <c r="AB23"/>
  <c r="AA23"/>
  <c r="Z23"/>
  <c r="Y23"/>
  <c r="W23"/>
  <c r="V23"/>
  <c r="U23"/>
  <c r="T23"/>
  <c r="K23"/>
  <c r="J23"/>
  <c r="I23"/>
  <c r="H23"/>
  <c r="G23"/>
  <c r="F23"/>
  <c r="E23"/>
  <c r="AT22"/>
  <c r="AS22"/>
  <c r="AR22"/>
  <c r="AQ22"/>
  <c r="AP22"/>
  <c r="AO22"/>
  <c r="AN22"/>
  <c r="AM22"/>
  <c r="AL22"/>
  <c r="AK22"/>
  <c r="AJ22"/>
  <c r="AI22"/>
  <c r="AE22"/>
  <c r="AB22"/>
  <c r="AA22"/>
  <c r="Z22"/>
  <c r="Y22"/>
  <c r="W22"/>
  <c r="V22"/>
  <c r="U22"/>
  <c r="T22"/>
  <c r="K22"/>
  <c r="J22"/>
  <c r="I22"/>
  <c r="H22"/>
  <c r="G22"/>
  <c r="F22"/>
  <c r="E22"/>
  <c r="AT21"/>
  <c r="AS21"/>
  <c r="AR21"/>
  <c r="AQ21"/>
  <c r="AP21"/>
  <c r="AO21"/>
  <c r="AN21"/>
  <c r="AM21"/>
  <c r="AL21"/>
  <c r="AK21"/>
  <c r="AJ21"/>
  <c r="AI21"/>
  <c r="AE21"/>
  <c r="AB21"/>
  <c r="AA21"/>
  <c r="Z21"/>
  <c r="Y21"/>
  <c r="W21"/>
  <c r="V21"/>
  <c r="U21"/>
  <c r="T21"/>
  <c r="K21"/>
  <c r="J21"/>
  <c r="I21"/>
  <c r="H21"/>
  <c r="G21"/>
  <c r="F21"/>
  <c r="E21"/>
  <c r="AT20"/>
  <c r="AS20"/>
  <c r="AR20"/>
  <c r="AQ20"/>
  <c r="AP20"/>
  <c r="AO20"/>
  <c r="AN20"/>
  <c r="AM20"/>
  <c r="AL20"/>
  <c r="AK20"/>
  <c r="AJ20"/>
  <c r="AI20"/>
  <c r="AE20"/>
  <c r="AB20"/>
  <c r="AA20"/>
  <c r="Z20"/>
  <c r="Y20"/>
  <c r="W20"/>
  <c r="V20"/>
  <c r="U20"/>
  <c r="T20"/>
  <c r="K20"/>
  <c r="J20"/>
  <c r="I20"/>
  <c r="H20"/>
  <c r="G20"/>
  <c r="F20"/>
  <c r="E20"/>
  <c r="AT19"/>
  <c r="AS19"/>
  <c r="AR19"/>
  <c r="AQ19"/>
  <c r="AP19"/>
  <c r="AO19"/>
  <c r="AN19"/>
  <c r="AM19"/>
  <c r="AL19"/>
  <c r="AK19"/>
  <c r="AJ19"/>
  <c r="AI19"/>
  <c r="AE19"/>
  <c r="AB19"/>
  <c r="AA19"/>
  <c r="Z19"/>
  <c r="Y19"/>
  <c r="W19"/>
  <c r="V19"/>
  <c r="U19"/>
  <c r="T19"/>
  <c r="K19"/>
  <c r="J19"/>
  <c r="I19"/>
  <c r="H19"/>
  <c r="G19"/>
  <c r="F19"/>
  <c r="E19"/>
  <c r="AT18"/>
  <c r="AS18"/>
  <c r="AR18"/>
  <c r="AQ18"/>
  <c r="AP18"/>
  <c r="AO18"/>
  <c r="AN18"/>
  <c r="AM18"/>
  <c r="AL18"/>
  <c r="AK18"/>
  <c r="AJ18"/>
  <c r="AI18"/>
  <c r="AE18"/>
  <c r="AB18"/>
  <c r="AA18"/>
  <c r="Z18"/>
  <c r="Y18"/>
  <c r="W18"/>
  <c r="V18"/>
  <c r="U18"/>
  <c r="T18"/>
  <c r="K18"/>
  <c r="J18"/>
  <c r="I18"/>
  <c r="H18"/>
  <c r="G18"/>
  <c r="F18"/>
  <c r="E18"/>
  <c r="AT17"/>
  <c r="AS17"/>
  <c r="AR17"/>
  <c r="AQ17"/>
  <c r="AP17"/>
  <c r="AO17"/>
  <c r="AN17"/>
  <c r="AM17"/>
  <c r="AL17"/>
  <c r="AK17"/>
  <c r="AJ17"/>
  <c r="AI17"/>
  <c r="AE17"/>
  <c r="AB17"/>
  <c r="AA17"/>
  <c r="Z17"/>
  <c r="Y17"/>
  <c r="W17"/>
  <c r="V17"/>
  <c r="U17"/>
  <c r="T17"/>
  <c r="K17"/>
  <c r="J17"/>
  <c r="I17"/>
  <c r="H17"/>
  <c r="G17"/>
  <c r="F17"/>
  <c r="E17"/>
  <c r="AT16"/>
  <c r="AS16"/>
  <c r="AR16"/>
  <c r="AQ16"/>
  <c r="AP16"/>
  <c r="AO16"/>
  <c r="AN16"/>
  <c r="AM16"/>
  <c r="AL16"/>
  <c r="AK16"/>
  <c r="AJ16"/>
  <c r="AI16"/>
  <c r="AE16"/>
  <c r="AB16"/>
  <c r="AA16"/>
  <c r="Z16"/>
  <c r="Y16"/>
  <c r="W16"/>
  <c r="V16"/>
  <c r="U16"/>
  <c r="T16"/>
  <c r="K16"/>
  <c r="J16"/>
  <c r="I16"/>
  <c r="H16"/>
  <c r="G16"/>
  <c r="F16"/>
  <c r="E16"/>
  <c r="AT15"/>
  <c r="AS15"/>
  <c r="AR15"/>
  <c r="AQ15"/>
  <c r="AP15"/>
  <c r="AO15"/>
  <c r="AN15"/>
  <c r="AM15"/>
  <c r="AL15"/>
  <c r="AK15"/>
  <c r="AJ15"/>
  <c r="AI15"/>
  <c r="AE15"/>
  <c r="AB15"/>
  <c r="AA15"/>
  <c r="Z15"/>
  <c r="Y15"/>
  <c r="W15"/>
  <c r="V15"/>
  <c r="U15"/>
  <c r="T15"/>
  <c r="K15"/>
  <c r="J15"/>
  <c r="I15"/>
  <c r="H15"/>
  <c r="G15"/>
  <c r="F15"/>
  <c r="E15"/>
  <c r="AT14"/>
  <c r="AS14"/>
  <c r="AR14"/>
  <c r="AQ14"/>
  <c r="AP14"/>
  <c r="AO14"/>
  <c r="AN14"/>
  <c r="AM14"/>
  <c r="AL14"/>
  <c r="AK14"/>
  <c r="AJ14"/>
  <c r="AI14"/>
  <c r="AE14"/>
  <c r="AB14"/>
  <c r="AA14"/>
  <c r="Z14"/>
  <c r="Y14"/>
  <c r="W14"/>
  <c r="V14"/>
  <c r="U14"/>
  <c r="T14"/>
  <c r="K14"/>
  <c r="J14"/>
  <c r="I14"/>
  <c r="H14"/>
  <c r="G14"/>
  <c r="F14"/>
  <c r="E14"/>
  <c r="AT13"/>
  <c r="AS13"/>
  <c r="AR13"/>
  <c r="AQ13"/>
  <c r="AP13"/>
  <c r="AO13"/>
  <c r="AN13"/>
  <c r="AM13"/>
  <c r="AL13"/>
  <c r="AK13"/>
  <c r="AJ13"/>
  <c r="AI13"/>
  <c r="AE13"/>
  <c r="AB13"/>
  <c r="AA13"/>
  <c r="Z13"/>
  <c r="Y13"/>
  <c r="W13"/>
  <c r="V13"/>
  <c r="U13"/>
  <c r="T13"/>
  <c r="K13"/>
  <c r="J13"/>
  <c r="I13"/>
  <c r="H13"/>
  <c r="G13"/>
  <c r="F13"/>
  <c r="E13"/>
  <c r="AT12"/>
  <c r="AS12"/>
  <c r="AR12"/>
  <c r="AQ12"/>
  <c r="AP12"/>
  <c r="AO12"/>
  <c r="AN12"/>
  <c r="AM12"/>
  <c r="AL12"/>
  <c r="AK12"/>
  <c r="AJ12"/>
  <c r="AI12"/>
  <c r="AE12"/>
  <c r="AB12"/>
  <c r="AA12"/>
  <c r="Z12"/>
  <c r="Y12"/>
  <c r="W12"/>
  <c r="V12"/>
  <c r="U12"/>
  <c r="T12"/>
  <c r="K12"/>
  <c r="J12"/>
  <c r="I12"/>
  <c r="H12"/>
  <c r="G12"/>
  <c r="F12"/>
  <c r="E12"/>
  <c r="AT11"/>
  <c r="AS11"/>
  <c r="AR11"/>
  <c r="AQ11"/>
  <c r="AP11"/>
  <c r="AO11"/>
  <c r="AN11"/>
  <c r="AM11"/>
  <c r="AL11"/>
  <c r="AK11"/>
  <c r="AJ11"/>
  <c r="AI11"/>
  <c r="AE11"/>
  <c r="AB11"/>
  <c r="AA11"/>
  <c r="Z11"/>
  <c r="Y11"/>
  <c r="W11"/>
  <c r="V11"/>
  <c r="U11"/>
  <c r="T11"/>
  <c r="K11"/>
  <c r="J11"/>
  <c r="I11"/>
  <c r="H11"/>
  <c r="G11"/>
  <c r="F11"/>
  <c r="E11"/>
  <c r="AT10"/>
  <c r="AS10"/>
  <c r="AR10"/>
  <c r="AQ10"/>
  <c r="AP10"/>
  <c r="AO10"/>
  <c r="AN10"/>
  <c r="AM10"/>
  <c r="AL10"/>
  <c r="AK10"/>
  <c r="AJ10"/>
  <c r="AI10"/>
  <c r="AE10"/>
  <c r="AB10"/>
  <c r="AA10"/>
  <c r="Z10"/>
  <c r="Y10"/>
  <c r="W10"/>
  <c r="V10"/>
  <c r="U10"/>
  <c r="T10"/>
  <c r="K10"/>
  <c r="J10"/>
  <c r="I10"/>
  <c r="H10"/>
  <c r="G10"/>
  <c r="F10"/>
  <c r="E10"/>
  <c r="AT9"/>
  <c r="AS9"/>
  <c r="AR9"/>
  <c r="AQ9"/>
  <c r="AP9"/>
  <c r="AO9"/>
  <c r="AN9"/>
  <c r="AM9"/>
  <c r="AL9"/>
  <c r="AK9"/>
  <c r="AJ9"/>
  <c r="AI9"/>
  <c r="AE9"/>
  <c r="AB9"/>
  <c r="AA9"/>
  <c r="Z9"/>
  <c r="Y9"/>
  <c r="W9"/>
  <c r="V9"/>
  <c r="U9"/>
  <c r="T9"/>
  <c r="K9"/>
  <c r="J9"/>
  <c r="I9"/>
  <c r="H9"/>
  <c r="G9"/>
  <c r="F9"/>
  <c r="E9"/>
  <c r="AT8"/>
  <c r="AS8"/>
  <c r="AR8"/>
  <c r="AQ8"/>
  <c r="AP8"/>
  <c r="AO8"/>
  <c r="AN8"/>
  <c r="AM8"/>
  <c r="AL8"/>
  <c r="AK8"/>
  <c r="AJ8"/>
  <c r="AI8"/>
  <c r="AE8"/>
  <c r="AB8"/>
  <c r="AA8"/>
  <c r="Z8"/>
  <c r="Y8"/>
  <c r="W8"/>
  <c r="V8"/>
  <c r="U8"/>
  <c r="T8"/>
  <c r="K8"/>
  <c r="J8"/>
  <c r="I8"/>
  <c r="H8"/>
  <c r="G8"/>
  <c r="F8"/>
  <c r="E8"/>
  <c r="AT7"/>
  <c r="AS7"/>
  <c r="AR7"/>
  <c r="AQ7"/>
  <c r="AP7"/>
  <c r="AO7"/>
  <c r="AN7"/>
  <c r="AM7"/>
  <c r="AL7"/>
  <c r="AK7"/>
  <c r="AJ7"/>
  <c r="AI7"/>
  <c r="AE7"/>
  <c r="AB7"/>
  <c r="AA7"/>
  <c r="Z7"/>
  <c r="Y7"/>
  <c r="W7"/>
  <c r="V7"/>
  <c r="U7"/>
  <c r="T7"/>
  <c r="K7"/>
  <c r="J7"/>
  <c r="I7"/>
  <c r="H7"/>
  <c r="G7"/>
  <c r="F7"/>
  <c r="E7"/>
  <c r="AT6"/>
  <c r="AS6"/>
  <c r="AR6"/>
  <c r="AQ6"/>
  <c r="AP6"/>
  <c r="AO6"/>
  <c r="AN6"/>
  <c r="AM6"/>
  <c r="AL6"/>
  <c r="AK6"/>
  <c r="AJ6"/>
  <c r="AI6"/>
  <c r="AE6"/>
  <c r="AB6"/>
  <c r="AA6"/>
  <c r="Z6"/>
  <c r="Y6"/>
  <c r="W6"/>
  <c r="V6"/>
  <c r="U6"/>
  <c r="T6"/>
  <c r="K6"/>
  <c r="J6"/>
  <c r="I6"/>
  <c r="H6"/>
  <c r="G6"/>
  <c r="F6"/>
  <c r="E6"/>
  <c r="AT5"/>
  <c r="AS5"/>
  <c r="AR5"/>
  <c r="AQ5"/>
  <c r="AP5"/>
  <c r="AO5"/>
  <c r="AN5"/>
  <c r="AM5"/>
  <c r="AL5"/>
  <c r="AK5"/>
  <c r="AJ5"/>
  <c r="AI5"/>
  <c r="AE5"/>
  <c r="AB5"/>
  <c r="AA5"/>
  <c r="Z5"/>
  <c r="Y5"/>
  <c r="W5"/>
  <c r="V5"/>
  <c r="U5"/>
  <c r="T5"/>
  <c r="K5"/>
  <c r="J5"/>
  <c r="I5"/>
  <c r="H5"/>
  <c r="G5"/>
  <c r="F5"/>
  <c r="E5"/>
  <c r="AT4"/>
  <c r="AS4"/>
  <c r="AR4"/>
  <c r="AQ4"/>
  <c r="AP4"/>
  <c r="AO4"/>
  <c r="AN4"/>
  <c r="AM4"/>
  <c r="AL4"/>
  <c r="AK4"/>
  <c r="AJ4"/>
  <c r="AI4"/>
  <c r="AE4"/>
  <c r="AB4"/>
  <c r="AA4"/>
  <c r="Z4"/>
  <c r="Y4"/>
  <c r="W4"/>
  <c r="V4"/>
  <c r="U4"/>
  <c r="T4"/>
  <c r="K4"/>
  <c r="J4"/>
  <c r="I4"/>
  <c r="H4"/>
  <c r="G4"/>
  <c r="F4"/>
  <c r="E4"/>
  <c r="AT3"/>
  <c r="AS3"/>
  <c r="AR3"/>
  <c r="AQ3"/>
  <c r="AP3"/>
  <c r="AP99" s="1"/>
  <c r="AO3"/>
  <c r="AO99" s="1"/>
  <c r="AN3"/>
  <c r="AM3"/>
  <c r="AL3"/>
  <c r="AL99" s="1"/>
  <c r="AK3"/>
  <c r="AK99" s="1"/>
  <c r="AJ3"/>
  <c r="AI3"/>
  <c r="AE3"/>
  <c r="AB3"/>
  <c r="AB99" s="1"/>
  <c r="AA3"/>
  <c r="AA99" s="1"/>
  <c r="Z3"/>
  <c r="Z99" s="1"/>
  <c r="Y3"/>
  <c r="Y99" s="1"/>
  <c r="W3"/>
  <c r="V3"/>
  <c r="U3"/>
  <c r="U99" s="1"/>
  <c r="T3"/>
  <c r="T99" s="1"/>
  <c r="K3"/>
  <c r="J3"/>
  <c r="I3"/>
  <c r="H3"/>
  <c r="G3"/>
  <c r="F3"/>
  <c r="F99" s="1"/>
  <c r="E3"/>
  <c r="E99" s="1"/>
  <c r="AC2"/>
  <c r="AT99" i="28"/>
  <c r="AS99"/>
  <c r="AR99"/>
  <c r="AQ99"/>
  <c r="AN99"/>
  <c r="AM99"/>
  <c r="AJ99"/>
  <c r="AI99"/>
  <c r="AE99"/>
  <c r="X99"/>
  <c r="W99"/>
  <c r="V99"/>
  <c r="S99"/>
  <c r="R99"/>
  <c r="Q99"/>
  <c r="P99"/>
  <c r="AT98"/>
  <c r="AS98"/>
  <c r="AR98"/>
  <c r="AQ98"/>
  <c r="AP98"/>
  <c r="AO98"/>
  <c r="AN98"/>
  <c r="AM98"/>
  <c r="AL98"/>
  <c r="AK98"/>
  <c r="AJ98"/>
  <c r="AI98"/>
  <c r="AE98"/>
  <c r="AB98"/>
  <c r="AA98"/>
  <c r="Z98"/>
  <c r="Y98"/>
  <c r="W98"/>
  <c r="V98"/>
  <c r="U98"/>
  <c r="T98"/>
  <c r="K98"/>
  <c r="J98"/>
  <c r="I98"/>
  <c r="H98"/>
  <c r="G98"/>
  <c r="F98"/>
  <c r="E98"/>
  <c r="D98"/>
  <c r="AT97"/>
  <c r="AS97"/>
  <c r="AR97"/>
  <c r="AQ97"/>
  <c r="AP97"/>
  <c r="AO97"/>
  <c r="AN97"/>
  <c r="AM97"/>
  <c r="AL97"/>
  <c r="AK97"/>
  <c r="AJ97"/>
  <c r="AI97"/>
  <c r="AE97"/>
  <c r="AB97"/>
  <c r="AA97"/>
  <c r="Z97"/>
  <c r="Y97"/>
  <c r="W97"/>
  <c r="V97"/>
  <c r="U97"/>
  <c r="T97"/>
  <c r="O97"/>
  <c r="K97"/>
  <c r="J97"/>
  <c r="I97"/>
  <c r="H97"/>
  <c r="G97"/>
  <c r="F97"/>
  <c r="E97"/>
  <c r="D97"/>
  <c r="AT96"/>
  <c r="AS96"/>
  <c r="AR96"/>
  <c r="AQ96"/>
  <c r="AP96"/>
  <c r="AO96"/>
  <c r="AN96"/>
  <c r="AM96"/>
  <c r="AL96"/>
  <c r="AK96"/>
  <c r="AJ96"/>
  <c r="AI96"/>
  <c r="AE96"/>
  <c r="AB96"/>
  <c r="AA96"/>
  <c r="Z96"/>
  <c r="Y96"/>
  <c r="W96"/>
  <c r="V96"/>
  <c r="U96"/>
  <c r="T96"/>
  <c r="O96"/>
  <c r="K96"/>
  <c r="J96"/>
  <c r="I96"/>
  <c r="H96"/>
  <c r="G96"/>
  <c r="F96"/>
  <c r="E96"/>
  <c r="D96"/>
  <c r="AT95"/>
  <c r="AS95"/>
  <c r="AR95"/>
  <c r="AQ95"/>
  <c r="AP95"/>
  <c r="AO95"/>
  <c r="AN95"/>
  <c r="AM95"/>
  <c r="AL95"/>
  <c r="AK95"/>
  <c r="AJ95"/>
  <c r="AI95"/>
  <c r="AE95"/>
  <c r="AB95"/>
  <c r="AA95"/>
  <c r="Z95"/>
  <c r="Y95"/>
  <c r="W95"/>
  <c r="V95"/>
  <c r="U95"/>
  <c r="T95"/>
  <c r="K95"/>
  <c r="J95"/>
  <c r="I95"/>
  <c r="H95"/>
  <c r="G95"/>
  <c r="F95"/>
  <c r="E95"/>
  <c r="D95"/>
  <c r="AT94"/>
  <c r="AS94"/>
  <c r="AR94"/>
  <c r="AQ94"/>
  <c r="AP94"/>
  <c r="AO94"/>
  <c r="AN94"/>
  <c r="AM94"/>
  <c r="AL94"/>
  <c r="AK94"/>
  <c r="AJ94"/>
  <c r="AI94"/>
  <c r="AE94"/>
  <c r="AB94"/>
  <c r="AA94"/>
  <c r="Z94"/>
  <c r="Y94"/>
  <c r="W94"/>
  <c r="V94"/>
  <c r="U94"/>
  <c r="T94"/>
  <c r="O94"/>
  <c r="K94"/>
  <c r="J94"/>
  <c r="I94"/>
  <c r="H94"/>
  <c r="G94"/>
  <c r="F94"/>
  <c r="E94"/>
  <c r="D94"/>
  <c r="AT93"/>
  <c r="AS93"/>
  <c r="AR93"/>
  <c r="AQ93"/>
  <c r="AP93"/>
  <c r="AO93"/>
  <c r="AN93"/>
  <c r="AM93"/>
  <c r="AL93"/>
  <c r="AK93"/>
  <c r="AJ93"/>
  <c r="AI93"/>
  <c r="AE93"/>
  <c r="AB93"/>
  <c r="AA93"/>
  <c r="Z93"/>
  <c r="Y93"/>
  <c r="W93"/>
  <c r="V93"/>
  <c r="U93"/>
  <c r="T93"/>
  <c r="O93"/>
  <c r="K93"/>
  <c r="J93"/>
  <c r="I93"/>
  <c r="H93"/>
  <c r="G93"/>
  <c r="F93"/>
  <c r="E93"/>
  <c r="D93"/>
  <c r="AT92"/>
  <c r="AS92"/>
  <c r="AR92"/>
  <c r="AQ92"/>
  <c r="AP92"/>
  <c r="AO92"/>
  <c r="AN92"/>
  <c r="AM92"/>
  <c r="AL92"/>
  <c r="AK92"/>
  <c r="AJ92"/>
  <c r="AI92"/>
  <c r="AE92"/>
  <c r="AB92"/>
  <c r="AA92"/>
  <c r="Z92"/>
  <c r="Y92"/>
  <c r="W92"/>
  <c r="V92"/>
  <c r="U92"/>
  <c r="T92"/>
  <c r="O92"/>
  <c r="K92"/>
  <c r="J92"/>
  <c r="I92"/>
  <c r="H92"/>
  <c r="G92"/>
  <c r="F92"/>
  <c r="E92"/>
  <c r="D92"/>
  <c r="AT91"/>
  <c r="AS91"/>
  <c r="AR91"/>
  <c r="AQ91"/>
  <c r="AP91"/>
  <c r="AO91"/>
  <c r="AN91"/>
  <c r="AM91"/>
  <c r="AL91"/>
  <c r="AK91"/>
  <c r="AJ91"/>
  <c r="AI91"/>
  <c r="AE91"/>
  <c r="AB91"/>
  <c r="AA91"/>
  <c r="Z91"/>
  <c r="Y91"/>
  <c r="W91"/>
  <c r="V91"/>
  <c r="U91"/>
  <c r="T91"/>
  <c r="O91"/>
  <c r="K91"/>
  <c r="J91"/>
  <c r="I91"/>
  <c r="H91"/>
  <c r="G91"/>
  <c r="F91"/>
  <c r="E91"/>
  <c r="D91"/>
  <c r="AT90"/>
  <c r="AS90"/>
  <c r="AR90"/>
  <c r="AQ90"/>
  <c r="AP90"/>
  <c r="AO90"/>
  <c r="AN90"/>
  <c r="AM90"/>
  <c r="AL90"/>
  <c r="AK90"/>
  <c r="AJ90"/>
  <c r="AI90"/>
  <c r="AE90"/>
  <c r="AB90"/>
  <c r="AA90"/>
  <c r="Z90"/>
  <c r="Y90"/>
  <c r="W90"/>
  <c r="V90"/>
  <c r="U90"/>
  <c r="T90"/>
  <c r="K90"/>
  <c r="J90"/>
  <c r="I90"/>
  <c r="H90"/>
  <c r="G90"/>
  <c r="F90"/>
  <c r="E90"/>
  <c r="D90"/>
  <c r="AT89"/>
  <c r="AS89"/>
  <c r="AR89"/>
  <c r="AQ89"/>
  <c r="AP89"/>
  <c r="AO89"/>
  <c r="AN89"/>
  <c r="AM89"/>
  <c r="AL89"/>
  <c r="AK89"/>
  <c r="AJ89"/>
  <c r="AI89"/>
  <c r="AE89"/>
  <c r="AB89"/>
  <c r="AA89"/>
  <c r="Z89"/>
  <c r="Y89"/>
  <c r="W89"/>
  <c r="V89"/>
  <c r="U89"/>
  <c r="T89"/>
  <c r="K89"/>
  <c r="J89"/>
  <c r="I89"/>
  <c r="H89"/>
  <c r="G89"/>
  <c r="F89"/>
  <c r="E89"/>
  <c r="D89"/>
  <c r="AT88"/>
  <c r="AS88"/>
  <c r="AR88"/>
  <c r="AQ88"/>
  <c r="AP88"/>
  <c r="AO88"/>
  <c r="AN88"/>
  <c r="AM88"/>
  <c r="AL88"/>
  <c r="AK88"/>
  <c r="AJ88"/>
  <c r="AI88"/>
  <c r="AE88"/>
  <c r="AB88"/>
  <c r="AA88"/>
  <c r="Z88"/>
  <c r="Y88"/>
  <c r="W88"/>
  <c r="V88"/>
  <c r="U88"/>
  <c r="T88"/>
  <c r="O88"/>
  <c r="K88"/>
  <c r="J88"/>
  <c r="I88"/>
  <c r="H88"/>
  <c r="G88"/>
  <c r="F88"/>
  <c r="E88"/>
  <c r="D88"/>
  <c r="AT87"/>
  <c r="AS87"/>
  <c r="AR87"/>
  <c r="AQ87"/>
  <c r="AP87"/>
  <c r="AO87"/>
  <c r="AN87"/>
  <c r="AM87"/>
  <c r="AL87"/>
  <c r="AK87"/>
  <c r="AJ87"/>
  <c r="AI87"/>
  <c r="AE87"/>
  <c r="AB87"/>
  <c r="AA87"/>
  <c r="Z87"/>
  <c r="Y87"/>
  <c r="W87"/>
  <c r="V87"/>
  <c r="U87"/>
  <c r="T87"/>
  <c r="K87"/>
  <c r="J87"/>
  <c r="I87"/>
  <c r="H87"/>
  <c r="G87"/>
  <c r="F87"/>
  <c r="E87"/>
  <c r="D87"/>
  <c r="AT86"/>
  <c r="AS86"/>
  <c r="AR86"/>
  <c r="AQ86"/>
  <c r="AP86"/>
  <c r="AO86"/>
  <c r="AN86"/>
  <c r="AM86"/>
  <c r="AL86"/>
  <c r="AK86"/>
  <c r="AJ86"/>
  <c r="AI86"/>
  <c r="AE86"/>
  <c r="AB86"/>
  <c r="AA86"/>
  <c r="Z86"/>
  <c r="Y86"/>
  <c r="W86"/>
  <c r="V86"/>
  <c r="U86"/>
  <c r="T86"/>
  <c r="O86"/>
  <c r="K86"/>
  <c r="J86"/>
  <c r="I86"/>
  <c r="H86"/>
  <c r="G86"/>
  <c r="F86"/>
  <c r="E86"/>
  <c r="D86"/>
  <c r="AT85"/>
  <c r="AS85"/>
  <c r="AR85"/>
  <c r="AQ85"/>
  <c r="AP85"/>
  <c r="AO85"/>
  <c r="AN85"/>
  <c r="AM85"/>
  <c r="AL85"/>
  <c r="AK85"/>
  <c r="AJ85"/>
  <c r="AI85"/>
  <c r="AE85"/>
  <c r="AB85"/>
  <c r="AA85"/>
  <c r="Z85"/>
  <c r="Y85"/>
  <c r="W85"/>
  <c r="V85"/>
  <c r="U85"/>
  <c r="T85"/>
  <c r="O85"/>
  <c r="K85"/>
  <c r="J85"/>
  <c r="I85"/>
  <c r="H85"/>
  <c r="G85"/>
  <c r="F85"/>
  <c r="E85"/>
  <c r="D85"/>
  <c r="AT84"/>
  <c r="AS84"/>
  <c r="AR84"/>
  <c r="AQ84"/>
  <c r="AP84"/>
  <c r="AO84"/>
  <c r="AN84"/>
  <c r="AM84"/>
  <c r="AL84"/>
  <c r="AK84"/>
  <c r="AJ84"/>
  <c r="AI84"/>
  <c r="AE84"/>
  <c r="AB84"/>
  <c r="AA84"/>
  <c r="Z84"/>
  <c r="Y84"/>
  <c r="W84"/>
  <c r="V84"/>
  <c r="U84"/>
  <c r="T84"/>
  <c r="O84"/>
  <c r="K84"/>
  <c r="J84"/>
  <c r="I84"/>
  <c r="H84"/>
  <c r="G84"/>
  <c r="F84"/>
  <c r="E84"/>
  <c r="D84"/>
  <c r="AT83"/>
  <c r="AS83"/>
  <c r="AR83"/>
  <c r="AQ83"/>
  <c r="AP83"/>
  <c r="AO83"/>
  <c r="AN83"/>
  <c r="AM83"/>
  <c r="AL83"/>
  <c r="AK83"/>
  <c r="AJ83"/>
  <c r="AI83"/>
  <c r="AE83"/>
  <c r="AB83"/>
  <c r="AA83"/>
  <c r="Z83"/>
  <c r="Y83"/>
  <c r="W83"/>
  <c r="V83"/>
  <c r="U83"/>
  <c r="T83"/>
  <c r="O83"/>
  <c r="K83"/>
  <c r="J83"/>
  <c r="I83"/>
  <c r="H83"/>
  <c r="G83"/>
  <c r="F83"/>
  <c r="E83"/>
  <c r="D83"/>
  <c r="AT82"/>
  <c r="AS82"/>
  <c r="AR82"/>
  <c r="AQ82"/>
  <c r="AP82"/>
  <c r="AO82"/>
  <c r="AN82"/>
  <c r="AM82"/>
  <c r="AL82"/>
  <c r="AK82"/>
  <c r="AJ82"/>
  <c r="AI82"/>
  <c r="AE82"/>
  <c r="AB82"/>
  <c r="AA82"/>
  <c r="Z82"/>
  <c r="Y82"/>
  <c r="W82"/>
  <c r="V82"/>
  <c r="U82"/>
  <c r="T82"/>
  <c r="K82"/>
  <c r="J82"/>
  <c r="I82"/>
  <c r="H82"/>
  <c r="G82"/>
  <c r="F82"/>
  <c r="E82"/>
  <c r="D82"/>
  <c r="AT81"/>
  <c r="AS81"/>
  <c r="AR81"/>
  <c r="AQ81"/>
  <c r="AP81"/>
  <c r="AO81"/>
  <c r="AN81"/>
  <c r="AM81"/>
  <c r="AL81"/>
  <c r="AK81"/>
  <c r="AJ81"/>
  <c r="AI81"/>
  <c r="AE81"/>
  <c r="AB81"/>
  <c r="AA81"/>
  <c r="Z81"/>
  <c r="Y81"/>
  <c r="W81"/>
  <c r="V81"/>
  <c r="U81"/>
  <c r="T81"/>
  <c r="O81"/>
  <c r="K81"/>
  <c r="J81"/>
  <c r="I81"/>
  <c r="H81"/>
  <c r="G81"/>
  <c r="F81"/>
  <c r="E81"/>
  <c r="D81"/>
  <c r="AT80"/>
  <c r="AS80"/>
  <c r="AR80"/>
  <c r="AQ80"/>
  <c r="AP80"/>
  <c r="AO80"/>
  <c r="AN80"/>
  <c r="AM80"/>
  <c r="AL80"/>
  <c r="AK80"/>
  <c r="AJ80"/>
  <c r="AI80"/>
  <c r="AE80"/>
  <c r="AB80"/>
  <c r="AA80"/>
  <c r="Z80"/>
  <c r="Y80"/>
  <c r="W80"/>
  <c r="V80"/>
  <c r="U80"/>
  <c r="T80"/>
  <c r="K80"/>
  <c r="J80"/>
  <c r="I80"/>
  <c r="H80"/>
  <c r="G80"/>
  <c r="F80"/>
  <c r="E80"/>
  <c r="D80"/>
  <c r="AT79"/>
  <c r="AS79"/>
  <c r="AR79"/>
  <c r="AQ79"/>
  <c r="AP79"/>
  <c r="AO79"/>
  <c r="AN79"/>
  <c r="AM79"/>
  <c r="AL79"/>
  <c r="AK79"/>
  <c r="AJ79"/>
  <c r="AI79"/>
  <c r="AE79"/>
  <c r="AB79"/>
  <c r="AA79"/>
  <c r="Z79"/>
  <c r="Y79"/>
  <c r="W79"/>
  <c r="V79"/>
  <c r="U79"/>
  <c r="T79"/>
  <c r="O79"/>
  <c r="K79"/>
  <c r="J79"/>
  <c r="I79"/>
  <c r="H79"/>
  <c r="G79"/>
  <c r="F79"/>
  <c r="E79"/>
  <c r="D79"/>
  <c r="AT78"/>
  <c r="AS78"/>
  <c r="AR78"/>
  <c r="AQ78"/>
  <c r="AP78"/>
  <c r="AO78"/>
  <c r="AN78"/>
  <c r="AM78"/>
  <c r="AL78"/>
  <c r="AK78"/>
  <c r="AJ78"/>
  <c r="AI78"/>
  <c r="AE78"/>
  <c r="AB78"/>
  <c r="AA78"/>
  <c r="Z78"/>
  <c r="Y78"/>
  <c r="W78"/>
  <c r="V78"/>
  <c r="U78"/>
  <c r="T78"/>
  <c r="K78"/>
  <c r="J78"/>
  <c r="I78"/>
  <c r="H78"/>
  <c r="G78"/>
  <c r="F78"/>
  <c r="E78"/>
  <c r="D78"/>
  <c r="AT77"/>
  <c r="AS77"/>
  <c r="AR77"/>
  <c r="AQ77"/>
  <c r="AP77"/>
  <c r="AO77"/>
  <c r="AN77"/>
  <c r="AM77"/>
  <c r="AL77"/>
  <c r="AK77"/>
  <c r="AJ77"/>
  <c r="AI77"/>
  <c r="AE77"/>
  <c r="AB77"/>
  <c r="AA77"/>
  <c r="Z77"/>
  <c r="Y77"/>
  <c r="W77"/>
  <c r="V77"/>
  <c r="U77"/>
  <c r="T77"/>
  <c r="K77"/>
  <c r="J77"/>
  <c r="I77"/>
  <c r="H77"/>
  <c r="G77"/>
  <c r="F77"/>
  <c r="E77"/>
  <c r="D77"/>
  <c r="AT76"/>
  <c r="AS76"/>
  <c r="AR76"/>
  <c r="AQ76"/>
  <c r="AP76"/>
  <c r="AO76"/>
  <c r="AN76"/>
  <c r="AM76"/>
  <c r="AL76"/>
  <c r="AK76"/>
  <c r="AJ76"/>
  <c r="AI76"/>
  <c r="AE76"/>
  <c r="AB76"/>
  <c r="AA76"/>
  <c r="Z76"/>
  <c r="Y76"/>
  <c r="W76"/>
  <c r="V76"/>
  <c r="U76"/>
  <c r="T76"/>
  <c r="O76"/>
  <c r="K76"/>
  <c r="J76"/>
  <c r="I76"/>
  <c r="H76"/>
  <c r="G76"/>
  <c r="F76"/>
  <c r="E76"/>
  <c r="D76"/>
  <c r="AT75"/>
  <c r="AS75"/>
  <c r="AR75"/>
  <c r="AQ75"/>
  <c r="AP75"/>
  <c r="AO75"/>
  <c r="AN75"/>
  <c r="AM75"/>
  <c r="AL75"/>
  <c r="AK75"/>
  <c r="AJ75"/>
  <c r="AI75"/>
  <c r="AE75"/>
  <c r="AB75"/>
  <c r="AA75"/>
  <c r="Z75"/>
  <c r="Y75"/>
  <c r="W75"/>
  <c r="V75"/>
  <c r="U75"/>
  <c r="T75"/>
  <c r="K75"/>
  <c r="J75"/>
  <c r="I75"/>
  <c r="H75"/>
  <c r="G75"/>
  <c r="F75"/>
  <c r="E75"/>
  <c r="D75"/>
  <c r="AT74"/>
  <c r="AS74"/>
  <c r="AR74"/>
  <c r="AQ74"/>
  <c r="AP74"/>
  <c r="AO74"/>
  <c r="AN74"/>
  <c r="AM74"/>
  <c r="AL74"/>
  <c r="AK74"/>
  <c r="AJ74"/>
  <c r="AI74"/>
  <c r="AE74"/>
  <c r="AB74"/>
  <c r="AA74"/>
  <c r="Z74"/>
  <c r="Y74"/>
  <c r="W74"/>
  <c r="V74"/>
  <c r="U74"/>
  <c r="T74"/>
  <c r="O74"/>
  <c r="K74"/>
  <c r="J74"/>
  <c r="I74"/>
  <c r="H74"/>
  <c r="G74"/>
  <c r="F74"/>
  <c r="E74"/>
  <c r="D74"/>
  <c r="AT73"/>
  <c r="AS73"/>
  <c r="AR73"/>
  <c r="AQ73"/>
  <c r="AP73"/>
  <c r="AO73"/>
  <c r="AN73"/>
  <c r="AM73"/>
  <c r="AL73"/>
  <c r="AK73"/>
  <c r="AJ73"/>
  <c r="AI73"/>
  <c r="AE73"/>
  <c r="AB73"/>
  <c r="AA73"/>
  <c r="Z73"/>
  <c r="Y73"/>
  <c r="W73"/>
  <c r="V73"/>
  <c r="U73"/>
  <c r="T73"/>
  <c r="O73"/>
  <c r="K73"/>
  <c r="J73"/>
  <c r="I73"/>
  <c r="H73"/>
  <c r="G73"/>
  <c r="F73"/>
  <c r="E73"/>
  <c r="D73"/>
  <c r="AT72"/>
  <c r="AS72"/>
  <c r="AR72"/>
  <c r="AQ72"/>
  <c r="AP72"/>
  <c r="AO72"/>
  <c r="AN72"/>
  <c r="AM72"/>
  <c r="AL72"/>
  <c r="AK72"/>
  <c r="AJ72"/>
  <c r="AI72"/>
  <c r="AE72"/>
  <c r="AB72"/>
  <c r="AA72"/>
  <c r="Z72"/>
  <c r="Y72"/>
  <c r="W72"/>
  <c r="V72"/>
  <c r="U72"/>
  <c r="T72"/>
  <c r="O72"/>
  <c r="K72"/>
  <c r="J72"/>
  <c r="I72"/>
  <c r="H72"/>
  <c r="G72"/>
  <c r="F72"/>
  <c r="E72"/>
  <c r="D72"/>
  <c r="AT71"/>
  <c r="AS71"/>
  <c r="AR71"/>
  <c r="AQ71"/>
  <c r="AP71"/>
  <c r="AO71"/>
  <c r="AN71"/>
  <c r="AM71"/>
  <c r="AL71"/>
  <c r="AK71"/>
  <c r="AJ71"/>
  <c r="AI71"/>
  <c r="AE71"/>
  <c r="AB71"/>
  <c r="AA71"/>
  <c r="Z71"/>
  <c r="Y71"/>
  <c r="W71"/>
  <c r="V71"/>
  <c r="U71"/>
  <c r="T71"/>
  <c r="O71"/>
  <c r="K71"/>
  <c r="J71"/>
  <c r="I71"/>
  <c r="H71"/>
  <c r="G71"/>
  <c r="F71"/>
  <c r="E71"/>
  <c r="D71"/>
  <c r="AT70"/>
  <c r="AS70"/>
  <c r="AR70"/>
  <c r="AQ70"/>
  <c r="AP70"/>
  <c r="AO70"/>
  <c r="AN70"/>
  <c r="AM70"/>
  <c r="AL70"/>
  <c r="AK70"/>
  <c r="AJ70"/>
  <c r="AI70"/>
  <c r="AE70"/>
  <c r="AB70"/>
  <c r="AA70"/>
  <c r="Z70"/>
  <c r="Y70"/>
  <c r="W70"/>
  <c r="V70"/>
  <c r="U70"/>
  <c r="T70"/>
  <c r="O70"/>
  <c r="K70"/>
  <c r="J70"/>
  <c r="I70"/>
  <c r="H70"/>
  <c r="G70"/>
  <c r="F70"/>
  <c r="E70"/>
  <c r="D70"/>
  <c r="AT69"/>
  <c r="AS69"/>
  <c r="AR69"/>
  <c r="AQ69"/>
  <c r="AP69"/>
  <c r="AO69"/>
  <c r="AN69"/>
  <c r="AM69"/>
  <c r="AL69"/>
  <c r="AK69"/>
  <c r="AJ69"/>
  <c r="AI69"/>
  <c r="AE69"/>
  <c r="AB69"/>
  <c r="AA69"/>
  <c r="Z69"/>
  <c r="Y69"/>
  <c r="W69"/>
  <c r="V69"/>
  <c r="U69"/>
  <c r="T69"/>
  <c r="O69"/>
  <c r="K69"/>
  <c r="J69"/>
  <c r="I69"/>
  <c r="H69"/>
  <c r="G69"/>
  <c r="F69"/>
  <c r="E69"/>
  <c r="D69"/>
  <c r="AT68"/>
  <c r="AS68"/>
  <c r="AR68"/>
  <c r="AQ68"/>
  <c r="AP68"/>
  <c r="AO68"/>
  <c r="AN68"/>
  <c r="AM68"/>
  <c r="AL68"/>
  <c r="AK68"/>
  <c r="AJ68"/>
  <c r="AI68"/>
  <c r="AE68"/>
  <c r="AB68"/>
  <c r="AA68"/>
  <c r="Z68"/>
  <c r="Y68"/>
  <c r="W68"/>
  <c r="V68"/>
  <c r="U68"/>
  <c r="T68"/>
  <c r="O68"/>
  <c r="K68"/>
  <c r="J68"/>
  <c r="I68"/>
  <c r="H68"/>
  <c r="G68"/>
  <c r="F68"/>
  <c r="E68"/>
  <c r="D68"/>
  <c r="AT67"/>
  <c r="AS67"/>
  <c r="AR67"/>
  <c r="AQ67"/>
  <c r="AP67"/>
  <c r="AO67"/>
  <c r="AN67"/>
  <c r="AM67"/>
  <c r="AL67"/>
  <c r="AK67"/>
  <c r="AJ67"/>
  <c r="AI67"/>
  <c r="AE67"/>
  <c r="AB67"/>
  <c r="AA67"/>
  <c r="Z67"/>
  <c r="Y67"/>
  <c r="W67"/>
  <c r="V67"/>
  <c r="U67"/>
  <c r="T67"/>
  <c r="K67"/>
  <c r="J67"/>
  <c r="I67"/>
  <c r="H67"/>
  <c r="G67"/>
  <c r="F67"/>
  <c r="E67"/>
  <c r="D67"/>
  <c r="AT66"/>
  <c r="AS66"/>
  <c r="AR66"/>
  <c r="AQ66"/>
  <c r="AP66"/>
  <c r="AO66"/>
  <c r="AN66"/>
  <c r="AM66"/>
  <c r="AL66"/>
  <c r="AK66"/>
  <c r="AJ66"/>
  <c r="AI66"/>
  <c r="AE66"/>
  <c r="AB66"/>
  <c r="AA66"/>
  <c r="Z66"/>
  <c r="Y66"/>
  <c r="W66"/>
  <c r="V66"/>
  <c r="U66"/>
  <c r="T66"/>
  <c r="O66"/>
  <c r="K66"/>
  <c r="J66"/>
  <c r="I66"/>
  <c r="H66"/>
  <c r="G66"/>
  <c r="F66"/>
  <c r="E66"/>
  <c r="D66"/>
  <c r="AT65"/>
  <c r="AS65"/>
  <c r="AR65"/>
  <c r="AQ65"/>
  <c r="AP65"/>
  <c r="AO65"/>
  <c r="AN65"/>
  <c r="AM65"/>
  <c r="AL65"/>
  <c r="AK65"/>
  <c r="AJ65"/>
  <c r="AI65"/>
  <c r="AE65"/>
  <c r="AB65"/>
  <c r="AA65"/>
  <c r="Z65"/>
  <c r="Y65"/>
  <c r="W65"/>
  <c r="V65"/>
  <c r="U65"/>
  <c r="T65"/>
  <c r="K65"/>
  <c r="J65"/>
  <c r="I65"/>
  <c r="H65"/>
  <c r="G65"/>
  <c r="F65"/>
  <c r="E65"/>
  <c r="D65"/>
  <c r="AT64"/>
  <c r="AS64"/>
  <c r="AR64"/>
  <c r="AQ64"/>
  <c r="AP64"/>
  <c r="AO64"/>
  <c r="AN64"/>
  <c r="AM64"/>
  <c r="AL64"/>
  <c r="AK64"/>
  <c r="AJ64"/>
  <c r="AI64"/>
  <c r="AE64"/>
  <c r="AB64"/>
  <c r="AA64"/>
  <c r="Z64"/>
  <c r="Y64"/>
  <c r="W64"/>
  <c r="V64"/>
  <c r="U64"/>
  <c r="T64"/>
  <c r="O64"/>
  <c r="K64"/>
  <c r="J64"/>
  <c r="I64"/>
  <c r="H64"/>
  <c r="G64"/>
  <c r="F64"/>
  <c r="E64"/>
  <c r="D64"/>
  <c r="AT63"/>
  <c r="AS63"/>
  <c r="AR63"/>
  <c r="AQ63"/>
  <c r="AP63"/>
  <c r="AO63"/>
  <c r="AN63"/>
  <c r="AM63"/>
  <c r="AL63"/>
  <c r="AK63"/>
  <c r="AJ63"/>
  <c r="AI63"/>
  <c r="AE63"/>
  <c r="AB63"/>
  <c r="AA63"/>
  <c r="Z63"/>
  <c r="Y63"/>
  <c r="W63"/>
  <c r="V63"/>
  <c r="U63"/>
  <c r="T63"/>
  <c r="O63"/>
  <c r="K63"/>
  <c r="J63"/>
  <c r="I63"/>
  <c r="H63"/>
  <c r="G63"/>
  <c r="F63"/>
  <c r="E63"/>
  <c r="D63"/>
  <c r="AT62"/>
  <c r="AS62"/>
  <c r="AR62"/>
  <c r="AQ62"/>
  <c r="AP62"/>
  <c r="AO62"/>
  <c r="AN62"/>
  <c r="AM62"/>
  <c r="AL62"/>
  <c r="AK62"/>
  <c r="AJ62"/>
  <c r="AI62"/>
  <c r="AE62"/>
  <c r="AB62"/>
  <c r="AA62"/>
  <c r="Z62"/>
  <c r="Y62"/>
  <c r="W62"/>
  <c r="V62"/>
  <c r="U62"/>
  <c r="T62"/>
  <c r="O62"/>
  <c r="K62"/>
  <c r="J62"/>
  <c r="I62"/>
  <c r="H62"/>
  <c r="G62"/>
  <c r="F62"/>
  <c r="E62"/>
  <c r="D62"/>
  <c r="AT61"/>
  <c r="AS61"/>
  <c r="AR61"/>
  <c r="AQ61"/>
  <c r="AP61"/>
  <c r="AO61"/>
  <c r="AN61"/>
  <c r="AM61"/>
  <c r="AL61"/>
  <c r="AK61"/>
  <c r="AJ61"/>
  <c r="AI61"/>
  <c r="AE61"/>
  <c r="AB61"/>
  <c r="AA61"/>
  <c r="Z61"/>
  <c r="Y61"/>
  <c r="W61"/>
  <c r="V61"/>
  <c r="U61"/>
  <c r="T61"/>
  <c r="O61"/>
  <c r="K61"/>
  <c r="J61"/>
  <c r="I61"/>
  <c r="H61"/>
  <c r="G61"/>
  <c r="F61"/>
  <c r="E61"/>
  <c r="D61"/>
  <c r="AT60"/>
  <c r="AS60"/>
  <c r="AR60"/>
  <c r="AQ60"/>
  <c r="AP60"/>
  <c r="AO60"/>
  <c r="AN60"/>
  <c r="AM60"/>
  <c r="AL60"/>
  <c r="AK60"/>
  <c r="AJ60"/>
  <c r="AI60"/>
  <c r="AE60"/>
  <c r="AB60"/>
  <c r="AA60"/>
  <c r="Z60"/>
  <c r="Y60"/>
  <c r="W60"/>
  <c r="V60"/>
  <c r="U60"/>
  <c r="T60"/>
  <c r="O60"/>
  <c r="K60"/>
  <c r="J60"/>
  <c r="I60"/>
  <c r="H60"/>
  <c r="G60"/>
  <c r="F60"/>
  <c r="E60"/>
  <c r="D60"/>
  <c r="AT59"/>
  <c r="AS59"/>
  <c r="AR59"/>
  <c r="AQ59"/>
  <c r="AP59"/>
  <c r="AO59"/>
  <c r="AN59"/>
  <c r="AM59"/>
  <c r="AL59"/>
  <c r="AK59"/>
  <c r="AJ59"/>
  <c r="AI59"/>
  <c r="AE59"/>
  <c r="AB59"/>
  <c r="AA59"/>
  <c r="Z59"/>
  <c r="Y59"/>
  <c r="W59"/>
  <c r="V59"/>
  <c r="U59"/>
  <c r="T59"/>
  <c r="O59"/>
  <c r="K59"/>
  <c r="J59"/>
  <c r="I59"/>
  <c r="H59"/>
  <c r="G59"/>
  <c r="F59"/>
  <c r="E59"/>
  <c r="D59"/>
  <c r="AT58"/>
  <c r="AS58"/>
  <c r="AR58"/>
  <c r="AQ58"/>
  <c r="AP58"/>
  <c r="AO58"/>
  <c r="AN58"/>
  <c r="AM58"/>
  <c r="AL58"/>
  <c r="AK58"/>
  <c r="AJ58"/>
  <c r="AI58"/>
  <c r="AE58"/>
  <c r="AB58"/>
  <c r="AA58"/>
  <c r="Z58"/>
  <c r="Y58"/>
  <c r="W58"/>
  <c r="V58"/>
  <c r="U58"/>
  <c r="T58"/>
  <c r="O58"/>
  <c r="K58"/>
  <c r="J58"/>
  <c r="I58"/>
  <c r="H58"/>
  <c r="G58"/>
  <c r="F58"/>
  <c r="E58"/>
  <c r="D58"/>
  <c r="AT57"/>
  <c r="AS57"/>
  <c r="AR57"/>
  <c r="AQ57"/>
  <c r="AP57"/>
  <c r="AO57"/>
  <c r="AN57"/>
  <c r="AM57"/>
  <c r="AL57"/>
  <c r="AK57"/>
  <c r="AJ57"/>
  <c r="AI57"/>
  <c r="AE57"/>
  <c r="AB57"/>
  <c r="AA57"/>
  <c r="Z57"/>
  <c r="Y57"/>
  <c r="W57"/>
  <c r="V57"/>
  <c r="U57"/>
  <c r="T57"/>
  <c r="K57"/>
  <c r="J57"/>
  <c r="I57"/>
  <c r="H57"/>
  <c r="G57"/>
  <c r="F57"/>
  <c r="E57"/>
  <c r="D57"/>
  <c r="AT56"/>
  <c r="AS56"/>
  <c r="AR56"/>
  <c r="AQ56"/>
  <c r="AP56"/>
  <c r="AO56"/>
  <c r="AN56"/>
  <c r="AM56"/>
  <c r="AL56"/>
  <c r="AK56"/>
  <c r="AJ56"/>
  <c r="AI56"/>
  <c r="AE56"/>
  <c r="AB56"/>
  <c r="AA56"/>
  <c r="Z56"/>
  <c r="Y56"/>
  <c r="W56"/>
  <c r="V56"/>
  <c r="U56"/>
  <c r="T56"/>
  <c r="O56"/>
  <c r="K56"/>
  <c r="J56"/>
  <c r="I56"/>
  <c r="H56"/>
  <c r="G56"/>
  <c r="F56"/>
  <c r="E56"/>
  <c r="D56"/>
  <c r="AT55"/>
  <c r="AS55"/>
  <c r="AR55"/>
  <c r="AQ55"/>
  <c r="AP55"/>
  <c r="AO55"/>
  <c r="AN55"/>
  <c r="AM55"/>
  <c r="AL55"/>
  <c r="AK55"/>
  <c r="AJ55"/>
  <c r="AI55"/>
  <c r="AE55"/>
  <c r="AB55"/>
  <c r="AA55"/>
  <c r="Z55"/>
  <c r="Y55"/>
  <c r="W55"/>
  <c r="V55"/>
  <c r="U55"/>
  <c r="T55"/>
  <c r="O55"/>
  <c r="K55"/>
  <c r="J55"/>
  <c r="I55"/>
  <c r="H55"/>
  <c r="G55"/>
  <c r="F55"/>
  <c r="E55"/>
  <c r="D55"/>
  <c r="AT54"/>
  <c r="AS54"/>
  <c r="AR54"/>
  <c r="AQ54"/>
  <c r="AP54"/>
  <c r="AO54"/>
  <c r="AN54"/>
  <c r="AM54"/>
  <c r="AL54"/>
  <c r="AK54"/>
  <c r="AJ54"/>
  <c r="AI54"/>
  <c r="AE54"/>
  <c r="AB54"/>
  <c r="AA54"/>
  <c r="Z54"/>
  <c r="Y54"/>
  <c r="W54"/>
  <c r="V54"/>
  <c r="U54"/>
  <c r="T54"/>
  <c r="K54"/>
  <c r="J54"/>
  <c r="I54"/>
  <c r="H54"/>
  <c r="G54"/>
  <c r="F54"/>
  <c r="E54"/>
  <c r="D54"/>
  <c r="AT53"/>
  <c r="AS53"/>
  <c r="AR53"/>
  <c r="AQ53"/>
  <c r="AP53"/>
  <c r="AO53"/>
  <c r="AN53"/>
  <c r="AM53"/>
  <c r="AL53"/>
  <c r="AK53"/>
  <c r="AJ53"/>
  <c r="AI53"/>
  <c r="AE53"/>
  <c r="AB53"/>
  <c r="AA53"/>
  <c r="Z53"/>
  <c r="Y53"/>
  <c r="W53"/>
  <c r="V53"/>
  <c r="U53"/>
  <c r="T53"/>
  <c r="O53"/>
  <c r="K53"/>
  <c r="J53"/>
  <c r="I53"/>
  <c r="H53"/>
  <c r="G53"/>
  <c r="F53"/>
  <c r="E53"/>
  <c r="D53"/>
  <c r="AT52"/>
  <c r="AS52"/>
  <c r="AR52"/>
  <c r="AQ52"/>
  <c r="AP52"/>
  <c r="AO52"/>
  <c r="AN52"/>
  <c r="AM52"/>
  <c r="AL52"/>
  <c r="AK52"/>
  <c r="AJ52"/>
  <c r="AI52"/>
  <c r="AE52"/>
  <c r="AB52"/>
  <c r="AA52"/>
  <c r="Z52"/>
  <c r="Y52"/>
  <c r="W52"/>
  <c r="V52"/>
  <c r="U52"/>
  <c r="T52"/>
  <c r="O52"/>
  <c r="K52"/>
  <c r="J52"/>
  <c r="I52"/>
  <c r="H52"/>
  <c r="G52"/>
  <c r="F52"/>
  <c r="E52"/>
  <c r="D52"/>
  <c r="AT51"/>
  <c r="AS51"/>
  <c r="AR51"/>
  <c r="AQ51"/>
  <c r="AP51"/>
  <c r="AO51"/>
  <c r="AN51"/>
  <c r="AM51"/>
  <c r="AL51"/>
  <c r="AK51"/>
  <c r="AJ51"/>
  <c r="AI51"/>
  <c r="AE51"/>
  <c r="AB51"/>
  <c r="AA51"/>
  <c r="Z51"/>
  <c r="Y51"/>
  <c r="W51"/>
  <c r="V51"/>
  <c r="U51"/>
  <c r="T51"/>
  <c r="K51"/>
  <c r="J51"/>
  <c r="I51"/>
  <c r="H51"/>
  <c r="G51"/>
  <c r="F51"/>
  <c r="E51"/>
  <c r="D51"/>
  <c r="AT50"/>
  <c r="AS50"/>
  <c r="AR50"/>
  <c r="AQ50"/>
  <c r="AP50"/>
  <c r="AO50"/>
  <c r="AN50"/>
  <c r="AM50"/>
  <c r="AL50"/>
  <c r="AK50"/>
  <c r="AJ50"/>
  <c r="AI50"/>
  <c r="AE50"/>
  <c r="AB50"/>
  <c r="AA50"/>
  <c r="Z50"/>
  <c r="Y50"/>
  <c r="W50"/>
  <c r="V50"/>
  <c r="U50"/>
  <c r="T50"/>
  <c r="O50"/>
  <c r="K50"/>
  <c r="J50"/>
  <c r="I50"/>
  <c r="H50"/>
  <c r="G50"/>
  <c r="F50"/>
  <c r="E50"/>
  <c r="D50"/>
  <c r="AT49"/>
  <c r="AS49"/>
  <c r="AR49"/>
  <c r="AQ49"/>
  <c r="AP49"/>
  <c r="AO49"/>
  <c r="AN49"/>
  <c r="AM49"/>
  <c r="AL49"/>
  <c r="AK49"/>
  <c r="AJ49"/>
  <c r="AI49"/>
  <c r="AE49"/>
  <c r="AB49"/>
  <c r="AA49"/>
  <c r="Z49"/>
  <c r="Y49"/>
  <c r="W49"/>
  <c r="V49"/>
  <c r="U49"/>
  <c r="T49"/>
  <c r="O49"/>
  <c r="K49"/>
  <c r="J49"/>
  <c r="I49"/>
  <c r="H49"/>
  <c r="G49"/>
  <c r="F49"/>
  <c r="E49"/>
  <c r="D49"/>
  <c r="AT48"/>
  <c r="AS48"/>
  <c r="AR48"/>
  <c r="AQ48"/>
  <c r="AP48"/>
  <c r="AO48"/>
  <c r="AN48"/>
  <c r="AM48"/>
  <c r="AL48"/>
  <c r="AK48"/>
  <c r="AJ48"/>
  <c r="AI48"/>
  <c r="AE48"/>
  <c r="AB48"/>
  <c r="AA48"/>
  <c r="Z48"/>
  <c r="Y48"/>
  <c r="W48"/>
  <c r="V48"/>
  <c r="U48"/>
  <c r="T48"/>
  <c r="O48"/>
  <c r="K48"/>
  <c r="J48"/>
  <c r="I48"/>
  <c r="H48"/>
  <c r="G48"/>
  <c r="F48"/>
  <c r="E48"/>
  <c r="D48"/>
  <c r="AT47"/>
  <c r="AS47"/>
  <c r="AR47"/>
  <c r="AQ47"/>
  <c r="AP47"/>
  <c r="AO47"/>
  <c r="AN47"/>
  <c r="AM47"/>
  <c r="AL47"/>
  <c r="AK47"/>
  <c r="AJ47"/>
  <c r="AI47"/>
  <c r="AE47"/>
  <c r="AB47"/>
  <c r="AA47"/>
  <c r="Z47"/>
  <c r="Y47"/>
  <c r="W47"/>
  <c r="V47"/>
  <c r="U47"/>
  <c r="T47"/>
  <c r="O47"/>
  <c r="K47"/>
  <c r="J47"/>
  <c r="I47"/>
  <c r="H47"/>
  <c r="G47"/>
  <c r="F47"/>
  <c r="E47"/>
  <c r="D47"/>
  <c r="AT46"/>
  <c r="AS46"/>
  <c r="AR46"/>
  <c r="AQ46"/>
  <c r="AP46"/>
  <c r="AO46"/>
  <c r="AN46"/>
  <c r="AM46"/>
  <c r="AL46"/>
  <c r="AK46"/>
  <c r="AJ46"/>
  <c r="AI46"/>
  <c r="AE46"/>
  <c r="AB46"/>
  <c r="AA46"/>
  <c r="Z46"/>
  <c r="Y46"/>
  <c r="W46"/>
  <c r="V46"/>
  <c r="U46"/>
  <c r="T46"/>
  <c r="O46"/>
  <c r="K46"/>
  <c r="J46"/>
  <c r="I46"/>
  <c r="H46"/>
  <c r="G46"/>
  <c r="F46"/>
  <c r="E46"/>
  <c r="D46"/>
  <c r="AT45"/>
  <c r="AS45"/>
  <c r="AR45"/>
  <c r="AQ45"/>
  <c r="AP45"/>
  <c r="AO45"/>
  <c r="AN45"/>
  <c r="AM45"/>
  <c r="AL45"/>
  <c r="AK45"/>
  <c r="AJ45"/>
  <c r="AI45"/>
  <c r="AE45"/>
  <c r="AB45"/>
  <c r="AA45"/>
  <c r="Z45"/>
  <c r="Y45"/>
  <c r="W45"/>
  <c r="V45"/>
  <c r="U45"/>
  <c r="T45"/>
  <c r="O45"/>
  <c r="K45"/>
  <c r="J45"/>
  <c r="I45"/>
  <c r="H45"/>
  <c r="G45"/>
  <c r="F45"/>
  <c r="E45"/>
  <c r="D45"/>
  <c r="AT44"/>
  <c r="AS44"/>
  <c r="AR44"/>
  <c r="AQ44"/>
  <c r="AP44"/>
  <c r="AO44"/>
  <c r="AN44"/>
  <c r="AM44"/>
  <c r="AL44"/>
  <c r="AK44"/>
  <c r="AJ44"/>
  <c r="AI44"/>
  <c r="AE44"/>
  <c r="AB44"/>
  <c r="AA44"/>
  <c r="Z44"/>
  <c r="Y44"/>
  <c r="W44"/>
  <c r="V44"/>
  <c r="U44"/>
  <c r="T44"/>
  <c r="O44"/>
  <c r="K44"/>
  <c r="J44"/>
  <c r="I44"/>
  <c r="H44"/>
  <c r="G44"/>
  <c r="F44"/>
  <c r="E44"/>
  <c r="D44"/>
  <c r="AT43"/>
  <c r="AS43"/>
  <c r="AR43"/>
  <c r="AQ43"/>
  <c r="AP43"/>
  <c r="AO43"/>
  <c r="AN43"/>
  <c r="AM43"/>
  <c r="AL43"/>
  <c r="AK43"/>
  <c r="AJ43"/>
  <c r="AI43"/>
  <c r="AE43"/>
  <c r="AB43"/>
  <c r="AA43"/>
  <c r="Z43"/>
  <c r="Y43"/>
  <c r="W43"/>
  <c r="V43"/>
  <c r="U43"/>
  <c r="T43"/>
  <c r="K43"/>
  <c r="J43"/>
  <c r="I43"/>
  <c r="H43"/>
  <c r="G43"/>
  <c r="F43"/>
  <c r="E43"/>
  <c r="D43"/>
  <c r="AT42"/>
  <c r="AS42"/>
  <c r="AR42"/>
  <c r="AQ42"/>
  <c r="AP42"/>
  <c r="AO42"/>
  <c r="AN42"/>
  <c r="AM42"/>
  <c r="AL42"/>
  <c r="AK42"/>
  <c r="AJ42"/>
  <c r="AI42"/>
  <c r="AE42"/>
  <c r="AB42"/>
  <c r="AA42"/>
  <c r="Z42"/>
  <c r="Y42"/>
  <c r="W42"/>
  <c r="V42"/>
  <c r="U42"/>
  <c r="T42"/>
  <c r="O42"/>
  <c r="K42"/>
  <c r="J42"/>
  <c r="I42"/>
  <c r="H42"/>
  <c r="G42"/>
  <c r="F42"/>
  <c r="E42"/>
  <c r="D42"/>
  <c r="AT41"/>
  <c r="AS41"/>
  <c r="AR41"/>
  <c r="AQ41"/>
  <c r="AP41"/>
  <c r="AO41"/>
  <c r="AN41"/>
  <c r="AM41"/>
  <c r="AL41"/>
  <c r="AK41"/>
  <c r="AJ41"/>
  <c r="AI41"/>
  <c r="AE41"/>
  <c r="AB41"/>
  <c r="AA41"/>
  <c r="Z41"/>
  <c r="Y41"/>
  <c r="W41"/>
  <c r="V41"/>
  <c r="U41"/>
  <c r="T41"/>
  <c r="O41"/>
  <c r="K41"/>
  <c r="J41"/>
  <c r="I41"/>
  <c r="H41"/>
  <c r="G41"/>
  <c r="F41"/>
  <c r="E41"/>
  <c r="D41"/>
  <c r="AT40"/>
  <c r="AS40"/>
  <c r="AR40"/>
  <c r="AQ40"/>
  <c r="AP40"/>
  <c r="AO40"/>
  <c r="AN40"/>
  <c r="AM40"/>
  <c r="AL40"/>
  <c r="AK40"/>
  <c r="AJ40"/>
  <c r="AI40"/>
  <c r="AE40"/>
  <c r="AB40"/>
  <c r="AA40"/>
  <c r="Z40"/>
  <c r="Y40"/>
  <c r="W40"/>
  <c r="V40"/>
  <c r="U40"/>
  <c r="T40"/>
  <c r="K40"/>
  <c r="J40"/>
  <c r="I40"/>
  <c r="H40"/>
  <c r="G40"/>
  <c r="F40"/>
  <c r="E40"/>
  <c r="D40"/>
  <c r="AT39"/>
  <c r="AS39"/>
  <c r="AR39"/>
  <c r="AQ39"/>
  <c r="AP39"/>
  <c r="AO39"/>
  <c r="AN39"/>
  <c r="AM39"/>
  <c r="AL39"/>
  <c r="AK39"/>
  <c r="AJ39"/>
  <c r="AI39"/>
  <c r="AE39"/>
  <c r="AB39"/>
  <c r="AA39"/>
  <c r="Z39"/>
  <c r="Y39"/>
  <c r="W39"/>
  <c r="V39"/>
  <c r="U39"/>
  <c r="T39"/>
  <c r="K39"/>
  <c r="J39"/>
  <c r="I39"/>
  <c r="H39"/>
  <c r="G39"/>
  <c r="F39"/>
  <c r="E39"/>
  <c r="D39"/>
  <c r="AT38"/>
  <c r="AS38"/>
  <c r="AR38"/>
  <c r="AQ38"/>
  <c r="AP38"/>
  <c r="AO38"/>
  <c r="AN38"/>
  <c r="AM38"/>
  <c r="AL38"/>
  <c r="AK38"/>
  <c r="AJ38"/>
  <c r="AI38"/>
  <c r="AE38"/>
  <c r="AB38"/>
  <c r="AA38"/>
  <c r="Z38"/>
  <c r="Y38"/>
  <c r="W38"/>
  <c r="V38"/>
  <c r="U38"/>
  <c r="T38"/>
  <c r="K38"/>
  <c r="J38"/>
  <c r="I38"/>
  <c r="H38"/>
  <c r="G38"/>
  <c r="F38"/>
  <c r="E38"/>
  <c r="D38"/>
  <c r="AT37"/>
  <c r="AS37"/>
  <c r="AR37"/>
  <c r="AQ37"/>
  <c r="AP37"/>
  <c r="AO37"/>
  <c r="AN37"/>
  <c r="AM37"/>
  <c r="AL37"/>
  <c r="AK37"/>
  <c r="AJ37"/>
  <c r="AI37"/>
  <c r="AE37"/>
  <c r="AB37"/>
  <c r="AA37"/>
  <c r="Z37"/>
  <c r="Y37"/>
  <c r="W37"/>
  <c r="V37"/>
  <c r="U37"/>
  <c r="T37"/>
  <c r="K37"/>
  <c r="J37"/>
  <c r="I37"/>
  <c r="H37"/>
  <c r="G37"/>
  <c r="F37"/>
  <c r="E37"/>
  <c r="D37"/>
  <c r="AT36"/>
  <c r="AS36"/>
  <c r="AR36"/>
  <c r="AQ36"/>
  <c r="AP36"/>
  <c r="AO36"/>
  <c r="AN36"/>
  <c r="AM36"/>
  <c r="AL36"/>
  <c r="AK36"/>
  <c r="AJ36"/>
  <c r="AI36"/>
  <c r="AE36"/>
  <c r="AB36"/>
  <c r="AA36"/>
  <c r="Z36"/>
  <c r="Y36"/>
  <c r="W36"/>
  <c r="V36"/>
  <c r="U36"/>
  <c r="T36"/>
  <c r="K36"/>
  <c r="J36"/>
  <c r="I36"/>
  <c r="H36"/>
  <c r="G36"/>
  <c r="F36"/>
  <c r="E36"/>
  <c r="D36"/>
  <c r="AT35"/>
  <c r="AS35"/>
  <c r="AR35"/>
  <c r="AQ35"/>
  <c r="AP35"/>
  <c r="AO35"/>
  <c r="AN35"/>
  <c r="AM35"/>
  <c r="AL35"/>
  <c r="AK35"/>
  <c r="AJ35"/>
  <c r="AI35"/>
  <c r="AE35"/>
  <c r="AB35"/>
  <c r="AA35"/>
  <c r="Z35"/>
  <c r="Y35"/>
  <c r="W35"/>
  <c r="V35"/>
  <c r="U35"/>
  <c r="T35"/>
  <c r="O35"/>
  <c r="K35"/>
  <c r="J35"/>
  <c r="I35"/>
  <c r="H35"/>
  <c r="G35"/>
  <c r="F35"/>
  <c r="E35"/>
  <c r="D35"/>
  <c r="AT34"/>
  <c r="AS34"/>
  <c r="AR34"/>
  <c r="AQ34"/>
  <c r="AP34"/>
  <c r="AO34"/>
  <c r="AN34"/>
  <c r="AM34"/>
  <c r="AL34"/>
  <c r="AK34"/>
  <c r="AJ34"/>
  <c r="AI34"/>
  <c r="AE34"/>
  <c r="AB34"/>
  <c r="AA34"/>
  <c r="Z34"/>
  <c r="Y34"/>
  <c r="W34"/>
  <c r="V34"/>
  <c r="U34"/>
  <c r="T34"/>
  <c r="O34"/>
  <c r="K34"/>
  <c r="J34"/>
  <c r="I34"/>
  <c r="H34"/>
  <c r="G34"/>
  <c r="F34"/>
  <c r="E34"/>
  <c r="D34"/>
  <c r="AT33"/>
  <c r="AS33"/>
  <c r="AR33"/>
  <c r="AQ33"/>
  <c r="AP33"/>
  <c r="AO33"/>
  <c r="AN33"/>
  <c r="AM33"/>
  <c r="AL33"/>
  <c r="AK33"/>
  <c r="AJ33"/>
  <c r="AI33"/>
  <c r="AE33"/>
  <c r="AB33"/>
  <c r="AA33"/>
  <c r="Z33"/>
  <c r="Y33"/>
  <c r="W33"/>
  <c r="V33"/>
  <c r="U33"/>
  <c r="T33"/>
  <c r="K33"/>
  <c r="J33"/>
  <c r="I33"/>
  <c r="H33"/>
  <c r="G33"/>
  <c r="F33"/>
  <c r="E33"/>
  <c r="D33"/>
  <c r="AT32"/>
  <c r="AS32"/>
  <c r="AR32"/>
  <c r="AQ32"/>
  <c r="AP32"/>
  <c r="AO32"/>
  <c r="AN32"/>
  <c r="AM32"/>
  <c r="AL32"/>
  <c r="AK32"/>
  <c r="AJ32"/>
  <c r="AI32"/>
  <c r="AE32"/>
  <c r="AB32"/>
  <c r="AA32"/>
  <c r="Z32"/>
  <c r="Y32"/>
  <c r="W32"/>
  <c r="V32"/>
  <c r="U32"/>
  <c r="T32"/>
  <c r="K32"/>
  <c r="J32"/>
  <c r="I32"/>
  <c r="H32"/>
  <c r="G32"/>
  <c r="F32"/>
  <c r="E32"/>
  <c r="D32"/>
  <c r="AT31"/>
  <c r="AS31"/>
  <c r="AR31"/>
  <c r="AQ31"/>
  <c r="AP31"/>
  <c r="AO31"/>
  <c r="AN31"/>
  <c r="AM31"/>
  <c r="AL31"/>
  <c r="AK31"/>
  <c r="AJ31"/>
  <c r="AI31"/>
  <c r="AE31"/>
  <c r="AB31"/>
  <c r="AA31"/>
  <c r="Z31"/>
  <c r="Y31"/>
  <c r="W31"/>
  <c r="V31"/>
  <c r="U31"/>
  <c r="T31"/>
  <c r="O31"/>
  <c r="K31"/>
  <c r="J31"/>
  <c r="I31"/>
  <c r="H31"/>
  <c r="G31"/>
  <c r="F31"/>
  <c r="E31"/>
  <c r="D31"/>
  <c r="AT30"/>
  <c r="AS30"/>
  <c r="AR30"/>
  <c r="AQ30"/>
  <c r="AP30"/>
  <c r="AO30"/>
  <c r="AN30"/>
  <c r="AM30"/>
  <c r="AL30"/>
  <c r="AK30"/>
  <c r="AJ30"/>
  <c r="AI30"/>
  <c r="AE30"/>
  <c r="AB30"/>
  <c r="AA30"/>
  <c r="Z30"/>
  <c r="Y30"/>
  <c r="W30"/>
  <c r="V30"/>
  <c r="U30"/>
  <c r="T30"/>
  <c r="K30"/>
  <c r="J30"/>
  <c r="I30"/>
  <c r="H30"/>
  <c r="G30"/>
  <c r="F30"/>
  <c r="E30"/>
  <c r="D30"/>
  <c r="AT29"/>
  <c r="AS29"/>
  <c r="AR29"/>
  <c r="AQ29"/>
  <c r="AP29"/>
  <c r="AO29"/>
  <c r="AN29"/>
  <c r="AM29"/>
  <c r="AL29"/>
  <c r="AK29"/>
  <c r="AJ29"/>
  <c r="AI29"/>
  <c r="AE29"/>
  <c r="AB29"/>
  <c r="AA29"/>
  <c r="Z29"/>
  <c r="Y29"/>
  <c r="W29"/>
  <c r="V29"/>
  <c r="U29"/>
  <c r="T29"/>
  <c r="O29"/>
  <c r="K29"/>
  <c r="J29"/>
  <c r="I29"/>
  <c r="H29"/>
  <c r="G29"/>
  <c r="F29"/>
  <c r="E29"/>
  <c r="D29"/>
  <c r="AT28"/>
  <c r="AS28"/>
  <c r="AR28"/>
  <c r="AQ28"/>
  <c r="AP28"/>
  <c r="AO28"/>
  <c r="AN28"/>
  <c r="AM28"/>
  <c r="AL28"/>
  <c r="AK28"/>
  <c r="AJ28"/>
  <c r="AI28"/>
  <c r="AE28"/>
  <c r="AB28"/>
  <c r="AA28"/>
  <c r="Z28"/>
  <c r="Y28"/>
  <c r="W28"/>
  <c r="V28"/>
  <c r="U28"/>
  <c r="T28"/>
  <c r="O28"/>
  <c r="K28"/>
  <c r="J28"/>
  <c r="I28"/>
  <c r="H28"/>
  <c r="G28"/>
  <c r="F28"/>
  <c r="E28"/>
  <c r="D28"/>
  <c r="AT27"/>
  <c r="AS27"/>
  <c r="AR27"/>
  <c r="AQ27"/>
  <c r="AP27"/>
  <c r="AO27"/>
  <c r="AN27"/>
  <c r="AM27"/>
  <c r="AL27"/>
  <c r="AK27"/>
  <c r="AJ27"/>
  <c r="AI27"/>
  <c r="AE27"/>
  <c r="AB27"/>
  <c r="AA27"/>
  <c r="Z27"/>
  <c r="Y27"/>
  <c r="W27"/>
  <c r="V27"/>
  <c r="U27"/>
  <c r="T27"/>
  <c r="O27"/>
  <c r="K27"/>
  <c r="J27"/>
  <c r="I27"/>
  <c r="H27"/>
  <c r="G27"/>
  <c r="F27"/>
  <c r="E27"/>
  <c r="D27"/>
  <c r="AT26"/>
  <c r="AS26"/>
  <c r="AR26"/>
  <c r="AQ26"/>
  <c r="AP26"/>
  <c r="AO26"/>
  <c r="AN26"/>
  <c r="AM26"/>
  <c r="AL26"/>
  <c r="AK26"/>
  <c r="AJ26"/>
  <c r="AI26"/>
  <c r="AE26"/>
  <c r="AB26"/>
  <c r="AA26"/>
  <c r="Z26"/>
  <c r="Y26"/>
  <c r="W26"/>
  <c r="V26"/>
  <c r="U26"/>
  <c r="T26"/>
  <c r="O26"/>
  <c r="K26"/>
  <c r="J26"/>
  <c r="I26"/>
  <c r="H26"/>
  <c r="G26"/>
  <c r="F26"/>
  <c r="E26"/>
  <c r="D26"/>
  <c r="AT25"/>
  <c r="AS25"/>
  <c r="AR25"/>
  <c r="AQ25"/>
  <c r="AP25"/>
  <c r="AO25"/>
  <c r="AN25"/>
  <c r="AM25"/>
  <c r="AL25"/>
  <c r="AK25"/>
  <c r="AJ25"/>
  <c r="AI25"/>
  <c r="AE25"/>
  <c r="AB25"/>
  <c r="AA25"/>
  <c r="Z25"/>
  <c r="Y25"/>
  <c r="W25"/>
  <c r="V25"/>
  <c r="U25"/>
  <c r="T25"/>
  <c r="K25"/>
  <c r="J25"/>
  <c r="I25"/>
  <c r="H25"/>
  <c r="G25"/>
  <c r="F25"/>
  <c r="E25"/>
  <c r="D25"/>
  <c r="AT24"/>
  <c r="AS24"/>
  <c r="AR24"/>
  <c r="AQ24"/>
  <c r="AP24"/>
  <c r="AO24"/>
  <c r="AN24"/>
  <c r="AM24"/>
  <c r="AL24"/>
  <c r="AK24"/>
  <c r="AJ24"/>
  <c r="AI24"/>
  <c r="AE24"/>
  <c r="AB24"/>
  <c r="AA24"/>
  <c r="Z24"/>
  <c r="Y24"/>
  <c r="W24"/>
  <c r="V24"/>
  <c r="U24"/>
  <c r="T24"/>
  <c r="O24"/>
  <c r="K24"/>
  <c r="J24"/>
  <c r="I24"/>
  <c r="H24"/>
  <c r="G24"/>
  <c r="F24"/>
  <c r="E24"/>
  <c r="D24"/>
  <c r="AT23"/>
  <c r="AS23"/>
  <c r="AR23"/>
  <c r="AQ23"/>
  <c r="AP23"/>
  <c r="AO23"/>
  <c r="AN23"/>
  <c r="AM23"/>
  <c r="AL23"/>
  <c r="AK23"/>
  <c r="AJ23"/>
  <c r="AI23"/>
  <c r="AE23"/>
  <c r="AB23"/>
  <c r="AA23"/>
  <c r="Z23"/>
  <c r="Y23"/>
  <c r="W23"/>
  <c r="V23"/>
  <c r="U23"/>
  <c r="T23"/>
  <c r="O23"/>
  <c r="K23"/>
  <c r="J23"/>
  <c r="I23"/>
  <c r="H23"/>
  <c r="G23"/>
  <c r="F23"/>
  <c r="E23"/>
  <c r="D23"/>
  <c r="AT22"/>
  <c r="AS22"/>
  <c r="AR22"/>
  <c r="AQ22"/>
  <c r="AP22"/>
  <c r="AO22"/>
  <c r="AN22"/>
  <c r="AM22"/>
  <c r="AL22"/>
  <c r="AK22"/>
  <c r="AJ22"/>
  <c r="AI22"/>
  <c r="AE22"/>
  <c r="AB22"/>
  <c r="AA22"/>
  <c r="Z22"/>
  <c r="Y22"/>
  <c r="W22"/>
  <c r="V22"/>
  <c r="U22"/>
  <c r="T22"/>
  <c r="K22"/>
  <c r="J22"/>
  <c r="I22"/>
  <c r="H22"/>
  <c r="G22"/>
  <c r="F22"/>
  <c r="E22"/>
  <c r="D22"/>
  <c r="AT21"/>
  <c r="AS21"/>
  <c r="AR21"/>
  <c r="AQ21"/>
  <c r="AP21"/>
  <c r="AO21"/>
  <c r="AN21"/>
  <c r="AM21"/>
  <c r="AL21"/>
  <c r="AK21"/>
  <c r="AJ21"/>
  <c r="AI21"/>
  <c r="AE21"/>
  <c r="AB21"/>
  <c r="AA21"/>
  <c r="Z21"/>
  <c r="Y21"/>
  <c r="W21"/>
  <c r="V21"/>
  <c r="U21"/>
  <c r="T21"/>
  <c r="K21"/>
  <c r="J21"/>
  <c r="I21"/>
  <c r="H21"/>
  <c r="G21"/>
  <c r="F21"/>
  <c r="E21"/>
  <c r="D21"/>
  <c r="AT20"/>
  <c r="AS20"/>
  <c r="AR20"/>
  <c r="AQ20"/>
  <c r="AP20"/>
  <c r="AO20"/>
  <c r="AN20"/>
  <c r="AM20"/>
  <c r="AL20"/>
  <c r="AK20"/>
  <c r="AJ20"/>
  <c r="AI20"/>
  <c r="AE20"/>
  <c r="AB20"/>
  <c r="AA20"/>
  <c r="Z20"/>
  <c r="Y20"/>
  <c r="W20"/>
  <c r="V20"/>
  <c r="U20"/>
  <c r="T20"/>
  <c r="O20"/>
  <c r="K20"/>
  <c r="J20"/>
  <c r="I20"/>
  <c r="H20"/>
  <c r="G20"/>
  <c r="F20"/>
  <c r="E20"/>
  <c r="D20"/>
  <c r="AT19"/>
  <c r="AS19"/>
  <c r="AR19"/>
  <c r="AQ19"/>
  <c r="AP19"/>
  <c r="AO19"/>
  <c r="AN19"/>
  <c r="AM19"/>
  <c r="AL19"/>
  <c r="AK19"/>
  <c r="AJ19"/>
  <c r="AI19"/>
  <c r="AE19"/>
  <c r="AB19"/>
  <c r="AA19"/>
  <c r="Z19"/>
  <c r="Y19"/>
  <c r="W19"/>
  <c r="V19"/>
  <c r="U19"/>
  <c r="T19"/>
  <c r="O19"/>
  <c r="K19"/>
  <c r="J19"/>
  <c r="I19"/>
  <c r="H19"/>
  <c r="G19"/>
  <c r="F19"/>
  <c r="E19"/>
  <c r="D19"/>
  <c r="AT18"/>
  <c r="AS18"/>
  <c r="AR18"/>
  <c r="AQ18"/>
  <c r="AP18"/>
  <c r="AO18"/>
  <c r="AN18"/>
  <c r="AM18"/>
  <c r="AL18"/>
  <c r="AK18"/>
  <c r="AJ18"/>
  <c r="AI18"/>
  <c r="AE18"/>
  <c r="AB18"/>
  <c r="AA18"/>
  <c r="Z18"/>
  <c r="Y18"/>
  <c r="W18"/>
  <c r="V18"/>
  <c r="U18"/>
  <c r="T18"/>
  <c r="O18"/>
  <c r="K18"/>
  <c r="J18"/>
  <c r="I18"/>
  <c r="H18"/>
  <c r="G18"/>
  <c r="F18"/>
  <c r="E18"/>
  <c r="D18"/>
  <c r="AT17"/>
  <c r="AS17"/>
  <c r="AR17"/>
  <c r="AQ17"/>
  <c r="AP17"/>
  <c r="AO17"/>
  <c r="AN17"/>
  <c r="AM17"/>
  <c r="AL17"/>
  <c r="AK17"/>
  <c r="AJ17"/>
  <c r="AI17"/>
  <c r="AE17"/>
  <c r="AB17"/>
  <c r="AA17"/>
  <c r="Z17"/>
  <c r="Y17"/>
  <c r="W17"/>
  <c r="V17"/>
  <c r="U17"/>
  <c r="T17"/>
  <c r="O17"/>
  <c r="K17"/>
  <c r="J17"/>
  <c r="I17"/>
  <c r="H17"/>
  <c r="G17"/>
  <c r="F17"/>
  <c r="E17"/>
  <c r="D17"/>
  <c r="AT16"/>
  <c r="AS16"/>
  <c r="AR16"/>
  <c r="AQ16"/>
  <c r="AP16"/>
  <c r="AO16"/>
  <c r="AN16"/>
  <c r="AM16"/>
  <c r="AL16"/>
  <c r="AK16"/>
  <c r="AJ16"/>
  <c r="AI16"/>
  <c r="AE16"/>
  <c r="AB16"/>
  <c r="AA16"/>
  <c r="Z16"/>
  <c r="Y16"/>
  <c r="W16"/>
  <c r="V16"/>
  <c r="U16"/>
  <c r="T16"/>
  <c r="O16"/>
  <c r="K16"/>
  <c r="J16"/>
  <c r="I16"/>
  <c r="H16"/>
  <c r="G16"/>
  <c r="F16"/>
  <c r="E16"/>
  <c r="D16"/>
  <c r="AT15"/>
  <c r="AS15"/>
  <c r="AR15"/>
  <c r="AQ15"/>
  <c r="AP15"/>
  <c r="AO15"/>
  <c r="AN15"/>
  <c r="AM15"/>
  <c r="AL15"/>
  <c r="AK15"/>
  <c r="AJ15"/>
  <c r="AI15"/>
  <c r="AE15"/>
  <c r="AB15"/>
  <c r="AA15"/>
  <c r="Z15"/>
  <c r="Y15"/>
  <c r="W15"/>
  <c r="V15"/>
  <c r="U15"/>
  <c r="T15"/>
  <c r="O15"/>
  <c r="K15"/>
  <c r="J15"/>
  <c r="I15"/>
  <c r="H15"/>
  <c r="G15"/>
  <c r="F15"/>
  <c r="E15"/>
  <c r="D15"/>
  <c r="AT14"/>
  <c r="AS14"/>
  <c r="AR14"/>
  <c r="AQ14"/>
  <c r="AP14"/>
  <c r="AO14"/>
  <c r="AN14"/>
  <c r="AM14"/>
  <c r="AL14"/>
  <c r="AK14"/>
  <c r="AJ14"/>
  <c r="AI14"/>
  <c r="AE14"/>
  <c r="AB14"/>
  <c r="AA14"/>
  <c r="Z14"/>
  <c r="Y14"/>
  <c r="W14"/>
  <c r="V14"/>
  <c r="U14"/>
  <c r="T14"/>
  <c r="K14"/>
  <c r="J14"/>
  <c r="I14"/>
  <c r="H14"/>
  <c r="G14"/>
  <c r="F14"/>
  <c r="E14"/>
  <c r="D14"/>
  <c r="AT13"/>
  <c r="AS13"/>
  <c r="AR13"/>
  <c r="AQ13"/>
  <c r="AP13"/>
  <c r="AO13"/>
  <c r="AN13"/>
  <c r="AM13"/>
  <c r="AL13"/>
  <c r="AK13"/>
  <c r="AJ13"/>
  <c r="AI13"/>
  <c r="AE13"/>
  <c r="AB13"/>
  <c r="AA13"/>
  <c r="Z13"/>
  <c r="Y13"/>
  <c r="W13"/>
  <c r="V13"/>
  <c r="U13"/>
  <c r="T13"/>
  <c r="K13"/>
  <c r="J13"/>
  <c r="I13"/>
  <c r="H13"/>
  <c r="G13"/>
  <c r="F13"/>
  <c r="E13"/>
  <c r="D13"/>
  <c r="AT12"/>
  <c r="AS12"/>
  <c r="AR12"/>
  <c r="AQ12"/>
  <c r="AP12"/>
  <c r="AO12"/>
  <c r="AN12"/>
  <c r="AM12"/>
  <c r="AL12"/>
  <c r="AK12"/>
  <c r="AJ12"/>
  <c r="AI12"/>
  <c r="AE12"/>
  <c r="AB12"/>
  <c r="AA12"/>
  <c r="Z12"/>
  <c r="Y12"/>
  <c r="W12"/>
  <c r="V12"/>
  <c r="U12"/>
  <c r="T12"/>
  <c r="O12"/>
  <c r="K12"/>
  <c r="J12"/>
  <c r="I12"/>
  <c r="H12"/>
  <c r="G12"/>
  <c r="F12"/>
  <c r="E12"/>
  <c r="D12"/>
  <c r="AT11"/>
  <c r="AS11"/>
  <c r="AR11"/>
  <c r="AQ11"/>
  <c r="AP11"/>
  <c r="AO11"/>
  <c r="AN11"/>
  <c r="AM11"/>
  <c r="AL11"/>
  <c r="AK11"/>
  <c r="AJ11"/>
  <c r="AI11"/>
  <c r="AE11"/>
  <c r="AB11"/>
  <c r="AA11"/>
  <c r="Z11"/>
  <c r="Y11"/>
  <c r="W11"/>
  <c r="V11"/>
  <c r="U11"/>
  <c r="T11"/>
  <c r="O11"/>
  <c r="K11"/>
  <c r="J11"/>
  <c r="I11"/>
  <c r="H11"/>
  <c r="G11"/>
  <c r="F11"/>
  <c r="E11"/>
  <c r="D11"/>
  <c r="AT10"/>
  <c r="AS10"/>
  <c r="AR10"/>
  <c r="AQ10"/>
  <c r="AP10"/>
  <c r="AO10"/>
  <c r="AN10"/>
  <c r="AM10"/>
  <c r="AL10"/>
  <c r="AK10"/>
  <c r="AJ10"/>
  <c r="AI10"/>
  <c r="AE10"/>
  <c r="AB10"/>
  <c r="AA10"/>
  <c r="Z10"/>
  <c r="Y10"/>
  <c r="W10"/>
  <c r="V10"/>
  <c r="U10"/>
  <c r="T10"/>
  <c r="K10"/>
  <c r="J10"/>
  <c r="I10"/>
  <c r="H10"/>
  <c r="G10"/>
  <c r="F10"/>
  <c r="E10"/>
  <c r="D10"/>
  <c r="AT9"/>
  <c r="AS9"/>
  <c r="AR9"/>
  <c r="AQ9"/>
  <c r="AP9"/>
  <c r="AO9"/>
  <c r="AN9"/>
  <c r="AM9"/>
  <c r="AL9"/>
  <c r="AK9"/>
  <c r="AJ9"/>
  <c r="AI9"/>
  <c r="AE9"/>
  <c r="AB9"/>
  <c r="AA9"/>
  <c r="Z9"/>
  <c r="Y9"/>
  <c r="W9"/>
  <c r="V9"/>
  <c r="U9"/>
  <c r="T9"/>
  <c r="O9"/>
  <c r="K9"/>
  <c r="J9"/>
  <c r="I9"/>
  <c r="H9"/>
  <c r="G9"/>
  <c r="F9"/>
  <c r="E9"/>
  <c r="D9"/>
  <c r="AT8"/>
  <c r="AS8"/>
  <c r="AR8"/>
  <c r="AQ8"/>
  <c r="AP8"/>
  <c r="AO8"/>
  <c r="AN8"/>
  <c r="AM8"/>
  <c r="AL8"/>
  <c r="AK8"/>
  <c r="AJ8"/>
  <c r="AI8"/>
  <c r="AE8"/>
  <c r="AB8"/>
  <c r="AA8"/>
  <c r="Z8"/>
  <c r="Y8"/>
  <c r="W8"/>
  <c r="V8"/>
  <c r="U8"/>
  <c r="T8"/>
  <c r="O8"/>
  <c r="K8"/>
  <c r="J8"/>
  <c r="I8"/>
  <c r="H8"/>
  <c r="G8"/>
  <c r="F8"/>
  <c r="E8"/>
  <c r="D8"/>
  <c r="AT7"/>
  <c r="AS7"/>
  <c r="AR7"/>
  <c r="AQ7"/>
  <c r="AP7"/>
  <c r="AO7"/>
  <c r="AN7"/>
  <c r="AM7"/>
  <c r="AL7"/>
  <c r="AK7"/>
  <c r="AJ7"/>
  <c r="AI7"/>
  <c r="AE7"/>
  <c r="AB7"/>
  <c r="AA7"/>
  <c r="Z7"/>
  <c r="Y7"/>
  <c r="W7"/>
  <c r="V7"/>
  <c r="U7"/>
  <c r="T7"/>
  <c r="K7"/>
  <c r="J7"/>
  <c r="I7"/>
  <c r="H7"/>
  <c r="G7"/>
  <c r="F7"/>
  <c r="E7"/>
  <c r="D7"/>
  <c r="AT6"/>
  <c r="AS6"/>
  <c r="AR6"/>
  <c r="AQ6"/>
  <c r="AP6"/>
  <c r="AO6"/>
  <c r="AN6"/>
  <c r="AM6"/>
  <c r="AL6"/>
  <c r="AK6"/>
  <c r="AJ6"/>
  <c r="AI6"/>
  <c r="AE6"/>
  <c r="AB6"/>
  <c r="AA6"/>
  <c r="Z6"/>
  <c r="Y6"/>
  <c r="W6"/>
  <c r="V6"/>
  <c r="U6"/>
  <c r="T6"/>
  <c r="O6"/>
  <c r="K6"/>
  <c r="J6"/>
  <c r="I6"/>
  <c r="H6"/>
  <c r="G6"/>
  <c r="F6"/>
  <c r="E6"/>
  <c r="D6"/>
  <c r="AT5"/>
  <c r="AS5"/>
  <c r="AR5"/>
  <c r="AQ5"/>
  <c r="AP5"/>
  <c r="AO5"/>
  <c r="AN5"/>
  <c r="AM5"/>
  <c r="AL5"/>
  <c r="AK5"/>
  <c r="AJ5"/>
  <c r="AI5"/>
  <c r="AE5"/>
  <c r="AB5"/>
  <c r="AA5"/>
  <c r="Z5"/>
  <c r="Y5"/>
  <c r="W5"/>
  <c r="V5"/>
  <c r="U5"/>
  <c r="T5"/>
  <c r="O5"/>
  <c r="K5"/>
  <c r="J5"/>
  <c r="I5"/>
  <c r="H5"/>
  <c r="G5"/>
  <c r="F5"/>
  <c r="E5"/>
  <c r="D5"/>
  <c r="AT4"/>
  <c r="AS4"/>
  <c r="AR4"/>
  <c r="AQ4"/>
  <c r="AP4"/>
  <c r="AO4"/>
  <c r="AN4"/>
  <c r="AM4"/>
  <c r="AL4"/>
  <c r="AK4"/>
  <c r="AJ4"/>
  <c r="AI4"/>
  <c r="AE4"/>
  <c r="AB4"/>
  <c r="AA4"/>
  <c r="Z4"/>
  <c r="Y4"/>
  <c r="W4"/>
  <c r="V4"/>
  <c r="U4"/>
  <c r="T4"/>
  <c r="O4"/>
  <c r="K4"/>
  <c r="J4"/>
  <c r="I4"/>
  <c r="H4"/>
  <c r="G4"/>
  <c r="F4"/>
  <c r="E4"/>
  <c r="D4"/>
  <c r="AT3"/>
  <c r="AS3"/>
  <c r="AR3"/>
  <c r="AQ3"/>
  <c r="AP3"/>
  <c r="AO3"/>
  <c r="AN3"/>
  <c r="AM3"/>
  <c r="AL3"/>
  <c r="AK3"/>
  <c r="AJ3"/>
  <c r="AI3"/>
  <c r="AE3"/>
  <c r="AB3"/>
  <c r="AA3"/>
  <c r="Z3"/>
  <c r="Y3"/>
  <c r="W3"/>
  <c r="V3"/>
  <c r="U3"/>
  <c r="T3"/>
  <c r="K3"/>
  <c r="J3"/>
  <c r="I3"/>
  <c r="I99" s="1"/>
  <c r="H3"/>
  <c r="G3"/>
  <c r="F3"/>
  <c r="E3"/>
  <c r="D3"/>
  <c r="AC2"/>
  <c r="AT99" i="29"/>
  <c r="AS99"/>
  <c r="AR99"/>
  <c r="AQ99"/>
  <c r="AN99"/>
  <c r="AM99"/>
  <c r="AJ99"/>
  <c r="AI99"/>
  <c r="AE99"/>
  <c r="X99"/>
  <c r="W99"/>
  <c r="V99"/>
  <c r="S99"/>
  <c r="R99"/>
  <c r="Q99"/>
  <c r="P99"/>
  <c r="D99"/>
  <c r="C99"/>
  <c r="AT98"/>
  <c r="AS98"/>
  <c r="AR98"/>
  <c r="AQ98"/>
  <c r="AP98"/>
  <c r="AO98"/>
  <c r="AN98"/>
  <c r="AM98"/>
  <c r="AL98"/>
  <c r="AK98"/>
  <c r="AJ98"/>
  <c r="AI98"/>
  <c r="AE98"/>
  <c r="AB98"/>
  <c r="AA98"/>
  <c r="Z98"/>
  <c r="Y98"/>
  <c r="W98"/>
  <c r="V98"/>
  <c r="U98"/>
  <c r="T98"/>
  <c r="O98"/>
  <c r="K98"/>
  <c r="J98"/>
  <c r="I98"/>
  <c r="H98"/>
  <c r="G98"/>
  <c r="F98"/>
  <c r="E98"/>
  <c r="D98"/>
  <c r="AT97"/>
  <c r="AS97"/>
  <c r="AR97"/>
  <c r="AQ97"/>
  <c r="AP97"/>
  <c r="AO97"/>
  <c r="AN97"/>
  <c r="AM97"/>
  <c r="AL97"/>
  <c r="AK97"/>
  <c r="AJ97"/>
  <c r="AI97"/>
  <c r="AE97"/>
  <c r="AB97"/>
  <c r="AA97"/>
  <c r="Z97"/>
  <c r="Y97"/>
  <c r="W97"/>
  <c r="V97"/>
  <c r="U97"/>
  <c r="T97"/>
  <c r="K97"/>
  <c r="J97"/>
  <c r="I97"/>
  <c r="H97"/>
  <c r="G97"/>
  <c r="F97"/>
  <c r="E97"/>
  <c r="D97"/>
  <c r="AT96"/>
  <c r="AS96"/>
  <c r="AR96"/>
  <c r="AQ96"/>
  <c r="AP96"/>
  <c r="AO96"/>
  <c r="AN96"/>
  <c r="AM96"/>
  <c r="AL96"/>
  <c r="AK96"/>
  <c r="AJ96"/>
  <c r="AI96"/>
  <c r="AE96"/>
  <c r="AB96"/>
  <c r="AA96"/>
  <c r="Z96"/>
  <c r="Y96"/>
  <c r="W96"/>
  <c r="V96"/>
  <c r="U96"/>
  <c r="T96"/>
  <c r="O96"/>
  <c r="K96"/>
  <c r="J96"/>
  <c r="I96"/>
  <c r="H96"/>
  <c r="G96"/>
  <c r="F96"/>
  <c r="E96"/>
  <c r="D96"/>
  <c r="AT95"/>
  <c r="AS95"/>
  <c r="AR95"/>
  <c r="AQ95"/>
  <c r="AP95"/>
  <c r="AO95"/>
  <c r="AN95"/>
  <c r="AM95"/>
  <c r="AL95"/>
  <c r="AK95"/>
  <c r="AJ95"/>
  <c r="AI95"/>
  <c r="AE95"/>
  <c r="AB95"/>
  <c r="AA95"/>
  <c r="Z95"/>
  <c r="Y95"/>
  <c r="W95"/>
  <c r="V95"/>
  <c r="U95"/>
  <c r="T95"/>
  <c r="O95"/>
  <c r="K95"/>
  <c r="J95"/>
  <c r="I95"/>
  <c r="H95"/>
  <c r="G95"/>
  <c r="F95"/>
  <c r="E95"/>
  <c r="D95"/>
  <c r="AT94"/>
  <c r="AS94"/>
  <c r="AR94"/>
  <c r="AQ94"/>
  <c r="AP94"/>
  <c r="AO94"/>
  <c r="AN94"/>
  <c r="AM94"/>
  <c r="AL94"/>
  <c r="AK94"/>
  <c r="AJ94"/>
  <c r="AI94"/>
  <c r="AE94"/>
  <c r="AB94"/>
  <c r="AA94"/>
  <c r="Z94"/>
  <c r="Y94"/>
  <c r="W94"/>
  <c r="V94"/>
  <c r="U94"/>
  <c r="T94"/>
  <c r="O94"/>
  <c r="K94"/>
  <c r="J94"/>
  <c r="I94"/>
  <c r="H94"/>
  <c r="G94"/>
  <c r="F94"/>
  <c r="E94"/>
  <c r="D94"/>
  <c r="AT93"/>
  <c r="AS93"/>
  <c r="AR93"/>
  <c r="AQ93"/>
  <c r="AP93"/>
  <c r="AO93"/>
  <c r="AN93"/>
  <c r="AM93"/>
  <c r="AL93"/>
  <c r="AK93"/>
  <c r="AJ93"/>
  <c r="AI93"/>
  <c r="AE93"/>
  <c r="AB93"/>
  <c r="AA93"/>
  <c r="Z93"/>
  <c r="Y93"/>
  <c r="W93"/>
  <c r="V93"/>
  <c r="U93"/>
  <c r="T93"/>
  <c r="K93"/>
  <c r="J93"/>
  <c r="I93"/>
  <c r="H93"/>
  <c r="G93"/>
  <c r="F93"/>
  <c r="E93"/>
  <c r="D93"/>
  <c r="AT92"/>
  <c r="AS92"/>
  <c r="AR92"/>
  <c r="AQ92"/>
  <c r="AP92"/>
  <c r="AO92"/>
  <c r="AN92"/>
  <c r="AM92"/>
  <c r="AL92"/>
  <c r="AK92"/>
  <c r="AJ92"/>
  <c r="AI92"/>
  <c r="AE92"/>
  <c r="AB92"/>
  <c r="AA92"/>
  <c r="Z92"/>
  <c r="Y92"/>
  <c r="W92"/>
  <c r="V92"/>
  <c r="U92"/>
  <c r="T92"/>
  <c r="O92"/>
  <c r="K92"/>
  <c r="J92"/>
  <c r="I92"/>
  <c r="H92"/>
  <c r="G92"/>
  <c r="F92"/>
  <c r="E92"/>
  <c r="D92"/>
  <c r="AT91"/>
  <c r="AS91"/>
  <c r="AR91"/>
  <c r="AQ91"/>
  <c r="AP91"/>
  <c r="AO91"/>
  <c r="AN91"/>
  <c r="AM91"/>
  <c r="AL91"/>
  <c r="AK91"/>
  <c r="AJ91"/>
  <c r="AI91"/>
  <c r="AE91"/>
  <c r="AB91"/>
  <c r="AA91"/>
  <c r="Z91"/>
  <c r="Y91"/>
  <c r="W91"/>
  <c r="V91"/>
  <c r="U91"/>
  <c r="T91"/>
  <c r="O91"/>
  <c r="K91"/>
  <c r="J91"/>
  <c r="I91"/>
  <c r="H91"/>
  <c r="G91"/>
  <c r="F91"/>
  <c r="E91"/>
  <c r="D91"/>
  <c r="AT90"/>
  <c r="AS90"/>
  <c r="AR90"/>
  <c r="AQ90"/>
  <c r="AP90"/>
  <c r="AO90"/>
  <c r="AN90"/>
  <c r="AM90"/>
  <c r="AL90"/>
  <c r="AK90"/>
  <c r="AJ90"/>
  <c r="AI90"/>
  <c r="AE90"/>
  <c r="AB90"/>
  <c r="AA90"/>
  <c r="Z90"/>
  <c r="Y90"/>
  <c r="W90"/>
  <c r="V90"/>
  <c r="U90"/>
  <c r="T90"/>
  <c r="K90"/>
  <c r="J90"/>
  <c r="I90"/>
  <c r="H90"/>
  <c r="G90"/>
  <c r="F90"/>
  <c r="E90"/>
  <c r="D90"/>
  <c r="AT89"/>
  <c r="AS89"/>
  <c r="AR89"/>
  <c r="AQ89"/>
  <c r="AP89"/>
  <c r="AO89"/>
  <c r="AN89"/>
  <c r="AM89"/>
  <c r="AL89"/>
  <c r="AK89"/>
  <c r="AJ89"/>
  <c r="AI89"/>
  <c r="AE89"/>
  <c r="AB89"/>
  <c r="AA89"/>
  <c r="Z89"/>
  <c r="Y89"/>
  <c r="W89"/>
  <c r="V89"/>
  <c r="U89"/>
  <c r="T89"/>
  <c r="O89"/>
  <c r="K89"/>
  <c r="J89"/>
  <c r="I89"/>
  <c r="H89"/>
  <c r="G89"/>
  <c r="F89"/>
  <c r="E89"/>
  <c r="D89"/>
  <c r="AT88"/>
  <c r="AS88"/>
  <c r="AR88"/>
  <c r="AQ88"/>
  <c r="AP88"/>
  <c r="AO88"/>
  <c r="AN88"/>
  <c r="AM88"/>
  <c r="AL88"/>
  <c r="AK88"/>
  <c r="AJ88"/>
  <c r="AI88"/>
  <c r="AE88"/>
  <c r="AB88"/>
  <c r="AA88"/>
  <c r="Z88"/>
  <c r="Y88"/>
  <c r="W88"/>
  <c r="V88"/>
  <c r="U88"/>
  <c r="T88"/>
  <c r="K88"/>
  <c r="J88"/>
  <c r="I88"/>
  <c r="H88"/>
  <c r="G88"/>
  <c r="F88"/>
  <c r="E88"/>
  <c r="D88"/>
  <c r="AT87"/>
  <c r="AS87"/>
  <c r="AR87"/>
  <c r="AQ87"/>
  <c r="AP87"/>
  <c r="AO87"/>
  <c r="AN87"/>
  <c r="AM87"/>
  <c r="AL87"/>
  <c r="AK87"/>
  <c r="AJ87"/>
  <c r="AI87"/>
  <c r="AE87"/>
  <c r="AB87"/>
  <c r="AA87"/>
  <c r="Z87"/>
  <c r="Y87"/>
  <c r="W87"/>
  <c r="V87"/>
  <c r="U87"/>
  <c r="T87"/>
  <c r="O87"/>
  <c r="K87"/>
  <c r="J87"/>
  <c r="I87"/>
  <c r="H87"/>
  <c r="G87"/>
  <c r="F87"/>
  <c r="E87"/>
  <c r="D87"/>
  <c r="AT86"/>
  <c r="AS86"/>
  <c r="AR86"/>
  <c r="AQ86"/>
  <c r="AP86"/>
  <c r="AO86"/>
  <c r="AN86"/>
  <c r="AM86"/>
  <c r="AL86"/>
  <c r="AK86"/>
  <c r="AJ86"/>
  <c r="AI86"/>
  <c r="AE86"/>
  <c r="AB86"/>
  <c r="AA86"/>
  <c r="Z86"/>
  <c r="Y86"/>
  <c r="W86"/>
  <c r="V86"/>
  <c r="U86"/>
  <c r="T86"/>
  <c r="K86"/>
  <c r="J86"/>
  <c r="I86"/>
  <c r="H86"/>
  <c r="G86"/>
  <c r="F86"/>
  <c r="E86"/>
  <c r="D86"/>
  <c r="AT85"/>
  <c r="AS85"/>
  <c r="AR85"/>
  <c r="AQ85"/>
  <c r="AP85"/>
  <c r="AO85"/>
  <c r="AN85"/>
  <c r="AM85"/>
  <c r="AL85"/>
  <c r="AK85"/>
  <c r="AJ85"/>
  <c r="AI85"/>
  <c r="AE85"/>
  <c r="AB85"/>
  <c r="AA85"/>
  <c r="Z85"/>
  <c r="Y85"/>
  <c r="W85"/>
  <c r="V85"/>
  <c r="U85"/>
  <c r="T85"/>
  <c r="O85"/>
  <c r="K85"/>
  <c r="J85"/>
  <c r="I85"/>
  <c r="H85"/>
  <c r="G85"/>
  <c r="F85"/>
  <c r="E85"/>
  <c r="D85"/>
  <c r="AT84"/>
  <c r="AS84"/>
  <c r="AR84"/>
  <c r="AQ84"/>
  <c r="AP84"/>
  <c r="AO84"/>
  <c r="AN84"/>
  <c r="AM84"/>
  <c r="AL84"/>
  <c r="AK84"/>
  <c r="AJ84"/>
  <c r="AI84"/>
  <c r="AE84"/>
  <c r="AB84"/>
  <c r="AA84"/>
  <c r="Z84"/>
  <c r="Y84"/>
  <c r="W84"/>
  <c r="V84"/>
  <c r="U84"/>
  <c r="T84"/>
  <c r="O84"/>
  <c r="K84"/>
  <c r="J84"/>
  <c r="I84"/>
  <c r="H84"/>
  <c r="G84"/>
  <c r="F84"/>
  <c r="E84"/>
  <c r="D84"/>
  <c r="AT83"/>
  <c r="AS83"/>
  <c r="AR83"/>
  <c r="AQ83"/>
  <c r="AP83"/>
  <c r="AO83"/>
  <c r="AN83"/>
  <c r="AM83"/>
  <c r="AL83"/>
  <c r="AK83"/>
  <c r="AJ83"/>
  <c r="AI83"/>
  <c r="AE83"/>
  <c r="AB83"/>
  <c r="AA83"/>
  <c r="Z83"/>
  <c r="Y83"/>
  <c r="W83"/>
  <c r="V83"/>
  <c r="U83"/>
  <c r="T83"/>
  <c r="O83"/>
  <c r="K83"/>
  <c r="J83"/>
  <c r="I83"/>
  <c r="H83"/>
  <c r="G83"/>
  <c r="F83"/>
  <c r="E83"/>
  <c r="D83"/>
  <c r="AT82"/>
  <c r="AS82"/>
  <c r="AR82"/>
  <c r="AQ82"/>
  <c r="AP82"/>
  <c r="AO82"/>
  <c r="AN82"/>
  <c r="AM82"/>
  <c r="AL82"/>
  <c r="AK82"/>
  <c r="AJ82"/>
  <c r="AI82"/>
  <c r="AE82"/>
  <c r="AB82"/>
  <c r="AA82"/>
  <c r="Z82"/>
  <c r="Y82"/>
  <c r="W82"/>
  <c r="V82"/>
  <c r="U82"/>
  <c r="T82"/>
  <c r="O82"/>
  <c r="K82"/>
  <c r="J82"/>
  <c r="I82"/>
  <c r="H82"/>
  <c r="G82"/>
  <c r="F82"/>
  <c r="E82"/>
  <c r="D82"/>
  <c r="AT81"/>
  <c r="AS81"/>
  <c r="AR81"/>
  <c r="AQ81"/>
  <c r="AP81"/>
  <c r="AO81"/>
  <c r="AN81"/>
  <c r="AM81"/>
  <c r="AL81"/>
  <c r="AK81"/>
  <c r="AJ81"/>
  <c r="AI81"/>
  <c r="AE81"/>
  <c r="AB81"/>
  <c r="AA81"/>
  <c r="Z81"/>
  <c r="Y81"/>
  <c r="W81"/>
  <c r="V81"/>
  <c r="U81"/>
  <c r="T81"/>
  <c r="O81"/>
  <c r="K81"/>
  <c r="J81"/>
  <c r="I81"/>
  <c r="H81"/>
  <c r="G81"/>
  <c r="F81"/>
  <c r="E81"/>
  <c r="D81"/>
  <c r="AT80"/>
  <c r="AS80"/>
  <c r="AR80"/>
  <c r="AQ80"/>
  <c r="AP80"/>
  <c r="AO80"/>
  <c r="AN80"/>
  <c r="AM80"/>
  <c r="AL80"/>
  <c r="AK80"/>
  <c r="AJ80"/>
  <c r="AI80"/>
  <c r="AE80"/>
  <c r="AB80"/>
  <c r="AA80"/>
  <c r="Z80"/>
  <c r="Y80"/>
  <c r="W80"/>
  <c r="V80"/>
  <c r="U80"/>
  <c r="T80"/>
  <c r="K80"/>
  <c r="J80"/>
  <c r="I80"/>
  <c r="H80"/>
  <c r="G80"/>
  <c r="F80"/>
  <c r="E80"/>
  <c r="D80"/>
  <c r="AT79"/>
  <c r="AS79"/>
  <c r="AR79"/>
  <c r="AQ79"/>
  <c r="AP79"/>
  <c r="AO79"/>
  <c r="AN79"/>
  <c r="AM79"/>
  <c r="AL79"/>
  <c r="AK79"/>
  <c r="AJ79"/>
  <c r="AI79"/>
  <c r="AE79"/>
  <c r="AB79"/>
  <c r="AA79"/>
  <c r="Z79"/>
  <c r="Y79"/>
  <c r="W79"/>
  <c r="V79"/>
  <c r="U79"/>
  <c r="T79"/>
  <c r="O79"/>
  <c r="K79"/>
  <c r="J79"/>
  <c r="I79"/>
  <c r="H79"/>
  <c r="G79"/>
  <c r="F79"/>
  <c r="E79"/>
  <c r="D79"/>
  <c r="AT78"/>
  <c r="AS78"/>
  <c r="AR78"/>
  <c r="AQ78"/>
  <c r="AP78"/>
  <c r="AO78"/>
  <c r="AN78"/>
  <c r="AM78"/>
  <c r="AL78"/>
  <c r="AK78"/>
  <c r="AJ78"/>
  <c r="AI78"/>
  <c r="AE78"/>
  <c r="AB78"/>
  <c r="AA78"/>
  <c r="Z78"/>
  <c r="Y78"/>
  <c r="W78"/>
  <c r="V78"/>
  <c r="U78"/>
  <c r="T78"/>
  <c r="O78"/>
  <c r="K78"/>
  <c r="J78"/>
  <c r="I78"/>
  <c r="H78"/>
  <c r="G78"/>
  <c r="F78"/>
  <c r="E78"/>
  <c r="D78"/>
  <c r="AT77"/>
  <c r="AS77"/>
  <c r="AR77"/>
  <c r="AQ77"/>
  <c r="AP77"/>
  <c r="AO77"/>
  <c r="AN77"/>
  <c r="AM77"/>
  <c r="AL77"/>
  <c r="AK77"/>
  <c r="AJ77"/>
  <c r="AI77"/>
  <c r="AE77"/>
  <c r="AB77"/>
  <c r="AA77"/>
  <c r="Z77"/>
  <c r="Y77"/>
  <c r="W77"/>
  <c r="V77"/>
  <c r="U77"/>
  <c r="T77"/>
  <c r="K77"/>
  <c r="J77"/>
  <c r="I77"/>
  <c r="H77"/>
  <c r="G77"/>
  <c r="F77"/>
  <c r="E77"/>
  <c r="D77"/>
  <c r="AT76"/>
  <c r="AS76"/>
  <c r="AR76"/>
  <c r="AQ76"/>
  <c r="AP76"/>
  <c r="AO76"/>
  <c r="AN76"/>
  <c r="AM76"/>
  <c r="AL76"/>
  <c r="AK76"/>
  <c r="AJ76"/>
  <c r="AI76"/>
  <c r="AE76"/>
  <c r="AB76"/>
  <c r="AA76"/>
  <c r="Z76"/>
  <c r="Y76"/>
  <c r="W76"/>
  <c r="V76"/>
  <c r="U76"/>
  <c r="T76"/>
  <c r="K76"/>
  <c r="J76"/>
  <c r="I76"/>
  <c r="H76"/>
  <c r="G76"/>
  <c r="F76"/>
  <c r="E76"/>
  <c r="D76"/>
  <c r="AT75"/>
  <c r="AS75"/>
  <c r="AR75"/>
  <c r="AQ75"/>
  <c r="AP75"/>
  <c r="AO75"/>
  <c r="AN75"/>
  <c r="AM75"/>
  <c r="AL75"/>
  <c r="AK75"/>
  <c r="AJ75"/>
  <c r="AI75"/>
  <c r="AE75"/>
  <c r="AB75"/>
  <c r="AA75"/>
  <c r="Z75"/>
  <c r="Y75"/>
  <c r="W75"/>
  <c r="V75"/>
  <c r="U75"/>
  <c r="T75"/>
  <c r="O75"/>
  <c r="K75"/>
  <c r="J75"/>
  <c r="I75"/>
  <c r="H75"/>
  <c r="G75"/>
  <c r="F75"/>
  <c r="E75"/>
  <c r="D75"/>
  <c r="AT74"/>
  <c r="AS74"/>
  <c r="AR74"/>
  <c r="AQ74"/>
  <c r="AP74"/>
  <c r="AO74"/>
  <c r="AN74"/>
  <c r="AM74"/>
  <c r="AL74"/>
  <c r="AK74"/>
  <c r="AJ74"/>
  <c r="AI74"/>
  <c r="AE74"/>
  <c r="AB74"/>
  <c r="AA74"/>
  <c r="Z74"/>
  <c r="Y74"/>
  <c r="W74"/>
  <c r="V74"/>
  <c r="U74"/>
  <c r="T74"/>
  <c r="K74"/>
  <c r="J74"/>
  <c r="I74"/>
  <c r="H74"/>
  <c r="G74"/>
  <c r="F74"/>
  <c r="E74"/>
  <c r="D74"/>
  <c r="AT73"/>
  <c r="AS73"/>
  <c r="AR73"/>
  <c r="AQ73"/>
  <c r="AP73"/>
  <c r="AO73"/>
  <c r="AN73"/>
  <c r="AM73"/>
  <c r="AL73"/>
  <c r="AK73"/>
  <c r="AJ73"/>
  <c r="AI73"/>
  <c r="AE73"/>
  <c r="AB73"/>
  <c r="AA73"/>
  <c r="Z73"/>
  <c r="Y73"/>
  <c r="W73"/>
  <c r="V73"/>
  <c r="U73"/>
  <c r="T73"/>
  <c r="O73"/>
  <c r="K73"/>
  <c r="J73"/>
  <c r="I73"/>
  <c r="H73"/>
  <c r="G73"/>
  <c r="F73"/>
  <c r="E73"/>
  <c r="D73"/>
  <c r="AT72"/>
  <c r="AS72"/>
  <c r="AR72"/>
  <c r="AQ72"/>
  <c r="AP72"/>
  <c r="AO72"/>
  <c r="AN72"/>
  <c r="AM72"/>
  <c r="AL72"/>
  <c r="AK72"/>
  <c r="AJ72"/>
  <c r="AI72"/>
  <c r="AE72"/>
  <c r="AB72"/>
  <c r="AA72"/>
  <c r="Z72"/>
  <c r="Y72"/>
  <c r="W72"/>
  <c r="V72"/>
  <c r="U72"/>
  <c r="T72"/>
  <c r="O72"/>
  <c r="K72"/>
  <c r="J72"/>
  <c r="I72"/>
  <c r="H72"/>
  <c r="G72"/>
  <c r="F72"/>
  <c r="E72"/>
  <c r="D72"/>
  <c r="AT71"/>
  <c r="AS71"/>
  <c r="AR71"/>
  <c r="AQ71"/>
  <c r="AP71"/>
  <c r="AO71"/>
  <c r="AN71"/>
  <c r="AM71"/>
  <c r="AL71"/>
  <c r="AK71"/>
  <c r="AJ71"/>
  <c r="AI71"/>
  <c r="AE71"/>
  <c r="AB71"/>
  <c r="AA71"/>
  <c r="Z71"/>
  <c r="Y71"/>
  <c r="W71"/>
  <c r="V71"/>
  <c r="U71"/>
  <c r="T71"/>
  <c r="O71"/>
  <c r="K71"/>
  <c r="J71"/>
  <c r="I71"/>
  <c r="H71"/>
  <c r="G71"/>
  <c r="F71"/>
  <c r="E71"/>
  <c r="D71"/>
  <c r="AT70"/>
  <c r="AS70"/>
  <c r="AR70"/>
  <c r="AQ70"/>
  <c r="AP70"/>
  <c r="AO70"/>
  <c r="AN70"/>
  <c r="AM70"/>
  <c r="AL70"/>
  <c r="AK70"/>
  <c r="AJ70"/>
  <c r="AI70"/>
  <c r="AE70"/>
  <c r="AB70"/>
  <c r="AA70"/>
  <c r="Z70"/>
  <c r="Y70"/>
  <c r="W70"/>
  <c r="V70"/>
  <c r="U70"/>
  <c r="T70"/>
  <c r="K70"/>
  <c r="J70"/>
  <c r="I70"/>
  <c r="H70"/>
  <c r="G70"/>
  <c r="F70"/>
  <c r="E70"/>
  <c r="D70"/>
  <c r="AT69"/>
  <c r="AS69"/>
  <c r="AR69"/>
  <c r="AQ69"/>
  <c r="AP69"/>
  <c r="AO69"/>
  <c r="AN69"/>
  <c r="AM69"/>
  <c r="AL69"/>
  <c r="AK69"/>
  <c r="AJ69"/>
  <c r="AI69"/>
  <c r="AE69"/>
  <c r="AB69"/>
  <c r="AA69"/>
  <c r="Z69"/>
  <c r="Y69"/>
  <c r="W69"/>
  <c r="V69"/>
  <c r="U69"/>
  <c r="T69"/>
  <c r="O69"/>
  <c r="K69"/>
  <c r="J69"/>
  <c r="I69"/>
  <c r="H69"/>
  <c r="G69"/>
  <c r="F69"/>
  <c r="E69"/>
  <c r="D69"/>
  <c r="AT68"/>
  <c r="AS68"/>
  <c r="AR68"/>
  <c r="AQ68"/>
  <c r="AP68"/>
  <c r="AO68"/>
  <c r="AN68"/>
  <c r="AM68"/>
  <c r="AL68"/>
  <c r="AK68"/>
  <c r="AJ68"/>
  <c r="AI68"/>
  <c r="AE68"/>
  <c r="AB68"/>
  <c r="AA68"/>
  <c r="Z68"/>
  <c r="Y68"/>
  <c r="W68"/>
  <c r="V68"/>
  <c r="U68"/>
  <c r="T68"/>
  <c r="K68"/>
  <c r="J68"/>
  <c r="I68"/>
  <c r="H68"/>
  <c r="G68"/>
  <c r="F68"/>
  <c r="E68"/>
  <c r="D68"/>
  <c r="AT67"/>
  <c r="AS67"/>
  <c r="AR67"/>
  <c r="AQ67"/>
  <c r="AP67"/>
  <c r="AO67"/>
  <c r="AN67"/>
  <c r="AM67"/>
  <c r="AL67"/>
  <c r="AK67"/>
  <c r="AJ67"/>
  <c r="AI67"/>
  <c r="AE67"/>
  <c r="AB67"/>
  <c r="AA67"/>
  <c r="Z67"/>
  <c r="Y67"/>
  <c r="W67"/>
  <c r="V67"/>
  <c r="U67"/>
  <c r="T67"/>
  <c r="O67"/>
  <c r="K67"/>
  <c r="J67"/>
  <c r="I67"/>
  <c r="H67"/>
  <c r="G67"/>
  <c r="F67"/>
  <c r="E67"/>
  <c r="D67"/>
  <c r="AT66"/>
  <c r="AS66"/>
  <c r="AR66"/>
  <c r="AQ66"/>
  <c r="AP66"/>
  <c r="AO66"/>
  <c r="AN66"/>
  <c r="AM66"/>
  <c r="AL66"/>
  <c r="AK66"/>
  <c r="AJ66"/>
  <c r="AI66"/>
  <c r="AE66"/>
  <c r="AB66"/>
  <c r="AA66"/>
  <c r="Z66"/>
  <c r="Y66"/>
  <c r="W66"/>
  <c r="V66"/>
  <c r="U66"/>
  <c r="T66"/>
  <c r="O66"/>
  <c r="K66"/>
  <c r="J66"/>
  <c r="I66"/>
  <c r="H66"/>
  <c r="G66"/>
  <c r="F66"/>
  <c r="E66"/>
  <c r="D66"/>
  <c r="AT65"/>
  <c r="AS65"/>
  <c r="AR65"/>
  <c r="AQ65"/>
  <c r="AP65"/>
  <c r="AO65"/>
  <c r="AN65"/>
  <c r="AM65"/>
  <c r="AL65"/>
  <c r="AK65"/>
  <c r="AJ65"/>
  <c r="AI65"/>
  <c r="AE65"/>
  <c r="AB65"/>
  <c r="AA65"/>
  <c r="Z65"/>
  <c r="Y65"/>
  <c r="W65"/>
  <c r="V65"/>
  <c r="U65"/>
  <c r="T65"/>
  <c r="K65"/>
  <c r="J65"/>
  <c r="I65"/>
  <c r="H65"/>
  <c r="G65"/>
  <c r="F65"/>
  <c r="E65"/>
  <c r="D65"/>
  <c r="AT64"/>
  <c r="AS64"/>
  <c r="AR64"/>
  <c r="AQ64"/>
  <c r="AP64"/>
  <c r="AO64"/>
  <c r="AN64"/>
  <c r="AM64"/>
  <c r="AL64"/>
  <c r="AK64"/>
  <c r="AJ64"/>
  <c r="AI64"/>
  <c r="AE64"/>
  <c r="AB64"/>
  <c r="AA64"/>
  <c r="Z64"/>
  <c r="Y64"/>
  <c r="W64"/>
  <c r="V64"/>
  <c r="U64"/>
  <c r="T64"/>
  <c r="K64"/>
  <c r="J64"/>
  <c r="I64"/>
  <c r="H64"/>
  <c r="G64"/>
  <c r="F64"/>
  <c r="E64"/>
  <c r="D64"/>
  <c r="AT63"/>
  <c r="AS63"/>
  <c r="AR63"/>
  <c r="AQ63"/>
  <c r="AP63"/>
  <c r="AO63"/>
  <c r="AN63"/>
  <c r="AM63"/>
  <c r="AL63"/>
  <c r="AK63"/>
  <c r="AJ63"/>
  <c r="AI63"/>
  <c r="AE63"/>
  <c r="AB63"/>
  <c r="AA63"/>
  <c r="Z63"/>
  <c r="Y63"/>
  <c r="W63"/>
  <c r="V63"/>
  <c r="U63"/>
  <c r="T63"/>
  <c r="O63"/>
  <c r="K63"/>
  <c r="J63"/>
  <c r="I63"/>
  <c r="H63"/>
  <c r="G63"/>
  <c r="F63"/>
  <c r="E63"/>
  <c r="D63"/>
  <c r="AT62"/>
  <c r="AS62"/>
  <c r="AR62"/>
  <c r="AQ62"/>
  <c r="AP62"/>
  <c r="AO62"/>
  <c r="AN62"/>
  <c r="AM62"/>
  <c r="AL62"/>
  <c r="AK62"/>
  <c r="AJ62"/>
  <c r="AI62"/>
  <c r="AE62"/>
  <c r="AB62"/>
  <c r="AA62"/>
  <c r="Z62"/>
  <c r="Y62"/>
  <c r="W62"/>
  <c r="V62"/>
  <c r="U62"/>
  <c r="T62"/>
  <c r="O62"/>
  <c r="K62"/>
  <c r="J62"/>
  <c r="I62"/>
  <c r="H62"/>
  <c r="G62"/>
  <c r="F62"/>
  <c r="E62"/>
  <c r="D62"/>
  <c r="AT61"/>
  <c r="AS61"/>
  <c r="AR61"/>
  <c r="AQ61"/>
  <c r="AP61"/>
  <c r="AO61"/>
  <c r="AN61"/>
  <c r="AM61"/>
  <c r="AL61"/>
  <c r="AK61"/>
  <c r="AJ61"/>
  <c r="AI61"/>
  <c r="AE61"/>
  <c r="AB61"/>
  <c r="AA61"/>
  <c r="Z61"/>
  <c r="Y61"/>
  <c r="W61"/>
  <c r="V61"/>
  <c r="U61"/>
  <c r="T61"/>
  <c r="O61"/>
  <c r="K61"/>
  <c r="J61"/>
  <c r="I61"/>
  <c r="H61"/>
  <c r="G61"/>
  <c r="F61"/>
  <c r="E61"/>
  <c r="D61"/>
  <c r="AT60"/>
  <c r="AS60"/>
  <c r="AR60"/>
  <c r="AQ60"/>
  <c r="AP60"/>
  <c r="AO60"/>
  <c r="AN60"/>
  <c r="AM60"/>
  <c r="AL60"/>
  <c r="AK60"/>
  <c r="AJ60"/>
  <c r="AI60"/>
  <c r="AE60"/>
  <c r="AB60"/>
  <c r="AA60"/>
  <c r="Z60"/>
  <c r="Y60"/>
  <c r="W60"/>
  <c r="V60"/>
  <c r="U60"/>
  <c r="T60"/>
  <c r="K60"/>
  <c r="J60"/>
  <c r="I60"/>
  <c r="H60"/>
  <c r="G60"/>
  <c r="F60"/>
  <c r="E60"/>
  <c r="D60"/>
  <c r="AT59"/>
  <c r="AS59"/>
  <c r="AR59"/>
  <c r="AQ59"/>
  <c r="AP59"/>
  <c r="AO59"/>
  <c r="AN59"/>
  <c r="AM59"/>
  <c r="AL59"/>
  <c r="AK59"/>
  <c r="AJ59"/>
  <c r="AI59"/>
  <c r="AE59"/>
  <c r="AB59"/>
  <c r="AA59"/>
  <c r="Z59"/>
  <c r="Y59"/>
  <c r="W59"/>
  <c r="V59"/>
  <c r="U59"/>
  <c r="T59"/>
  <c r="K59"/>
  <c r="J59"/>
  <c r="I59"/>
  <c r="H59"/>
  <c r="G59"/>
  <c r="F59"/>
  <c r="E59"/>
  <c r="D59"/>
  <c r="AT58"/>
  <c r="AS58"/>
  <c r="AR58"/>
  <c r="AQ58"/>
  <c r="AP58"/>
  <c r="AO58"/>
  <c r="AN58"/>
  <c r="AM58"/>
  <c r="AL58"/>
  <c r="AK58"/>
  <c r="AJ58"/>
  <c r="AI58"/>
  <c r="AE58"/>
  <c r="AB58"/>
  <c r="AA58"/>
  <c r="Z58"/>
  <c r="Y58"/>
  <c r="W58"/>
  <c r="V58"/>
  <c r="U58"/>
  <c r="T58"/>
  <c r="O58"/>
  <c r="K58"/>
  <c r="J58"/>
  <c r="I58"/>
  <c r="H58"/>
  <c r="G58"/>
  <c r="F58"/>
  <c r="E58"/>
  <c r="D58"/>
  <c r="AT57"/>
  <c r="AS57"/>
  <c r="AR57"/>
  <c r="AQ57"/>
  <c r="AP57"/>
  <c r="AO57"/>
  <c r="AN57"/>
  <c r="AM57"/>
  <c r="AL57"/>
  <c r="AK57"/>
  <c r="AJ57"/>
  <c r="AI57"/>
  <c r="AE57"/>
  <c r="AB57"/>
  <c r="AA57"/>
  <c r="Z57"/>
  <c r="Y57"/>
  <c r="W57"/>
  <c r="V57"/>
  <c r="U57"/>
  <c r="T57"/>
  <c r="O57"/>
  <c r="K57"/>
  <c r="J57"/>
  <c r="I57"/>
  <c r="H57"/>
  <c r="G57"/>
  <c r="F57"/>
  <c r="E57"/>
  <c r="D57"/>
  <c r="AT56"/>
  <c r="AS56"/>
  <c r="AR56"/>
  <c r="AQ56"/>
  <c r="AP56"/>
  <c r="AO56"/>
  <c r="AN56"/>
  <c r="AM56"/>
  <c r="AL56"/>
  <c r="AK56"/>
  <c r="AJ56"/>
  <c r="AI56"/>
  <c r="AE56"/>
  <c r="AB56"/>
  <c r="AA56"/>
  <c r="Z56"/>
  <c r="Y56"/>
  <c r="W56"/>
  <c r="V56"/>
  <c r="U56"/>
  <c r="T56"/>
  <c r="O56"/>
  <c r="K56"/>
  <c r="J56"/>
  <c r="I56"/>
  <c r="H56"/>
  <c r="G56"/>
  <c r="F56"/>
  <c r="E56"/>
  <c r="D56"/>
  <c r="AT55"/>
  <c r="AS55"/>
  <c r="AR55"/>
  <c r="AQ55"/>
  <c r="AP55"/>
  <c r="AO55"/>
  <c r="AN55"/>
  <c r="AM55"/>
  <c r="AL55"/>
  <c r="AK55"/>
  <c r="AJ55"/>
  <c r="AI55"/>
  <c r="AE55"/>
  <c r="AB55"/>
  <c r="AA55"/>
  <c r="Z55"/>
  <c r="Y55"/>
  <c r="W55"/>
  <c r="V55"/>
  <c r="U55"/>
  <c r="T55"/>
  <c r="O55"/>
  <c r="K55"/>
  <c r="J55"/>
  <c r="I55"/>
  <c r="H55"/>
  <c r="G55"/>
  <c r="F55"/>
  <c r="E55"/>
  <c r="D55"/>
  <c r="AT54"/>
  <c r="AS54"/>
  <c r="AR54"/>
  <c r="AQ54"/>
  <c r="AP54"/>
  <c r="AO54"/>
  <c r="AN54"/>
  <c r="AM54"/>
  <c r="AL54"/>
  <c r="AK54"/>
  <c r="AJ54"/>
  <c r="AI54"/>
  <c r="AE54"/>
  <c r="AB54"/>
  <c r="AA54"/>
  <c r="Z54"/>
  <c r="Y54"/>
  <c r="W54"/>
  <c r="V54"/>
  <c r="U54"/>
  <c r="T54"/>
  <c r="O54"/>
  <c r="K54"/>
  <c r="J54"/>
  <c r="I54"/>
  <c r="H54"/>
  <c r="G54"/>
  <c r="F54"/>
  <c r="E54"/>
  <c r="D54"/>
  <c r="AT53"/>
  <c r="AS53"/>
  <c r="AR53"/>
  <c r="AQ53"/>
  <c r="AP53"/>
  <c r="AO53"/>
  <c r="AN53"/>
  <c r="AM53"/>
  <c r="AL53"/>
  <c r="AK53"/>
  <c r="AJ53"/>
  <c r="AI53"/>
  <c r="AE53"/>
  <c r="AB53"/>
  <c r="AA53"/>
  <c r="Z53"/>
  <c r="Y53"/>
  <c r="W53"/>
  <c r="V53"/>
  <c r="U53"/>
  <c r="T53"/>
  <c r="O53"/>
  <c r="K53"/>
  <c r="J53"/>
  <c r="I53"/>
  <c r="H53"/>
  <c r="G53"/>
  <c r="F53"/>
  <c r="E53"/>
  <c r="D53"/>
  <c r="AT52"/>
  <c r="AS52"/>
  <c r="AR52"/>
  <c r="AQ52"/>
  <c r="AP52"/>
  <c r="AO52"/>
  <c r="AN52"/>
  <c r="AM52"/>
  <c r="AL52"/>
  <c r="AK52"/>
  <c r="AJ52"/>
  <c r="AI52"/>
  <c r="AE52"/>
  <c r="AB52"/>
  <c r="AA52"/>
  <c r="Z52"/>
  <c r="Y52"/>
  <c r="W52"/>
  <c r="V52"/>
  <c r="U52"/>
  <c r="T52"/>
  <c r="O52"/>
  <c r="K52"/>
  <c r="J52"/>
  <c r="I52"/>
  <c r="H52"/>
  <c r="G52"/>
  <c r="F52"/>
  <c r="E52"/>
  <c r="D52"/>
  <c r="AT51"/>
  <c r="AS51"/>
  <c r="AR51"/>
  <c r="AQ51"/>
  <c r="AP51"/>
  <c r="AO51"/>
  <c r="AN51"/>
  <c r="AM51"/>
  <c r="AL51"/>
  <c r="AK51"/>
  <c r="AJ51"/>
  <c r="AI51"/>
  <c r="AE51"/>
  <c r="AB51"/>
  <c r="AA51"/>
  <c r="Z51"/>
  <c r="Y51"/>
  <c r="W51"/>
  <c r="V51"/>
  <c r="U51"/>
  <c r="T51"/>
  <c r="O51"/>
  <c r="K51"/>
  <c r="J51"/>
  <c r="I51"/>
  <c r="H51"/>
  <c r="G51"/>
  <c r="F51"/>
  <c r="E51"/>
  <c r="D51"/>
  <c r="AT50"/>
  <c r="AS50"/>
  <c r="AR50"/>
  <c r="AQ50"/>
  <c r="AP50"/>
  <c r="AO50"/>
  <c r="AN50"/>
  <c r="AM50"/>
  <c r="AL50"/>
  <c r="AK50"/>
  <c r="AJ50"/>
  <c r="AI50"/>
  <c r="AE50"/>
  <c r="AB50"/>
  <c r="AA50"/>
  <c r="Z50"/>
  <c r="Y50"/>
  <c r="W50"/>
  <c r="V50"/>
  <c r="U50"/>
  <c r="T50"/>
  <c r="O50"/>
  <c r="K50"/>
  <c r="J50"/>
  <c r="I50"/>
  <c r="H50"/>
  <c r="G50"/>
  <c r="F50"/>
  <c r="E50"/>
  <c r="D50"/>
  <c r="AT49"/>
  <c r="AS49"/>
  <c r="AR49"/>
  <c r="AQ49"/>
  <c r="AP49"/>
  <c r="AO49"/>
  <c r="AN49"/>
  <c r="AM49"/>
  <c r="AL49"/>
  <c r="AK49"/>
  <c r="AJ49"/>
  <c r="AI49"/>
  <c r="AE49"/>
  <c r="AB49"/>
  <c r="AA49"/>
  <c r="Z49"/>
  <c r="Y49"/>
  <c r="W49"/>
  <c r="V49"/>
  <c r="U49"/>
  <c r="T49"/>
  <c r="K49"/>
  <c r="J49"/>
  <c r="I49"/>
  <c r="H49"/>
  <c r="G49"/>
  <c r="F49"/>
  <c r="E49"/>
  <c r="D49"/>
  <c r="AT48"/>
  <c r="AS48"/>
  <c r="AR48"/>
  <c r="AQ48"/>
  <c r="AP48"/>
  <c r="AO48"/>
  <c r="AN48"/>
  <c r="AM48"/>
  <c r="AL48"/>
  <c r="AK48"/>
  <c r="AJ48"/>
  <c r="AI48"/>
  <c r="AE48"/>
  <c r="AB48"/>
  <c r="AA48"/>
  <c r="Z48"/>
  <c r="Y48"/>
  <c r="W48"/>
  <c r="V48"/>
  <c r="U48"/>
  <c r="T48"/>
  <c r="K48"/>
  <c r="J48"/>
  <c r="I48"/>
  <c r="H48"/>
  <c r="G48"/>
  <c r="F48"/>
  <c r="E48"/>
  <c r="D48"/>
  <c r="AT47"/>
  <c r="AS47"/>
  <c r="AR47"/>
  <c r="AQ47"/>
  <c r="AP47"/>
  <c r="AO47"/>
  <c r="AN47"/>
  <c r="AM47"/>
  <c r="AL47"/>
  <c r="AK47"/>
  <c r="AJ47"/>
  <c r="AI47"/>
  <c r="AE47"/>
  <c r="AB47"/>
  <c r="AA47"/>
  <c r="Z47"/>
  <c r="Y47"/>
  <c r="W47"/>
  <c r="V47"/>
  <c r="U47"/>
  <c r="T47"/>
  <c r="O47"/>
  <c r="K47"/>
  <c r="J47"/>
  <c r="I47"/>
  <c r="H47"/>
  <c r="G47"/>
  <c r="F47"/>
  <c r="E47"/>
  <c r="D47"/>
  <c r="AT46"/>
  <c r="AS46"/>
  <c r="AR46"/>
  <c r="AQ46"/>
  <c r="AP46"/>
  <c r="AO46"/>
  <c r="AN46"/>
  <c r="AM46"/>
  <c r="AL46"/>
  <c r="AK46"/>
  <c r="AJ46"/>
  <c r="AI46"/>
  <c r="AE46"/>
  <c r="AB46"/>
  <c r="AA46"/>
  <c r="Z46"/>
  <c r="Y46"/>
  <c r="W46"/>
  <c r="V46"/>
  <c r="U46"/>
  <c r="T46"/>
  <c r="O46"/>
  <c r="K46"/>
  <c r="J46"/>
  <c r="I46"/>
  <c r="H46"/>
  <c r="G46"/>
  <c r="F46"/>
  <c r="E46"/>
  <c r="D46"/>
  <c r="AT45"/>
  <c r="AS45"/>
  <c r="AR45"/>
  <c r="AQ45"/>
  <c r="AP45"/>
  <c r="AO45"/>
  <c r="AN45"/>
  <c r="AM45"/>
  <c r="AL45"/>
  <c r="AK45"/>
  <c r="AJ45"/>
  <c r="AI45"/>
  <c r="AE45"/>
  <c r="AB45"/>
  <c r="AA45"/>
  <c r="Z45"/>
  <c r="Y45"/>
  <c r="W45"/>
  <c r="V45"/>
  <c r="U45"/>
  <c r="T45"/>
  <c r="K45"/>
  <c r="J45"/>
  <c r="I45"/>
  <c r="H45"/>
  <c r="G45"/>
  <c r="F45"/>
  <c r="E45"/>
  <c r="D45"/>
  <c r="AT44"/>
  <c r="AS44"/>
  <c r="AR44"/>
  <c r="AQ44"/>
  <c r="AP44"/>
  <c r="AO44"/>
  <c r="AN44"/>
  <c r="AM44"/>
  <c r="AL44"/>
  <c r="AK44"/>
  <c r="AJ44"/>
  <c r="AI44"/>
  <c r="AE44"/>
  <c r="AB44"/>
  <c r="AA44"/>
  <c r="Z44"/>
  <c r="Y44"/>
  <c r="W44"/>
  <c r="V44"/>
  <c r="U44"/>
  <c r="T44"/>
  <c r="O44"/>
  <c r="K44"/>
  <c r="J44"/>
  <c r="I44"/>
  <c r="H44"/>
  <c r="G44"/>
  <c r="F44"/>
  <c r="E44"/>
  <c r="D44"/>
  <c r="AT43"/>
  <c r="AS43"/>
  <c r="AR43"/>
  <c r="AQ43"/>
  <c r="AP43"/>
  <c r="AO43"/>
  <c r="AN43"/>
  <c r="AM43"/>
  <c r="AL43"/>
  <c r="AK43"/>
  <c r="AJ43"/>
  <c r="AI43"/>
  <c r="AE43"/>
  <c r="AB43"/>
  <c r="AA43"/>
  <c r="Z43"/>
  <c r="Y43"/>
  <c r="W43"/>
  <c r="V43"/>
  <c r="U43"/>
  <c r="T43"/>
  <c r="O43"/>
  <c r="K43"/>
  <c r="J43"/>
  <c r="I43"/>
  <c r="H43"/>
  <c r="G43"/>
  <c r="F43"/>
  <c r="E43"/>
  <c r="D43"/>
  <c r="AT42"/>
  <c r="AS42"/>
  <c r="AR42"/>
  <c r="AQ42"/>
  <c r="AP42"/>
  <c r="AO42"/>
  <c r="AN42"/>
  <c r="AM42"/>
  <c r="AL42"/>
  <c r="AK42"/>
  <c r="AJ42"/>
  <c r="AI42"/>
  <c r="AE42"/>
  <c r="AB42"/>
  <c r="AA42"/>
  <c r="Z42"/>
  <c r="Y42"/>
  <c r="W42"/>
  <c r="V42"/>
  <c r="U42"/>
  <c r="T42"/>
  <c r="K42"/>
  <c r="J42"/>
  <c r="I42"/>
  <c r="H42"/>
  <c r="G42"/>
  <c r="F42"/>
  <c r="E42"/>
  <c r="D42"/>
  <c r="AT41"/>
  <c r="AS41"/>
  <c r="AR41"/>
  <c r="AQ41"/>
  <c r="AP41"/>
  <c r="AO41"/>
  <c r="AN41"/>
  <c r="AM41"/>
  <c r="AL41"/>
  <c r="AK41"/>
  <c r="AJ41"/>
  <c r="AI41"/>
  <c r="AE41"/>
  <c r="AB41"/>
  <c r="AA41"/>
  <c r="Z41"/>
  <c r="Y41"/>
  <c r="W41"/>
  <c r="V41"/>
  <c r="U41"/>
  <c r="T41"/>
  <c r="O41"/>
  <c r="K41"/>
  <c r="J41"/>
  <c r="I41"/>
  <c r="H41"/>
  <c r="G41"/>
  <c r="F41"/>
  <c r="E41"/>
  <c r="D41"/>
  <c r="AT40"/>
  <c r="AS40"/>
  <c r="AR40"/>
  <c r="AQ40"/>
  <c r="AP40"/>
  <c r="AO40"/>
  <c r="AN40"/>
  <c r="AM40"/>
  <c r="AL40"/>
  <c r="AK40"/>
  <c r="AJ40"/>
  <c r="AI40"/>
  <c r="AE40"/>
  <c r="AB40"/>
  <c r="AA40"/>
  <c r="Z40"/>
  <c r="Y40"/>
  <c r="W40"/>
  <c r="V40"/>
  <c r="U40"/>
  <c r="T40"/>
  <c r="K40"/>
  <c r="J40"/>
  <c r="I40"/>
  <c r="H40"/>
  <c r="G40"/>
  <c r="F40"/>
  <c r="E40"/>
  <c r="D40"/>
  <c r="AT39"/>
  <c r="AS39"/>
  <c r="AR39"/>
  <c r="AQ39"/>
  <c r="AP39"/>
  <c r="AO39"/>
  <c r="AN39"/>
  <c r="AM39"/>
  <c r="AL39"/>
  <c r="AK39"/>
  <c r="AJ39"/>
  <c r="AI39"/>
  <c r="AE39"/>
  <c r="AB39"/>
  <c r="AA39"/>
  <c r="Z39"/>
  <c r="Y39"/>
  <c r="W39"/>
  <c r="V39"/>
  <c r="U39"/>
  <c r="T39"/>
  <c r="O39"/>
  <c r="K39"/>
  <c r="J39"/>
  <c r="I39"/>
  <c r="H39"/>
  <c r="G39"/>
  <c r="F39"/>
  <c r="E39"/>
  <c r="D39"/>
  <c r="AT38"/>
  <c r="AS38"/>
  <c r="AR38"/>
  <c r="AQ38"/>
  <c r="AP38"/>
  <c r="AO38"/>
  <c r="AN38"/>
  <c r="AM38"/>
  <c r="AL38"/>
  <c r="AK38"/>
  <c r="AJ38"/>
  <c r="AI38"/>
  <c r="AE38"/>
  <c r="AB38"/>
  <c r="AA38"/>
  <c r="Z38"/>
  <c r="Y38"/>
  <c r="W38"/>
  <c r="V38"/>
  <c r="U38"/>
  <c r="T38"/>
  <c r="O38"/>
  <c r="K38"/>
  <c r="J38"/>
  <c r="I38"/>
  <c r="H38"/>
  <c r="G38"/>
  <c r="F38"/>
  <c r="E38"/>
  <c r="D38"/>
  <c r="AT37"/>
  <c r="AS37"/>
  <c r="AR37"/>
  <c r="AQ37"/>
  <c r="AP37"/>
  <c r="AO37"/>
  <c r="AN37"/>
  <c r="AM37"/>
  <c r="AL37"/>
  <c r="AK37"/>
  <c r="AJ37"/>
  <c r="AI37"/>
  <c r="AE37"/>
  <c r="AB37"/>
  <c r="AA37"/>
  <c r="Z37"/>
  <c r="Y37"/>
  <c r="W37"/>
  <c r="V37"/>
  <c r="U37"/>
  <c r="T37"/>
  <c r="O37"/>
  <c r="K37"/>
  <c r="J37"/>
  <c r="I37"/>
  <c r="H37"/>
  <c r="G37"/>
  <c r="F37"/>
  <c r="E37"/>
  <c r="D37"/>
  <c r="AT36"/>
  <c r="AS36"/>
  <c r="AR36"/>
  <c r="AQ36"/>
  <c r="AP36"/>
  <c r="AO36"/>
  <c r="AN36"/>
  <c r="AM36"/>
  <c r="AL36"/>
  <c r="AK36"/>
  <c r="AJ36"/>
  <c r="AI36"/>
  <c r="AE36"/>
  <c r="AB36"/>
  <c r="AA36"/>
  <c r="Z36"/>
  <c r="Y36"/>
  <c r="W36"/>
  <c r="V36"/>
  <c r="U36"/>
  <c r="T36"/>
  <c r="K36"/>
  <c r="J36"/>
  <c r="I36"/>
  <c r="H36"/>
  <c r="G36"/>
  <c r="F36"/>
  <c r="E36"/>
  <c r="D36"/>
  <c r="AT35"/>
  <c r="AS35"/>
  <c r="AR35"/>
  <c r="AQ35"/>
  <c r="AP35"/>
  <c r="AO35"/>
  <c r="AN35"/>
  <c r="AM35"/>
  <c r="AL35"/>
  <c r="AK35"/>
  <c r="AJ35"/>
  <c r="AI35"/>
  <c r="AE35"/>
  <c r="AB35"/>
  <c r="AA35"/>
  <c r="Z35"/>
  <c r="Y35"/>
  <c r="W35"/>
  <c r="V35"/>
  <c r="U35"/>
  <c r="T35"/>
  <c r="O35"/>
  <c r="K35"/>
  <c r="J35"/>
  <c r="I35"/>
  <c r="H35"/>
  <c r="G35"/>
  <c r="F35"/>
  <c r="E35"/>
  <c r="D35"/>
  <c r="AT34"/>
  <c r="AS34"/>
  <c r="AR34"/>
  <c r="AQ34"/>
  <c r="AP34"/>
  <c r="AO34"/>
  <c r="AN34"/>
  <c r="AM34"/>
  <c r="AL34"/>
  <c r="AK34"/>
  <c r="AJ34"/>
  <c r="AI34"/>
  <c r="AE34"/>
  <c r="AB34"/>
  <c r="AA34"/>
  <c r="Z34"/>
  <c r="Y34"/>
  <c r="W34"/>
  <c r="V34"/>
  <c r="U34"/>
  <c r="T34"/>
  <c r="O34"/>
  <c r="K34"/>
  <c r="J34"/>
  <c r="I34"/>
  <c r="H34"/>
  <c r="G34"/>
  <c r="F34"/>
  <c r="E34"/>
  <c r="D34"/>
  <c r="AT33"/>
  <c r="AS33"/>
  <c r="AR33"/>
  <c r="AQ33"/>
  <c r="AP33"/>
  <c r="AO33"/>
  <c r="AN33"/>
  <c r="AM33"/>
  <c r="AL33"/>
  <c r="AK33"/>
  <c r="AJ33"/>
  <c r="AI33"/>
  <c r="AE33"/>
  <c r="AB33"/>
  <c r="AA33"/>
  <c r="Z33"/>
  <c r="Y33"/>
  <c r="W33"/>
  <c r="V33"/>
  <c r="U33"/>
  <c r="T33"/>
  <c r="K33"/>
  <c r="J33"/>
  <c r="I33"/>
  <c r="H33"/>
  <c r="G33"/>
  <c r="F33"/>
  <c r="E33"/>
  <c r="D33"/>
  <c r="AT32"/>
  <c r="AS32"/>
  <c r="AR32"/>
  <c r="AQ32"/>
  <c r="AP32"/>
  <c r="AO32"/>
  <c r="AN32"/>
  <c r="AM32"/>
  <c r="AL32"/>
  <c r="AK32"/>
  <c r="AJ32"/>
  <c r="AI32"/>
  <c r="AE32"/>
  <c r="AB32"/>
  <c r="AA32"/>
  <c r="Z32"/>
  <c r="Y32"/>
  <c r="W32"/>
  <c r="V32"/>
  <c r="U32"/>
  <c r="T32"/>
  <c r="O32"/>
  <c r="K32"/>
  <c r="J32"/>
  <c r="I32"/>
  <c r="H32"/>
  <c r="G32"/>
  <c r="F32"/>
  <c r="E32"/>
  <c r="D32"/>
  <c r="AT31"/>
  <c r="AS31"/>
  <c r="AR31"/>
  <c r="AQ31"/>
  <c r="AP31"/>
  <c r="AO31"/>
  <c r="AN31"/>
  <c r="AM31"/>
  <c r="AL31"/>
  <c r="AK31"/>
  <c r="AJ31"/>
  <c r="AI31"/>
  <c r="AE31"/>
  <c r="AB31"/>
  <c r="AA31"/>
  <c r="Z31"/>
  <c r="Y31"/>
  <c r="W31"/>
  <c r="V31"/>
  <c r="U31"/>
  <c r="T31"/>
  <c r="O31"/>
  <c r="K31"/>
  <c r="J31"/>
  <c r="I31"/>
  <c r="H31"/>
  <c r="G31"/>
  <c r="F31"/>
  <c r="E31"/>
  <c r="D31"/>
  <c r="AT30"/>
  <c r="AS30"/>
  <c r="AR30"/>
  <c r="AQ30"/>
  <c r="AP30"/>
  <c r="AO30"/>
  <c r="AN30"/>
  <c r="AM30"/>
  <c r="AL30"/>
  <c r="AK30"/>
  <c r="AJ30"/>
  <c r="AI30"/>
  <c r="AE30"/>
  <c r="AB30"/>
  <c r="AA30"/>
  <c r="Z30"/>
  <c r="Y30"/>
  <c r="W30"/>
  <c r="V30"/>
  <c r="U30"/>
  <c r="T30"/>
  <c r="O30"/>
  <c r="K30"/>
  <c r="J30"/>
  <c r="I30"/>
  <c r="H30"/>
  <c r="G30"/>
  <c r="F30"/>
  <c r="E30"/>
  <c r="D30"/>
  <c r="AT29"/>
  <c r="AS29"/>
  <c r="AR29"/>
  <c r="AQ29"/>
  <c r="AP29"/>
  <c r="AO29"/>
  <c r="AN29"/>
  <c r="AM29"/>
  <c r="AL29"/>
  <c r="AK29"/>
  <c r="AJ29"/>
  <c r="AI29"/>
  <c r="AE29"/>
  <c r="AB29"/>
  <c r="AA29"/>
  <c r="Z29"/>
  <c r="Y29"/>
  <c r="W29"/>
  <c r="V29"/>
  <c r="U29"/>
  <c r="T29"/>
  <c r="K29"/>
  <c r="J29"/>
  <c r="I29"/>
  <c r="H29"/>
  <c r="G29"/>
  <c r="F29"/>
  <c r="E29"/>
  <c r="D29"/>
  <c r="AT28"/>
  <c r="AS28"/>
  <c r="AR28"/>
  <c r="AQ28"/>
  <c r="AP28"/>
  <c r="AO28"/>
  <c r="AN28"/>
  <c r="AM28"/>
  <c r="AL28"/>
  <c r="AK28"/>
  <c r="AJ28"/>
  <c r="AI28"/>
  <c r="AE28"/>
  <c r="AB28"/>
  <c r="AA28"/>
  <c r="Z28"/>
  <c r="Y28"/>
  <c r="W28"/>
  <c r="V28"/>
  <c r="U28"/>
  <c r="T28"/>
  <c r="O28"/>
  <c r="K28"/>
  <c r="J28"/>
  <c r="I28"/>
  <c r="H28"/>
  <c r="G28"/>
  <c r="F28"/>
  <c r="E28"/>
  <c r="D28"/>
  <c r="AT27"/>
  <c r="AS27"/>
  <c r="AR27"/>
  <c r="AQ27"/>
  <c r="AP27"/>
  <c r="AO27"/>
  <c r="AN27"/>
  <c r="AM27"/>
  <c r="AL27"/>
  <c r="AK27"/>
  <c r="AJ27"/>
  <c r="AI27"/>
  <c r="AE27"/>
  <c r="AB27"/>
  <c r="AA27"/>
  <c r="Z27"/>
  <c r="Y27"/>
  <c r="W27"/>
  <c r="V27"/>
  <c r="U27"/>
  <c r="T27"/>
  <c r="K27"/>
  <c r="J27"/>
  <c r="I27"/>
  <c r="H27"/>
  <c r="G27"/>
  <c r="F27"/>
  <c r="E27"/>
  <c r="D27"/>
  <c r="AT26"/>
  <c r="AS26"/>
  <c r="AR26"/>
  <c r="AQ26"/>
  <c r="AP26"/>
  <c r="AO26"/>
  <c r="AN26"/>
  <c r="AM26"/>
  <c r="AL26"/>
  <c r="AK26"/>
  <c r="AJ26"/>
  <c r="AI26"/>
  <c r="AE26"/>
  <c r="AB26"/>
  <c r="AA26"/>
  <c r="Z26"/>
  <c r="Y26"/>
  <c r="W26"/>
  <c r="V26"/>
  <c r="U26"/>
  <c r="T26"/>
  <c r="K26"/>
  <c r="J26"/>
  <c r="I26"/>
  <c r="H26"/>
  <c r="G26"/>
  <c r="F26"/>
  <c r="E26"/>
  <c r="D26"/>
  <c r="AT25"/>
  <c r="AS25"/>
  <c r="AR25"/>
  <c r="AQ25"/>
  <c r="AP25"/>
  <c r="AO25"/>
  <c r="AN25"/>
  <c r="AM25"/>
  <c r="AL25"/>
  <c r="AK25"/>
  <c r="AJ25"/>
  <c r="AI25"/>
  <c r="AE25"/>
  <c r="AB25"/>
  <c r="AA25"/>
  <c r="Z25"/>
  <c r="Y25"/>
  <c r="W25"/>
  <c r="V25"/>
  <c r="U25"/>
  <c r="T25"/>
  <c r="K25"/>
  <c r="J25"/>
  <c r="I25"/>
  <c r="H25"/>
  <c r="G25"/>
  <c r="F25"/>
  <c r="E25"/>
  <c r="D25"/>
  <c r="AT24"/>
  <c r="AS24"/>
  <c r="AR24"/>
  <c r="AQ24"/>
  <c r="AP24"/>
  <c r="AO24"/>
  <c r="AN24"/>
  <c r="AM24"/>
  <c r="AL24"/>
  <c r="AK24"/>
  <c r="AJ24"/>
  <c r="AI24"/>
  <c r="AE24"/>
  <c r="AB24"/>
  <c r="AA24"/>
  <c r="Z24"/>
  <c r="Y24"/>
  <c r="W24"/>
  <c r="V24"/>
  <c r="U24"/>
  <c r="T24"/>
  <c r="O24"/>
  <c r="K24"/>
  <c r="J24"/>
  <c r="I24"/>
  <c r="H24"/>
  <c r="G24"/>
  <c r="F24"/>
  <c r="E24"/>
  <c r="D24"/>
  <c r="AT23"/>
  <c r="AS23"/>
  <c r="AR23"/>
  <c r="AQ23"/>
  <c r="AP23"/>
  <c r="AO23"/>
  <c r="AN23"/>
  <c r="AM23"/>
  <c r="AL23"/>
  <c r="AK23"/>
  <c r="AJ23"/>
  <c r="AI23"/>
  <c r="AE23"/>
  <c r="AB23"/>
  <c r="AA23"/>
  <c r="Z23"/>
  <c r="Y23"/>
  <c r="W23"/>
  <c r="V23"/>
  <c r="U23"/>
  <c r="T23"/>
  <c r="O23"/>
  <c r="K23"/>
  <c r="J23"/>
  <c r="I23"/>
  <c r="H23"/>
  <c r="G23"/>
  <c r="F23"/>
  <c r="E23"/>
  <c r="D23"/>
  <c r="AT22"/>
  <c r="AS22"/>
  <c r="AR22"/>
  <c r="AQ22"/>
  <c r="AP22"/>
  <c r="AO22"/>
  <c r="AN22"/>
  <c r="AM22"/>
  <c r="AL22"/>
  <c r="AK22"/>
  <c r="AJ22"/>
  <c r="AI22"/>
  <c r="AE22"/>
  <c r="AB22"/>
  <c r="AA22"/>
  <c r="Z22"/>
  <c r="Y22"/>
  <c r="W22"/>
  <c r="V22"/>
  <c r="U22"/>
  <c r="T22"/>
  <c r="O22"/>
  <c r="K22"/>
  <c r="J22"/>
  <c r="I22"/>
  <c r="H22"/>
  <c r="G22"/>
  <c r="F22"/>
  <c r="E22"/>
  <c r="D22"/>
  <c r="AT21"/>
  <c r="AS21"/>
  <c r="AR21"/>
  <c r="AQ21"/>
  <c r="AP21"/>
  <c r="AO21"/>
  <c r="AN21"/>
  <c r="AM21"/>
  <c r="AL21"/>
  <c r="AK21"/>
  <c r="AJ21"/>
  <c r="AI21"/>
  <c r="AE21"/>
  <c r="AB21"/>
  <c r="AA21"/>
  <c r="Z21"/>
  <c r="Y21"/>
  <c r="W21"/>
  <c r="V21"/>
  <c r="U21"/>
  <c r="T21"/>
  <c r="K21"/>
  <c r="J21"/>
  <c r="I21"/>
  <c r="H21"/>
  <c r="G21"/>
  <c r="F21"/>
  <c r="E21"/>
  <c r="D21"/>
  <c r="AT20"/>
  <c r="AS20"/>
  <c r="AR20"/>
  <c r="AQ20"/>
  <c r="AP20"/>
  <c r="AO20"/>
  <c r="AN20"/>
  <c r="AM20"/>
  <c r="AL20"/>
  <c r="AK20"/>
  <c r="AJ20"/>
  <c r="AI20"/>
  <c r="AE20"/>
  <c r="AB20"/>
  <c r="AA20"/>
  <c r="Z20"/>
  <c r="Y20"/>
  <c r="W20"/>
  <c r="V20"/>
  <c r="U20"/>
  <c r="T20"/>
  <c r="O20"/>
  <c r="K20"/>
  <c r="J20"/>
  <c r="I20"/>
  <c r="H20"/>
  <c r="G20"/>
  <c r="F20"/>
  <c r="E20"/>
  <c r="D20"/>
  <c r="AT19"/>
  <c r="AS19"/>
  <c r="AR19"/>
  <c r="AQ19"/>
  <c r="AP19"/>
  <c r="AO19"/>
  <c r="AN19"/>
  <c r="AM19"/>
  <c r="AL19"/>
  <c r="AK19"/>
  <c r="AJ19"/>
  <c r="AI19"/>
  <c r="AE19"/>
  <c r="AB19"/>
  <c r="AA19"/>
  <c r="Z19"/>
  <c r="Y19"/>
  <c r="W19"/>
  <c r="V19"/>
  <c r="U19"/>
  <c r="T19"/>
  <c r="O19"/>
  <c r="K19"/>
  <c r="J19"/>
  <c r="I19"/>
  <c r="H19"/>
  <c r="G19"/>
  <c r="F19"/>
  <c r="E19"/>
  <c r="D19"/>
  <c r="AT18"/>
  <c r="AS18"/>
  <c r="AR18"/>
  <c r="AQ18"/>
  <c r="AP18"/>
  <c r="AO18"/>
  <c r="AN18"/>
  <c r="AM18"/>
  <c r="AL18"/>
  <c r="AK18"/>
  <c r="AJ18"/>
  <c r="AI18"/>
  <c r="AE18"/>
  <c r="AB18"/>
  <c r="AA18"/>
  <c r="Z18"/>
  <c r="Y18"/>
  <c r="W18"/>
  <c r="V18"/>
  <c r="U18"/>
  <c r="T18"/>
  <c r="O18"/>
  <c r="K18"/>
  <c r="J18"/>
  <c r="I18"/>
  <c r="H18"/>
  <c r="G18"/>
  <c r="F18"/>
  <c r="E18"/>
  <c r="D18"/>
  <c r="AT17"/>
  <c r="AS17"/>
  <c r="AR17"/>
  <c r="AQ17"/>
  <c r="AP17"/>
  <c r="AO17"/>
  <c r="AN17"/>
  <c r="AM17"/>
  <c r="AL17"/>
  <c r="AK17"/>
  <c r="AJ17"/>
  <c r="AI17"/>
  <c r="AE17"/>
  <c r="AB17"/>
  <c r="AA17"/>
  <c r="Z17"/>
  <c r="Y17"/>
  <c r="W17"/>
  <c r="V17"/>
  <c r="U17"/>
  <c r="T17"/>
  <c r="O17"/>
  <c r="K17"/>
  <c r="J17"/>
  <c r="I17"/>
  <c r="H17"/>
  <c r="G17"/>
  <c r="F17"/>
  <c r="E17"/>
  <c r="D17"/>
  <c r="AT16"/>
  <c r="AS16"/>
  <c r="AR16"/>
  <c r="AQ16"/>
  <c r="AP16"/>
  <c r="AO16"/>
  <c r="AN16"/>
  <c r="AM16"/>
  <c r="AL16"/>
  <c r="AK16"/>
  <c r="AJ16"/>
  <c r="AI16"/>
  <c r="AE16"/>
  <c r="AB16"/>
  <c r="AA16"/>
  <c r="Z16"/>
  <c r="Y16"/>
  <c r="W16"/>
  <c r="V16"/>
  <c r="U16"/>
  <c r="T16"/>
  <c r="O16"/>
  <c r="K16"/>
  <c r="J16"/>
  <c r="I16"/>
  <c r="H16"/>
  <c r="G16"/>
  <c r="F16"/>
  <c r="E16"/>
  <c r="D16"/>
  <c r="AT15"/>
  <c r="AS15"/>
  <c r="AR15"/>
  <c r="AQ15"/>
  <c r="AP15"/>
  <c r="AO15"/>
  <c r="AN15"/>
  <c r="AM15"/>
  <c r="AL15"/>
  <c r="AK15"/>
  <c r="AJ15"/>
  <c r="AI15"/>
  <c r="AE15"/>
  <c r="AB15"/>
  <c r="AA15"/>
  <c r="Z15"/>
  <c r="Y15"/>
  <c r="W15"/>
  <c r="V15"/>
  <c r="U15"/>
  <c r="T15"/>
  <c r="O15"/>
  <c r="K15"/>
  <c r="J15"/>
  <c r="I15"/>
  <c r="H15"/>
  <c r="G15"/>
  <c r="F15"/>
  <c r="E15"/>
  <c r="D15"/>
  <c r="AT14"/>
  <c r="AS14"/>
  <c r="AR14"/>
  <c r="AQ14"/>
  <c r="AP14"/>
  <c r="AO14"/>
  <c r="AN14"/>
  <c r="AM14"/>
  <c r="AL14"/>
  <c r="AK14"/>
  <c r="AJ14"/>
  <c r="AI14"/>
  <c r="AE14"/>
  <c r="AB14"/>
  <c r="AA14"/>
  <c r="Z14"/>
  <c r="Y14"/>
  <c r="W14"/>
  <c r="V14"/>
  <c r="U14"/>
  <c r="T14"/>
  <c r="O14"/>
  <c r="K14"/>
  <c r="J14"/>
  <c r="I14"/>
  <c r="H14"/>
  <c r="G14"/>
  <c r="F14"/>
  <c r="E14"/>
  <c r="D14"/>
  <c r="AT13"/>
  <c r="AS13"/>
  <c r="AR13"/>
  <c r="AQ13"/>
  <c r="AP13"/>
  <c r="AO13"/>
  <c r="AN13"/>
  <c r="AM13"/>
  <c r="AL13"/>
  <c r="AK13"/>
  <c r="AJ13"/>
  <c r="AI13"/>
  <c r="AE13"/>
  <c r="AB13"/>
  <c r="AA13"/>
  <c r="Z13"/>
  <c r="Y13"/>
  <c r="W13"/>
  <c r="V13"/>
  <c r="U13"/>
  <c r="T13"/>
  <c r="O13"/>
  <c r="K13"/>
  <c r="J13"/>
  <c r="I13"/>
  <c r="H13"/>
  <c r="G13"/>
  <c r="F13"/>
  <c r="E13"/>
  <c r="D13"/>
  <c r="AT12"/>
  <c r="AS12"/>
  <c r="AR12"/>
  <c r="AQ12"/>
  <c r="AP12"/>
  <c r="AO12"/>
  <c r="AN12"/>
  <c r="AM12"/>
  <c r="AL12"/>
  <c r="AK12"/>
  <c r="AJ12"/>
  <c r="AI12"/>
  <c r="AE12"/>
  <c r="AB12"/>
  <c r="AA12"/>
  <c r="Z12"/>
  <c r="Y12"/>
  <c r="W12"/>
  <c r="V12"/>
  <c r="U12"/>
  <c r="T12"/>
  <c r="K12"/>
  <c r="J12"/>
  <c r="I12"/>
  <c r="H12"/>
  <c r="G12"/>
  <c r="F12"/>
  <c r="E12"/>
  <c r="D12"/>
  <c r="AT11"/>
  <c r="AS11"/>
  <c r="AR11"/>
  <c r="AQ11"/>
  <c r="AP11"/>
  <c r="AO11"/>
  <c r="AN11"/>
  <c r="AM11"/>
  <c r="AL11"/>
  <c r="AK11"/>
  <c r="AJ11"/>
  <c r="AI11"/>
  <c r="AE11"/>
  <c r="AB11"/>
  <c r="AA11"/>
  <c r="Z11"/>
  <c r="Y11"/>
  <c r="W11"/>
  <c r="V11"/>
  <c r="U11"/>
  <c r="T11"/>
  <c r="O11"/>
  <c r="K11"/>
  <c r="J11"/>
  <c r="I11"/>
  <c r="H11"/>
  <c r="G11"/>
  <c r="F11"/>
  <c r="E11"/>
  <c r="D11"/>
  <c r="AT10"/>
  <c r="AS10"/>
  <c r="AR10"/>
  <c r="AQ10"/>
  <c r="AP10"/>
  <c r="AO10"/>
  <c r="AN10"/>
  <c r="AM10"/>
  <c r="AL10"/>
  <c r="AK10"/>
  <c r="AJ10"/>
  <c r="AI10"/>
  <c r="AE10"/>
  <c r="AB10"/>
  <c r="AA10"/>
  <c r="Z10"/>
  <c r="Y10"/>
  <c r="W10"/>
  <c r="V10"/>
  <c r="U10"/>
  <c r="T10"/>
  <c r="O10"/>
  <c r="K10"/>
  <c r="J10"/>
  <c r="I10"/>
  <c r="H10"/>
  <c r="G10"/>
  <c r="F10"/>
  <c r="E10"/>
  <c r="D10"/>
  <c r="AT9"/>
  <c r="AS9"/>
  <c r="AR9"/>
  <c r="AQ9"/>
  <c r="AP9"/>
  <c r="AO9"/>
  <c r="AN9"/>
  <c r="AM9"/>
  <c r="AL9"/>
  <c r="AK9"/>
  <c r="AJ9"/>
  <c r="AI9"/>
  <c r="AE9"/>
  <c r="AB9"/>
  <c r="AA9"/>
  <c r="Z9"/>
  <c r="Y9"/>
  <c r="W9"/>
  <c r="V9"/>
  <c r="U9"/>
  <c r="T9"/>
  <c r="K9"/>
  <c r="J9"/>
  <c r="I9"/>
  <c r="H9"/>
  <c r="G9"/>
  <c r="F9"/>
  <c r="E9"/>
  <c r="D9"/>
  <c r="AT8"/>
  <c r="AS8"/>
  <c r="AR8"/>
  <c r="AQ8"/>
  <c r="AP8"/>
  <c r="AO8"/>
  <c r="AN8"/>
  <c r="AM8"/>
  <c r="AL8"/>
  <c r="AK8"/>
  <c r="AJ8"/>
  <c r="AI8"/>
  <c r="AE8"/>
  <c r="AB8"/>
  <c r="AA8"/>
  <c r="Z8"/>
  <c r="Y8"/>
  <c r="W8"/>
  <c r="V8"/>
  <c r="U8"/>
  <c r="T8"/>
  <c r="O8"/>
  <c r="K8"/>
  <c r="J8"/>
  <c r="I8"/>
  <c r="H8"/>
  <c r="G8"/>
  <c r="F8"/>
  <c r="E8"/>
  <c r="D8"/>
  <c r="AT7"/>
  <c r="AS7"/>
  <c r="AR7"/>
  <c r="AQ7"/>
  <c r="AP7"/>
  <c r="AO7"/>
  <c r="AN7"/>
  <c r="AM7"/>
  <c r="AL7"/>
  <c r="AK7"/>
  <c r="AJ7"/>
  <c r="AI7"/>
  <c r="AE7"/>
  <c r="AB7"/>
  <c r="AA7"/>
  <c r="Z7"/>
  <c r="Y7"/>
  <c r="W7"/>
  <c r="V7"/>
  <c r="U7"/>
  <c r="T7"/>
  <c r="K7"/>
  <c r="J7"/>
  <c r="I7"/>
  <c r="H7"/>
  <c r="G7"/>
  <c r="F7"/>
  <c r="E7"/>
  <c r="D7"/>
  <c r="AT6"/>
  <c r="AS6"/>
  <c r="AR6"/>
  <c r="AQ6"/>
  <c r="AP6"/>
  <c r="AO6"/>
  <c r="AN6"/>
  <c r="AM6"/>
  <c r="AL6"/>
  <c r="AK6"/>
  <c r="AJ6"/>
  <c r="AI6"/>
  <c r="AE6"/>
  <c r="AB6"/>
  <c r="AA6"/>
  <c r="Z6"/>
  <c r="Y6"/>
  <c r="W6"/>
  <c r="V6"/>
  <c r="U6"/>
  <c r="T6"/>
  <c r="K6"/>
  <c r="J6"/>
  <c r="I6"/>
  <c r="H6"/>
  <c r="G6"/>
  <c r="F6"/>
  <c r="E6"/>
  <c r="D6"/>
  <c r="AT5"/>
  <c r="AS5"/>
  <c r="AR5"/>
  <c r="AQ5"/>
  <c r="AP5"/>
  <c r="AO5"/>
  <c r="AN5"/>
  <c r="AM5"/>
  <c r="AL5"/>
  <c r="AK5"/>
  <c r="AJ5"/>
  <c r="AI5"/>
  <c r="AE5"/>
  <c r="AB5"/>
  <c r="AA5"/>
  <c r="Z5"/>
  <c r="Y5"/>
  <c r="W5"/>
  <c r="V5"/>
  <c r="U5"/>
  <c r="T5"/>
  <c r="O5"/>
  <c r="K5"/>
  <c r="J5"/>
  <c r="I5"/>
  <c r="H5"/>
  <c r="G5"/>
  <c r="F5"/>
  <c r="E5"/>
  <c r="D5"/>
  <c r="AT4"/>
  <c r="AS4"/>
  <c r="AR4"/>
  <c r="AQ4"/>
  <c r="AP4"/>
  <c r="AO4"/>
  <c r="AN4"/>
  <c r="AM4"/>
  <c r="AL4"/>
  <c r="AK4"/>
  <c r="AJ4"/>
  <c r="AI4"/>
  <c r="AE4"/>
  <c r="AB4"/>
  <c r="AA4"/>
  <c r="Z4"/>
  <c r="Y4"/>
  <c r="W4"/>
  <c r="V4"/>
  <c r="U4"/>
  <c r="T4"/>
  <c r="K4"/>
  <c r="J4"/>
  <c r="I4"/>
  <c r="H4"/>
  <c r="G4"/>
  <c r="F4"/>
  <c r="E4"/>
  <c r="D4"/>
  <c r="AT3"/>
  <c r="AS3"/>
  <c r="AR3"/>
  <c r="AQ3"/>
  <c r="AP3"/>
  <c r="AO3"/>
  <c r="AN3"/>
  <c r="AM3"/>
  <c r="AL3"/>
  <c r="AK3"/>
  <c r="AJ3"/>
  <c r="AI3"/>
  <c r="AE3"/>
  <c r="AB3"/>
  <c r="AA3"/>
  <c r="Z3"/>
  <c r="Y3"/>
  <c r="W3"/>
  <c r="V3"/>
  <c r="U3"/>
  <c r="T3"/>
  <c r="O3"/>
  <c r="K3"/>
  <c r="J3"/>
  <c r="I3"/>
  <c r="H3"/>
  <c r="G3"/>
  <c r="F3"/>
  <c r="F99" s="1"/>
  <c r="E3"/>
  <c r="D3"/>
  <c r="AC2"/>
  <c r="AT99" i="26"/>
  <c r="AS99"/>
  <c r="AR99"/>
  <c r="AQ99"/>
  <c r="AN99"/>
  <c r="AM99"/>
  <c r="AJ99"/>
  <c r="AI99"/>
  <c r="AE99"/>
  <c r="X99"/>
  <c r="W99"/>
  <c r="V99"/>
  <c r="S99"/>
  <c r="R99"/>
  <c r="Q99"/>
  <c r="P99"/>
  <c r="D99"/>
  <c r="C99"/>
  <c r="AT98"/>
  <c r="AS98"/>
  <c r="AR98"/>
  <c r="AQ98"/>
  <c r="AP98"/>
  <c r="AO98"/>
  <c r="AN98"/>
  <c r="AM98"/>
  <c r="AL98"/>
  <c r="AK98"/>
  <c r="AJ98"/>
  <c r="AI98"/>
  <c r="AE98"/>
  <c r="AB98"/>
  <c r="AA98"/>
  <c r="Z98"/>
  <c r="Y98"/>
  <c r="W98"/>
  <c r="V98"/>
  <c r="U98"/>
  <c r="T98"/>
  <c r="O98"/>
  <c r="K98"/>
  <c r="J98"/>
  <c r="I98"/>
  <c r="H98"/>
  <c r="G98"/>
  <c r="F98"/>
  <c r="E98"/>
  <c r="D98"/>
  <c r="AT97"/>
  <c r="AS97"/>
  <c r="AR97"/>
  <c r="AQ97"/>
  <c r="AP97"/>
  <c r="AO97"/>
  <c r="AN97"/>
  <c r="AM97"/>
  <c r="AL97"/>
  <c r="AK97"/>
  <c r="AJ97"/>
  <c r="AI97"/>
  <c r="AE97"/>
  <c r="AB97"/>
  <c r="AA97"/>
  <c r="Z97"/>
  <c r="Y97"/>
  <c r="W97"/>
  <c r="V97"/>
  <c r="U97"/>
  <c r="T97"/>
  <c r="O97"/>
  <c r="K97"/>
  <c r="J97"/>
  <c r="I97"/>
  <c r="H97"/>
  <c r="G97"/>
  <c r="F97"/>
  <c r="E97"/>
  <c r="D97"/>
  <c r="AT96"/>
  <c r="AS96"/>
  <c r="AR96"/>
  <c r="AQ96"/>
  <c r="AP96"/>
  <c r="AO96"/>
  <c r="AN96"/>
  <c r="AM96"/>
  <c r="AL96"/>
  <c r="AK96"/>
  <c r="AJ96"/>
  <c r="AI96"/>
  <c r="AE96"/>
  <c r="AB96"/>
  <c r="AA96"/>
  <c r="Z96"/>
  <c r="Y96"/>
  <c r="W96"/>
  <c r="V96"/>
  <c r="U96"/>
  <c r="T96"/>
  <c r="K96"/>
  <c r="J96"/>
  <c r="I96"/>
  <c r="H96"/>
  <c r="G96"/>
  <c r="F96"/>
  <c r="E96"/>
  <c r="D96"/>
  <c r="AT95"/>
  <c r="AS95"/>
  <c r="AR95"/>
  <c r="AQ95"/>
  <c r="AP95"/>
  <c r="AO95"/>
  <c r="AN95"/>
  <c r="AM95"/>
  <c r="AL95"/>
  <c r="AK95"/>
  <c r="AJ95"/>
  <c r="AI95"/>
  <c r="AE95"/>
  <c r="AB95"/>
  <c r="AA95"/>
  <c r="Z95"/>
  <c r="Y95"/>
  <c r="W95"/>
  <c r="V95"/>
  <c r="U95"/>
  <c r="T95"/>
  <c r="K95"/>
  <c r="J95"/>
  <c r="I95"/>
  <c r="H95"/>
  <c r="G95"/>
  <c r="F95"/>
  <c r="E95"/>
  <c r="D95"/>
  <c r="AT94"/>
  <c r="AS94"/>
  <c r="AR94"/>
  <c r="AQ94"/>
  <c r="AP94"/>
  <c r="AO94"/>
  <c r="AN94"/>
  <c r="AM94"/>
  <c r="AL94"/>
  <c r="AK94"/>
  <c r="AJ94"/>
  <c r="AI94"/>
  <c r="AE94"/>
  <c r="AB94"/>
  <c r="AA94"/>
  <c r="Z94"/>
  <c r="Y94"/>
  <c r="W94"/>
  <c r="V94"/>
  <c r="U94"/>
  <c r="T94"/>
  <c r="O94"/>
  <c r="K94"/>
  <c r="J94"/>
  <c r="I94"/>
  <c r="H94"/>
  <c r="G94"/>
  <c r="F94"/>
  <c r="E94"/>
  <c r="D94"/>
  <c r="AT93"/>
  <c r="AS93"/>
  <c r="AR93"/>
  <c r="AQ93"/>
  <c r="AP93"/>
  <c r="AO93"/>
  <c r="AN93"/>
  <c r="AM93"/>
  <c r="AL93"/>
  <c r="AK93"/>
  <c r="AJ93"/>
  <c r="AI93"/>
  <c r="AE93"/>
  <c r="AB93"/>
  <c r="AA93"/>
  <c r="Z93"/>
  <c r="Y93"/>
  <c r="W93"/>
  <c r="V93"/>
  <c r="U93"/>
  <c r="T93"/>
  <c r="O93"/>
  <c r="K93"/>
  <c r="J93"/>
  <c r="I93"/>
  <c r="H93"/>
  <c r="G93"/>
  <c r="F93"/>
  <c r="E93"/>
  <c r="D93"/>
  <c r="AT92"/>
  <c r="AS92"/>
  <c r="AR92"/>
  <c r="AQ92"/>
  <c r="AP92"/>
  <c r="AO92"/>
  <c r="AN92"/>
  <c r="AM92"/>
  <c r="AL92"/>
  <c r="AK92"/>
  <c r="AJ92"/>
  <c r="AI92"/>
  <c r="AE92"/>
  <c r="AB92"/>
  <c r="AA92"/>
  <c r="Z92"/>
  <c r="Y92"/>
  <c r="W92"/>
  <c r="V92"/>
  <c r="U92"/>
  <c r="T92"/>
  <c r="K92"/>
  <c r="J92"/>
  <c r="I92"/>
  <c r="H92"/>
  <c r="G92"/>
  <c r="F92"/>
  <c r="E92"/>
  <c r="D92"/>
  <c r="AT91"/>
  <c r="AS91"/>
  <c r="AR91"/>
  <c r="AQ91"/>
  <c r="AP91"/>
  <c r="AO91"/>
  <c r="AN91"/>
  <c r="AM91"/>
  <c r="AL91"/>
  <c r="AK91"/>
  <c r="AJ91"/>
  <c r="AI91"/>
  <c r="AE91"/>
  <c r="AB91"/>
  <c r="AA91"/>
  <c r="Z91"/>
  <c r="Y91"/>
  <c r="W91"/>
  <c r="V91"/>
  <c r="U91"/>
  <c r="T91"/>
  <c r="K91"/>
  <c r="J91"/>
  <c r="I91"/>
  <c r="H91"/>
  <c r="G91"/>
  <c r="F91"/>
  <c r="E91"/>
  <c r="D91"/>
  <c r="AT90"/>
  <c r="AS90"/>
  <c r="AR90"/>
  <c r="AQ90"/>
  <c r="AP90"/>
  <c r="AO90"/>
  <c r="AN90"/>
  <c r="AM90"/>
  <c r="AL90"/>
  <c r="AK90"/>
  <c r="AJ90"/>
  <c r="AI90"/>
  <c r="AE90"/>
  <c r="AB90"/>
  <c r="AA90"/>
  <c r="Z90"/>
  <c r="Y90"/>
  <c r="W90"/>
  <c r="V90"/>
  <c r="U90"/>
  <c r="T90"/>
  <c r="O90"/>
  <c r="K90"/>
  <c r="J90"/>
  <c r="I90"/>
  <c r="H90"/>
  <c r="G90"/>
  <c r="F90"/>
  <c r="E90"/>
  <c r="D90"/>
  <c r="AT89"/>
  <c r="AS89"/>
  <c r="AR89"/>
  <c r="AQ89"/>
  <c r="AP89"/>
  <c r="AO89"/>
  <c r="AN89"/>
  <c r="AM89"/>
  <c r="AL89"/>
  <c r="AK89"/>
  <c r="AJ89"/>
  <c r="AI89"/>
  <c r="AE89"/>
  <c r="AB89"/>
  <c r="AA89"/>
  <c r="Z89"/>
  <c r="Y89"/>
  <c r="W89"/>
  <c r="V89"/>
  <c r="U89"/>
  <c r="T89"/>
  <c r="K89"/>
  <c r="J89"/>
  <c r="I89"/>
  <c r="H89"/>
  <c r="G89"/>
  <c r="F89"/>
  <c r="E89"/>
  <c r="D89"/>
  <c r="AT88"/>
  <c r="AS88"/>
  <c r="AR88"/>
  <c r="AQ88"/>
  <c r="AP88"/>
  <c r="AO88"/>
  <c r="AN88"/>
  <c r="AM88"/>
  <c r="AL88"/>
  <c r="AK88"/>
  <c r="AJ88"/>
  <c r="AI88"/>
  <c r="AE88"/>
  <c r="AB88"/>
  <c r="AA88"/>
  <c r="Z88"/>
  <c r="Y88"/>
  <c r="W88"/>
  <c r="V88"/>
  <c r="U88"/>
  <c r="T88"/>
  <c r="K88"/>
  <c r="J88"/>
  <c r="I88"/>
  <c r="H88"/>
  <c r="G88"/>
  <c r="F88"/>
  <c r="E88"/>
  <c r="D88"/>
  <c r="AT87"/>
  <c r="AS87"/>
  <c r="AR87"/>
  <c r="AQ87"/>
  <c r="AP87"/>
  <c r="AO87"/>
  <c r="AN87"/>
  <c r="AM87"/>
  <c r="AL87"/>
  <c r="AK87"/>
  <c r="AJ87"/>
  <c r="AI87"/>
  <c r="AE87"/>
  <c r="AB87"/>
  <c r="AA87"/>
  <c r="Z87"/>
  <c r="Y87"/>
  <c r="W87"/>
  <c r="V87"/>
  <c r="U87"/>
  <c r="T87"/>
  <c r="K87"/>
  <c r="J87"/>
  <c r="I87"/>
  <c r="H87"/>
  <c r="G87"/>
  <c r="F87"/>
  <c r="E87"/>
  <c r="D87"/>
  <c r="AT86"/>
  <c r="AS86"/>
  <c r="AR86"/>
  <c r="AQ86"/>
  <c r="AP86"/>
  <c r="AO86"/>
  <c r="AN86"/>
  <c r="AM86"/>
  <c r="AL86"/>
  <c r="AK86"/>
  <c r="AJ86"/>
  <c r="AI86"/>
  <c r="AE86"/>
  <c r="AB86"/>
  <c r="AA86"/>
  <c r="Z86"/>
  <c r="Y86"/>
  <c r="W86"/>
  <c r="V86"/>
  <c r="U86"/>
  <c r="T86"/>
  <c r="O86"/>
  <c r="K86"/>
  <c r="J86"/>
  <c r="I86"/>
  <c r="H86"/>
  <c r="G86"/>
  <c r="F86"/>
  <c r="E86"/>
  <c r="D86"/>
  <c r="AT85"/>
  <c r="AS85"/>
  <c r="AR85"/>
  <c r="AQ85"/>
  <c r="AP85"/>
  <c r="AO85"/>
  <c r="AN85"/>
  <c r="AM85"/>
  <c r="AL85"/>
  <c r="AK85"/>
  <c r="AJ85"/>
  <c r="AI85"/>
  <c r="AE85"/>
  <c r="AB85"/>
  <c r="AA85"/>
  <c r="Z85"/>
  <c r="Y85"/>
  <c r="W85"/>
  <c r="V85"/>
  <c r="U85"/>
  <c r="T85"/>
  <c r="O85"/>
  <c r="K85"/>
  <c r="J85"/>
  <c r="I85"/>
  <c r="H85"/>
  <c r="G85"/>
  <c r="F85"/>
  <c r="E85"/>
  <c r="D85"/>
  <c r="AT84"/>
  <c r="AS84"/>
  <c r="AR84"/>
  <c r="AQ84"/>
  <c r="AP84"/>
  <c r="AO84"/>
  <c r="AN84"/>
  <c r="AM84"/>
  <c r="AL84"/>
  <c r="AK84"/>
  <c r="AJ84"/>
  <c r="AI84"/>
  <c r="AE84"/>
  <c r="AB84"/>
  <c r="AA84"/>
  <c r="Z84"/>
  <c r="Y84"/>
  <c r="W84"/>
  <c r="V84"/>
  <c r="U84"/>
  <c r="T84"/>
  <c r="K84"/>
  <c r="J84"/>
  <c r="I84"/>
  <c r="H84"/>
  <c r="G84"/>
  <c r="F84"/>
  <c r="E84"/>
  <c r="D84"/>
  <c r="AT83"/>
  <c r="AS83"/>
  <c r="AR83"/>
  <c r="AQ83"/>
  <c r="AP83"/>
  <c r="AO83"/>
  <c r="AN83"/>
  <c r="AM83"/>
  <c r="AL83"/>
  <c r="AK83"/>
  <c r="AJ83"/>
  <c r="AI83"/>
  <c r="AE83"/>
  <c r="AB83"/>
  <c r="AA83"/>
  <c r="Z83"/>
  <c r="Y83"/>
  <c r="W83"/>
  <c r="V83"/>
  <c r="U83"/>
  <c r="T83"/>
  <c r="O83"/>
  <c r="K83"/>
  <c r="J83"/>
  <c r="I83"/>
  <c r="H83"/>
  <c r="G83"/>
  <c r="F83"/>
  <c r="E83"/>
  <c r="D83"/>
  <c r="AT82"/>
  <c r="AS82"/>
  <c r="AR82"/>
  <c r="AQ82"/>
  <c r="AP82"/>
  <c r="AO82"/>
  <c r="AN82"/>
  <c r="AM82"/>
  <c r="AL82"/>
  <c r="AK82"/>
  <c r="AJ82"/>
  <c r="AI82"/>
  <c r="AE82"/>
  <c r="AB82"/>
  <c r="AA82"/>
  <c r="Z82"/>
  <c r="Y82"/>
  <c r="W82"/>
  <c r="V82"/>
  <c r="U82"/>
  <c r="T82"/>
  <c r="O82"/>
  <c r="K82"/>
  <c r="J82"/>
  <c r="I82"/>
  <c r="H82"/>
  <c r="G82"/>
  <c r="F82"/>
  <c r="E82"/>
  <c r="D82"/>
  <c r="AT81"/>
  <c r="AS81"/>
  <c r="AR81"/>
  <c r="AQ81"/>
  <c r="AP81"/>
  <c r="AO81"/>
  <c r="AN81"/>
  <c r="AM81"/>
  <c r="AL81"/>
  <c r="AK81"/>
  <c r="AJ81"/>
  <c r="AI81"/>
  <c r="AE81"/>
  <c r="AB81"/>
  <c r="AA81"/>
  <c r="Z81"/>
  <c r="Y81"/>
  <c r="W81"/>
  <c r="V81"/>
  <c r="U81"/>
  <c r="T81"/>
  <c r="K81"/>
  <c r="J81"/>
  <c r="I81"/>
  <c r="H81"/>
  <c r="G81"/>
  <c r="F81"/>
  <c r="E81"/>
  <c r="D81"/>
  <c r="AT80"/>
  <c r="AS80"/>
  <c r="AR80"/>
  <c r="AQ80"/>
  <c r="AP80"/>
  <c r="AO80"/>
  <c r="AN80"/>
  <c r="AM80"/>
  <c r="AL80"/>
  <c r="AK80"/>
  <c r="AJ80"/>
  <c r="AI80"/>
  <c r="AE80"/>
  <c r="AB80"/>
  <c r="AA80"/>
  <c r="Z80"/>
  <c r="Y80"/>
  <c r="W80"/>
  <c r="V80"/>
  <c r="U80"/>
  <c r="T80"/>
  <c r="O80"/>
  <c r="K80"/>
  <c r="J80"/>
  <c r="I80"/>
  <c r="H80"/>
  <c r="G80"/>
  <c r="F80"/>
  <c r="E80"/>
  <c r="D80"/>
  <c r="AT79"/>
  <c r="AS79"/>
  <c r="AR79"/>
  <c r="AQ79"/>
  <c r="AP79"/>
  <c r="AO79"/>
  <c r="AN79"/>
  <c r="AM79"/>
  <c r="AL79"/>
  <c r="AK79"/>
  <c r="AJ79"/>
  <c r="AI79"/>
  <c r="AE79"/>
  <c r="AB79"/>
  <c r="AA79"/>
  <c r="Z79"/>
  <c r="Y79"/>
  <c r="W79"/>
  <c r="V79"/>
  <c r="U79"/>
  <c r="T79"/>
  <c r="O79"/>
  <c r="K79"/>
  <c r="J79"/>
  <c r="I79"/>
  <c r="H79"/>
  <c r="G79"/>
  <c r="F79"/>
  <c r="E79"/>
  <c r="D79"/>
  <c r="AT78"/>
  <c r="AS78"/>
  <c r="AR78"/>
  <c r="AQ78"/>
  <c r="AP78"/>
  <c r="AO78"/>
  <c r="AN78"/>
  <c r="AM78"/>
  <c r="AL78"/>
  <c r="AK78"/>
  <c r="AJ78"/>
  <c r="AI78"/>
  <c r="AE78"/>
  <c r="AB78"/>
  <c r="AA78"/>
  <c r="Z78"/>
  <c r="Y78"/>
  <c r="W78"/>
  <c r="V78"/>
  <c r="U78"/>
  <c r="T78"/>
  <c r="O78"/>
  <c r="K78"/>
  <c r="J78"/>
  <c r="I78"/>
  <c r="H78"/>
  <c r="G78"/>
  <c r="F78"/>
  <c r="E78"/>
  <c r="D78"/>
  <c r="AT77"/>
  <c r="AS77"/>
  <c r="AR77"/>
  <c r="AQ77"/>
  <c r="AP77"/>
  <c r="AO77"/>
  <c r="AN77"/>
  <c r="AM77"/>
  <c r="AL77"/>
  <c r="AK77"/>
  <c r="AJ77"/>
  <c r="AI77"/>
  <c r="AE77"/>
  <c r="AB77"/>
  <c r="AA77"/>
  <c r="Z77"/>
  <c r="Y77"/>
  <c r="W77"/>
  <c r="V77"/>
  <c r="U77"/>
  <c r="T77"/>
  <c r="K77"/>
  <c r="J77"/>
  <c r="I77"/>
  <c r="H77"/>
  <c r="G77"/>
  <c r="F77"/>
  <c r="E77"/>
  <c r="D77"/>
  <c r="AT76"/>
  <c r="AS76"/>
  <c r="AR76"/>
  <c r="AQ76"/>
  <c r="AP76"/>
  <c r="AO76"/>
  <c r="AN76"/>
  <c r="AM76"/>
  <c r="AL76"/>
  <c r="AK76"/>
  <c r="AJ76"/>
  <c r="AI76"/>
  <c r="AE76"/>
  <c r="AB76"/>
  <c r="AA76"/>
  <c r="Z76"/>
  <c r="Y76"/>
  <c r="W76"/>
  <c r="V76"/>
  <c r="U76"/>
  <c r="T76"/>
  <c r="O76"/>
  <c r="K76"/>
  <c r="J76"/>
  <c r="I76"/>
  <c r="H76"/>
  <c r="G76"/>
  <c r="F76"/>
  <c r="E76"/>
  <c r="D76"/>
  <c r="AT75"/>
  <c r="AS75"/>
  <c r="AR75"/>
  <c r="AQ75"/>
  <c r="AP75"/>
  <c r="AO75"/>
  <c r="AN75"/>
  <c r="AM75"/>
  <c r="AL75"/>
  <c r="AK75"/>
  <c r="AJ75"/>
  <c r="AI75"/>
  <c r="AE75"/>
  <c r="AB75"/>
  <c r="AA75"/>
  <c r="Z75"/>
  <c r="Y75"/>
  <c r="W75"/>
  <c r="V75"/>
  <c r="U75"/>
  <c r="T75"/>
  <c r="K75"/>
  <c r="J75"/>
  <c r="I75"/>
  <c r="H75"/>
  <c r="G75"/>
  <c r="F75"/>
  <c r="E75"/>
  <c r="D75"/>
  <c r="AT74"/>
  <c r="AS74"/>
  <c r="AR74"/>
  <c r="AQ74"/>
  <c r="AP74"/>
  <c r="AO74"/>
  <c r="AN74"/>
  <c r="AM74"/>
  <c r="AL74"/>
  <c r="AK74"/>
  <c r="AJ74"/>
  <c r="AI74"/>
  <c r="AE74"/>
  <c r="AB74"/>
  <c r="AA74"/>
  <c r="Z74"/>
  <c r="Y74"/>
  <c r="W74"/>
  <c r="V74"/>
  <c r="U74"/>
  <c r="T74"/>
  <c r="O74"/>
  <c r="K74"/>
  <c r="J74"/>
  <c r="I74"/>
  <c r="H74"/>
  <c r="G74"/>
  <c r="F74"/>
  <c r="E74"/>
  <c r="D74"/>
  <c r="AT73"/>
  <c r="AS73"/>
  <c r="AR73"/>
  <c r="AQ73"/>
  <c r="AP73"/>
  <c r="AO73"/>
  <c r="AN73"/>
  <c r="AM73"/>
  <c r="AL73"/>
  <c r="AK73"/>
  <c r="AJ73"/>
  <c r="AI73"/>
  <c r="AE73"/>
  <c r="AB73"/>
  <c r="AA73"/>
  <c r="Z73"/>
  <c r="Y73"/>
  <c r="W73"/>
  <c r="V73"/>
  <c r="U73"/>
  <c r="T73"/>
  <c r="O73"/>
  <c r="K73"/>
  <c r="J73"/>
  <c r="I73"/>
  <c r="H73"/>
  <c r="G73"/>
  <c r="F73"/>
  <c r="E73"/>
  <c r="D73"/>
  <c r="AT72"/>
  <c r="AS72"/>
  <c r="AR72"/>
  <c r="AQ72"/>
  <c r="AP72"/>
  <c r="AO72"/>
  <c r="AN72"/>
  <c r="AM72"/>
  <c r="AL72"/>
  <c r="AK72"/>
  <c r="AJ72"/>
  <c r="AI72"/>
  <c r="AE72"/>
  <c r="AB72"/>
  <c r="AA72"/>
  <c r="Z72"/>
  <c r="Y72"/>
  <c r="W72"/>
  <c r="V72"/>
  <c r="U72"/>
  <c r="T72"/>
  <c r="O72"/>
  <c r="K72"/>
  <c r="J72"/>
  <c r="I72"/>
  <c r="H72"/>
  <c r="G72"/>
  <c r="F72"/>
  <c r="E72"/>
  <c r="D72"/>
  <c r="AT71"/>
  <c r="AS71"/>
  <c r="AR71"/>
  <c r="AQ71"/>
  <c r="AP71"/>
  <c r="AO71"/>
  <c r="AN71"/>
  <c r="AM71"/>
  <c r="AL71"/>
  <c r="AK71"/>
  <c r="AJ71"/>
  <c r="AI71"/>
  <c r="AE71"/>
  <c r="AB71"/>
  <c r="AA71"/>
  <c r="Z71"/>
  <c r="Y71"/>
  <c r="W71"/>
  <c r="V71"/>
  <c r="U71"/>
  <c r="T71"/>
  <c r="K71"/>
  <c r="J71"/>
  <c r="I71"/>
  <c r="H71"/>
  <c r="G71"/>
  <c r="F71"/>
  <c r="E71"/>
  <c r="D71"/>
  <c r="AT70"/>
  <c r="AS70"/>
  <c r="AR70"/>
  <c r="AQ70"/>
  <c r="AP70"/>
  <c r="AO70"/>
  <c r="AN70"/>
  <c r="AM70"/>
  <c r="AL70"/>
  <c r="AK70"/>
  <c r="AJ70"/>
  <c r="AI70"/>
  <c r="AE70"/>
  <c r="AB70"/>
  <c r="AA70"/>
  <c r="Z70"/>
  <c r="Y70"/>
  <c r="W70"/>
  <c r="V70"/>
  <c r="U70"/>
  <c r="T70"/>
  <c r="K70"/>
  <c r="J70"/>
  <c r="I70"/>
  <c r="H70"/>
  <c r="G70"/>
  <c r="F70"/>
  <c r="E70"/>
  <c r="D70"/>
  <c r="AT69"/>
  <c r="AS69"/>
  <c r="AR69"/>
  <c r="AQ69"/>
  <c r="AP69"/>
  <c r="AO69"/>
  <c r="AN69"/>
  <c r="AM69"/>
  <c r="AL69"/>
  <c r="AK69"/>
  <c r="AJ69"/>
  <c r="AI69"/>
  <c r="AE69"/>
  <c r="AB69"/>
  <c r="AA69"/>
  <c r="Z69"/>
  <c r="Y69"/>
  <c r="W69"/>
  <c r="V69"/>
  <c r="U69"/>
  <c r="T69"/>
  <c r="O69"/>
  <c r="K69"/>
  <c r="J69"/>
  <c r="I69"/>
  <c r="H69"/>
  <c r="G69"/>
  <c r="F69"/>
  <c r="E69"/>
  <c r="D69"/>
  <c r="AT68"/>
  <c r="AS68"/>
  <c r="AR68"/>
  <c r="AQ68"/>
  <c r="AP68"/>
  <c r="AO68"/>
  <c r="AN68"/>
  <c r="AM68"/>
  <c r="AL68"/>
  <c r="AK68"/>
  <c r="AJ68"/>
  <c r="AI68"/>
  <c r="AE68"/>
  <c r="AB68"/>
  <c r="AA68"/>
  <c r="Z68"/>
  <c r="Y68"/>
  <c r="W68"/>
  <c r="V68"/>
  <c r="U68"/>
  <c r="T68"/>
  <c r="O68"/>
  <c r="K68"/>
  <c r="J68"/>
  <c r="I68"/>
  <c r="H68"/>
  <c r="G68"/>
  <c r="F68"/>
  <c r="E68"/>
  <c r="D68"/>
  <c r="AT67"/>
  <c r="AS67"/>
  <c r="AR67"/>
  <c r="AQ67"/>
  <c r="AP67"/>
  <c r="AO67"/>
  <c r="AN67"/>
  <c r="AM67"/>
  <c r="AL67"/>
  <c r="AK67"/>
  <c r="AJ67"/>
  <c r="AI67"/>
  <c r="AE67"/>
  <c r="AB67"/>
  <c r="AA67"/>
  <c r="Z67"/>
  <c r="Y67"/>
  <c r="W67"/>
  <c r="V67"/>
  <c r="U67"/>
  <c r="T67"/>
  <c r="O67"/>
  <c r="K67"/>
  <c r="J67"/>
  <c r="I67"/>
  <c r="H67"/>
  <c r="G67"/>
  <c r="F67"/>
  <c r="E67"/>
  <c r="D67"/>
  <c r="AT66"/>
  <c r="AS66"/>
  <c r="AR66"/>
  <c r="AQ66"/>
  <c r="AP66"/>
  <c r="AO66"/>
  <c r="AN66"/>
  <c r="AM66"/>
  <c r="AL66"/>
  <c r="AK66"/>
  <c r="AJ66"/>
  <c r="AI66"/>
  <c r="AE66"/>
  <c r="AB66"/>
  <c r="AA66"/>
  <c r="Z66"/>
  <c r="Y66"/>
  <c r="W66"/>
  <c r="V66"/>
  <c r="U66"/>
  <c r="T66"/>
  <c r="O66"/>
  <c r="K66"/>
  <c r="J66"/>
  <c r="I66"/>
  <c r="H66"/>
  <c r="G66"/>
  <c r="F66"/>
  <c r="E66"/>
  <c r="D66"/>
  <c r="AT65"/>
  <c r="AS65"/>
  <c r="AR65"/>
  <c r="AQ65"/>
  <c r="AP65"/>
  <c r="AO65"/>
  <c r="AN65"/>
  <c r="AM65"/>
  <c r="AL65"/>
  <c r="AK65"/>
  <c r="AJ65"/>
  <c r="AI65"/>
  <c r="AE65"/>
  <c r="AB65"/>
  <c r="AA65"/>
  <c r="Z65"/>
  <c r="Y65"/>
  <c r="W65"/>
  <c r="V65"/>
  <c r="U65"/>
  <c r="T65"/>
  <c r="O65"/>
  <c r="K65"/>
  <c r="J65"/>
  <c r="I65"/>
  <c r="H65"/>
  <c r="G65"/>
  <c r="F65"/>
  <c r="E65"/>
  <c r="D65"/>
  <c r="AT64"/>
  <c r="AS64"/>
  <c r="AR64"/>
  <c r="AQ64"/>
  <c r="AP64"/>
  <c r="AO64"/>
  <c r="AN64"/>
  <c r="AM64"/>
  <c r="AL64"/>
  <c r="AK64"/>
  <c r="AJ64"/>
  <c r="AI64"/>
  <c r="AE64"/>
  <c r="AB64"/>
  <c r="AA64"/>
  <c r="Z64"/>
  <c r="Y64"/>
  <c r="W64"/>
  <c r="V64"/>
  <c r="U64"/>
  <c r="T64"/>
  <c r="O64"/>
  <c r="K64"/>
  <c r="J64"/>
  <c r="I64"/>
  <c r="H64"/>
  <c r="G64"/>
  <c r="F64"/>
  <c r="E64"/>
  <c r="D64"/>
  <c r="AT63"/>
  <c r="AS63"/>
  <c r="AR63"/>
  <c r="AQ63"/>
  <c r="AP63"/>
  <c r="AO63"/>
  <c r="AN63"/>
  <c r="AM63"/>
  <c r="AL63"/>
  <c r="AK63"/>
  <c r="AJ63"/>
  <c r="AI63"/>
  <c r="AE63"/>
  <c r="AB63"/>
  <c r="AA63"/>
  <c r="Z63"/>
  <c r="Y63"/>
  <c r="W63"/>
  <c r="V63"/>
  <c r="U63"/>
  <c r="T63"/>
  <c r="O63"/>
  <c r="K63"/>
  <c r="J63"/>
  <c r="I63"/>
  <c r="H63"/>
  <c r="G63"/>
  <c r="F63"/>
  <c r="E63"/>
  <c r="D63"/>
  <c r="AT62"/>
  <c r="AS62"/>
  <c r="AR62"/>
  <c r="AQ62"/>
  <c r="AP62"/>
  <c r="AO62"/>
  <c r="AN62"/>
  <c r="AM62"/>
  <c r="AL62"/>
  <c r="AK62"/>
  <c r="AJ62"/>
  <c r="AI62"/>
  <c r="AE62"/>
  <c r="AB62"/>
  <c r="AA62"/>
  <c r="Z62"/>
  <c r="Y62"/>
  <c r="W62"/>
  <c r="V62"/>
  <c r="U62"/>
  <c r="T62"/>
  <c r="O62"/>
  <c r="K62"/>
  <c r="J62"/>
  <c r="I62"/>
  <c r="H62"/>
  <c r="G62"/>
  <c r="F62"/>
  <c r="E62"/>
  <c r="D62"/>
  <c r="AT61"/>
  <c r="AS61"/>
  <c r="AR61"/>
  <c r="AQ61"/>
  <c r="AP61"/>
  <c r="AO61"/>
  <c r="AN61"/>
  <c r="AM61"/>
  <c r="AL61"/>
  <c r="AK61"/>
  <c r="AJ61"/>
  <c r="AI61"/>
  <c r="AE61"/>
  <c r="AB61"/>
  <c r="AA61"/>
  <c r="Z61"/>
  <c r="Y61"/>
  <c r="W61"/>
  <c r="V61"/>
  <c r="U61"/>
  <c r="T61"/>
  <c r="O61"/>
  <c r="K61"/>
  <c r="J61"/>
  <c r="I61"/>
  <c r="H61"/>
  <c r="G61"/>
  <c r="F61"/>
  <c r="E61"/>
  <c r="D61"/>
  <c r="AT60"/>
  <c r="AS60"/>
  <c r="AR60"/>
  <c r="AQ60"/>
  <c r="AP60"/>
  <c r="AO60"/>
  <c r="AN60"/>
  <c r="AM60"/>
  <c r="AL60"/>
  <c r="AK60"/>
  <c r="AJ60"/>
  <c r="AI60"/>
  <c r="AE60"/>
  <c r="AB60"/>
  <c r="AA60"/>
  <c r="Z60"/>
  <c r="Y60"/>
  <c r="W60"/>
  <c r="V60"/>
  <c r="U60"/>
  <c r="T60"/>
  <c r="K60"/>
  <c r="J60"/>
  <c r="I60"/>
  <c r="H60"/>
  <c r="G60"/>
  <c r="F60"/>
  <c r="E60"/>
  <c r="D60"/>
  <c r="AT59"/>
  <c r="AS59"/>
  <c r="AR59"/>
  <c r="AQ59"/>
  <c r="AP59"/>
  <c r="AO59"/>
  <c r="AN59"/>
  <c r="AM59"/>
  <c r="AL59"/>
  <c r="AK59"/>
  <c r="AJ59"/>
  <c r="AI59"/>
  <c r="AE59"/>
  <c r="AB59"/>
  <c r="AA59"/>
  <c r="Z59"/>
  <c r="Y59"/>
  <c r="W59"/>
  <c r="V59"/>
  <c r="U59"/>
  <c r="T59"/>
  <c r="K59"/>
  <c r="J59"/>
  <c r="I59"/>
  <c r="H59"/>
  <c r="G59"/>
  <c r="F59"/>
  <c r="E59"/>
  <c r="D59"/>
  <c r="AT58"/>
  <c r="AS58"/>
  <c r="AR58"/>
  <c r="AQ58"/>
  <c r="AP58"/>
  <c r="AO58"/>
  <c r="AN58"/>
  <c r="AM58"/>
  <c r="AL58"/>
  <c r="AK58"/>
  <c r="AJ58"/>
  <c r="AI58"/>
  <c r="AE58"/>
  <c r="AB58"/>
  <c r="AA58"/>
  <c r="Z58"/>
  <c r="Y58"/>
  <c r="W58"/>
  <c r="V58"/>
  <c r="U58"/>
  <c r="T58"/>
  <c r="O58"/>
  <c r="K58"/>
  <c r="J58"/>
  <c r="I58"/>
  <c r="H58"/>
  <c r="G58"/>
  <c r="F58"/>
  <c r="E58"/>
  <c r="D58"/>
  <c r="AT57"/>
  <c r="AS57"/>
  <c r="AR57"/>
  <c r="AQ57"/>
  <c r="AP57"/>
  <c r="AO57"/>
  <c r="AN57"/>
  <c r="AM57"/>
  <c r="AL57"/>
  <c r="AK57"/>
  <c r="AJ57"/>
  <c r="AI57"/>
  <c r="AE57"/>
  <c r="AB57"/>
  <c r="AA57"/>
  <c r="Z57"/>
  <c r="Y57"/>
  <c r="W57"/>
  <c r="V57"/>
  <c r="U57"/>
  <c r="T57"/>
  <c r="O57"/>
  <c r="K57"/>
  <c r="J57"/>
  <c r="I57"/>
  <c r="H57"/>
  <c r="G57"/>
  <c r="F57"/>
  <c r="E57"/>
  <c r="D57"/>
  <c r="AT56"/>
  <c r="AS56"/>
  <c r="AR56"/>
  <c r="AQ56"/>
  <c r="AP56"/>
  <c r="AO56"/>
  <c r="AN56"/>
  <c r="AM56"/>
  <c r="AL56"/>
  <c r="AK56"/>
  <c r="AJ56"/>
  <c r="AI56"/>
  <c r="AE56"/>
  <c r="AB56"/>
  <c r="AA56"/>
  <c r="Z56"/>
  <c r="Y56"/>
  <c r="W56"/>
  <c r="V56"/>
  <c r="U56"/>
  <c r="T56"/>
  <c r="O56"/>
  <c r="K56"/>
  <c r="J56"/>
  <c r="I56"/>
  <c r="H56"/>
  <c r="G56"/>
  <c r="F56"/>
  <c r="E56"/>
  <c r="D56"/>
  <c r="AT55"/>
  <c r="AS55"/>
  <c r="AR55"/>
  <c r="AQ55"/>
  <c r="AP55"/>
  <c r="AO55"/>
  <c r="AN55"/>
  <c r="AM55"/>
  <c r="AL55"/>
  <c r="AK55"/>
  <c r="AJ55"/>
  <c r="AI55"/>
  <c r="AE55"/>
  <c r="AB55"/>
  <c r="AA55"/>
  <c r="Z55"/>
  <c r="Y55"/>
  <c r="W55"/>
  <c r="V55"/>
  <c r="U55"/>
  <c r="T55"/>
  <c r="K55"/>
  <c r="J55"/>
  <c r="I55"/>
  <c r="H55"/>
  <c r="G55"/>
  <c r="F55"/>
  <c r="E55"/>
  <c r="D55"/>
  <c r="AT54"/>
  <c r="AS54"/>
  <c r="AR54"/>
  <c r="AQ54"/>
  <c r="AP54"/>
  <c r="AO54"/>
  <c r="AN54"/>
  <c r="AM54"/>
  <c r="AL54"/>
  <c r="AK54"/>
  <c r="AJ54"/>
  <c r="AI54"/>
  <c r="AE54"/>
  <c r="AB54"/>
  <c r="AA54"/>
  <c r="Z54"/>
  <c r="Y54"/>
  <c r="W54"/>
  <c r="V54"/>
  <c r="U54"/>
  <c r="T54"/>
  <c r="O54"/>
  <c r="K54"/>
  <c r="J54"/>
  <c r="I54"/>
  <c r="H54"/>
  <c r="G54"/>
  <c r="F54"/>
  <c r="E54"/>
  <c r="D54"/>
  <c r="AT53"/>
  <c r="AS53"/>
  <c r="AR53"/>
  <c r="AQ53"/>
  <c r="AP53"/>
  <c r="AO53"/>
  <c r="AN53"/>
  <c r="AM53"/>
  <c r="AL53"/>
  <c r="AK53"/>
  <c r="AJ53"/>
  <c r="AI53"/>
  <c r="AE53"/>
  <c r="AB53"/>
  <c r="AA53"/>
  <c r="Z53"/>
  <c r="Y53"/>
  <c r="W53"/>
  <c r="V53"/>
  <c r="U53"/>
  <c r="T53"/>
  <c r="O53"/>
  <c r="K53"/>
  <c r="J53"/>
  <c r="I53"/>
  <c r="H53"/>
  <c r="G53"/>
  <c r="F53"/>
  <c r="E53"/>
  <c r="D53"/>
  <c r="AT52"/>
  <c r="AS52"/>
  <c r="AR52"/>
  <c r="AQ52"/>
  <c r="AP52"/>
  <c r="AO52"/>
  <c r="AN52"/>
  <c r="AM52"/>
  <c r="AL52"/>
  <c r="AK52"/>
  <c r="AJ52"/>
  <c r="AI52"/>
  <c r="AE52"/>
  <c r="AB52"/>
  <c r="AA52"/>
  <c r="Z52"/>
  <c r="Y52"/>
  <c r="W52"/>
  <c r="V52"/>
  <c r="U52"/>
  <c r="T52"/>
  <c r="O52"/>
  <c r="K52"/>
  <c r="J52"/>
  <c r="I52"/>
  <c r="H52"/>
  <c r="G52"/>
  <c r="F52"/>
  <c r="E52"/>
  <c r="D52"/>
  <c r="AT51"/>
  <c r="AS51"/>
  <c r="AR51"/>
  <c r="AQ51"/>
  <c r="AP51"/>
  <c r="AO51"/>
  <c r="AN51"/>
  <c r="AM51"/>
  <c r="AL51"/>
  <c r="AK51"/>
  <c r="AJ51"/>
  <c r="AI51"/>
  <c r="AE51"/>
  <c r="AB51"/>
  <c r="AA51"/>
  <c r="Z51"/>
  <c r="Y51"/>
  <c r="W51"/>
  <c r="V51"/>
  <c r="U51"/>
  <c r="T51"/>
  <c r="K51"/>
  <c r="J51"/>
  <c r="I51"/>
  <c r="H51"/>
  <c r="G51"/>
  <c r="F51"/>
  <c r="E51"/>
  <c r="D51"/>
  <c r="AT50"/>
  <c r="AS50"/>
  <c r="AR50"/>
  <c r="AQ50"/>
  <c r="AP50"/>
  <c r="AO50"/>
  <c r="AN50"/>
  <c r="AM50"/>
  <c r="AL50"/>
  <c r="AK50"/>
  <c r="AJ50"/>
  <c r="AI50"/>
  <c r="AE50"/>
  <c r="AB50"/>
  <c r="AA50"/>
  <c r="Z50"/>
  <c r="Y50"/>
  <c r="W50"/>
  <c r="V50"/>
  <c r="U50"/>
  <c r="T50"/>
  <c r="O50"/>
  <c r="K50"/>
  <c r="J50"/>
  <c r="I50"/>
  <c r="H50"/>
  <c r="G50"/>
  <c r="F50"/>
  <c r="E50"/>
  <c r="D50"/>
  <c r="AT49"/>
  <c r="AS49"/>
  <c r="AR49"/>
  <c r="AQ49"/>
  <c r="AP49"/>
  <c r="AO49"/>
  <c r="AN49"/>
  <c r="AM49"/>
  <c r="AL49"/>
  <c r="AK49"/>
  <c r="AJ49"/>
  <c r="AI49"/>
  <c r="AE49"/>
  <c r="AB49"/>
  <c r="AA49"/>
  <c r="Z49"/>
  <c r="Y49"/>
  <c r="W49"/>
  <c r="V49"/>
  <c r="U49"/>
  <c r="T49"/>
  <c r="O49"/>
  <c r="K49"/>
  <c r="J49"/>
  <c r="I49"/>
  <c r="H49"/>
  <c r="G49"/>
  <c r="F49"/>
  <c r="E49"/>
  <c r="D49"/>
  <c r="AT48"/>
  <c r="AS48"/>
  <c r="AR48"/>
  <c r="AQ48"/>
  <c r="AP48"/>
  <c r="AO48"/>
  <c r="AN48"/>
  <c r="AM48"/>
  <c r="AL48"/>
  <c r="AK48"/>
  <c r="AJ48"/>
  <c r="AI48"/>
  <c r="AE48"/>
  <c r="AB48"/>
  <c r="AA48"/>
  <c r="Z48"/>
  <c r="Y48"/>
  <c r="W48"/>
  <c r="V48"/>
  <c r="U48"/>
  <c r="T48"/>
  <c r="K48"/>
  <c r="J48"/>
  <c r="I48"/>
  <c r="H48"/>
  <c r="G48"/>
  <c r="F48"/>
  <c r="E48"/>
  <c r="D48"/>
  <c r="AT47"/>
  <c r="AS47"/>
  <c r="AR47"/>
  <c r="AQ47"/>
  <c r="AP47"/>
  <c r="AO47"/>
  <c r="AN47"/>
  <c r="AM47"/>
  <c r="AL47"/>
  <c r="AK47"/>
  <c r="AJ47"/>
  <c r="AI47"/>
  <c r="AE47"/>
  <c r="AB47"/>
  <c r="AA47"/>
  <c r="Z47"/>
  <c r="Y47"/>
  <c r="W47"/>
  <c r="V47"/>
  <c r="U47"/>
  <c r="T47"/>
  <c r="O47"/>
  <c r="K47"/>
  <c r="J47"/>
  <c r="I47"/>
  <c r="H47"/>
  <c r="G47"/>
  <c r="F47"/>
  <c r="E47"/>
  <c r="D47"/>
  <c r="AT46"/>
  <c r="AS46"/>
  <c r="AR46"/>
  <c r="AQ46"/>
  <c r="AP46"/>
  <c r="AO46"/>
  <c r="AN46"/>
  <c r="AM46"/>
  <c r="AL46"/>
  <c r="AK46"/>
  <c r="AJ46"/>
  <c r="AI46"/>
  <c r="AE46"/>
  <c r="AB46"/>
  <c r="AA46"/>
  <c r="Z46"/>
  <c r="Y46"/>
  <c r="W46"/>
  <c r="V46"/>
  <c r="U46"/>
  <c r="T46"/>
  <c r="O46"/>
  <c r="K46"/>
  <c r="J46"/>
  <c r="I46"/>
  <c r="H46"/>
  <c r="G46"/>
  <c r="F46"/>
  <c r="E46"/>
  <c r="D46"/>
  <c r="AT45"/>
  <c r="AS45"/>
  <c r="AR45"/>
  <c r="AQ45"/>
  <c r="AP45"/>
  <c r="AO45"/>
  <c r="AN45"/>
  <c r="AM45"/>
  <c r="AL45"/>
  <c r="AK45"/>
  <c r="AJ45"/>
  <c r="AI45"/>
  <c r="AE45"/>
  <c r="AB45"/>
  <c r="AA45"/>
  <c r="Z45"/>
  <c r="Y45"/>
  <c r="W45"/>
  <c r="V45"/>
  <c r="U45"/>
  <c r="T45"/>
  <c r="O45"/>
  <c r="K45"/>
  <c r="J45"/>
  <c r="I45"/>
  <c r="H45"/>
  <c r="G45"/>
  <c r="F45"/>
  <c r="E45"/>
  <c r="D45"/>
  <c r="AT44"/>
  <c r="AS44"/>
  <c r="AR44"/>
  <c r="AQ44"/>
  <c r="AP44"/>
  <c r="AO44"/>
  <c r="AN44"/>
  <c r="AM44"/>
  <c r="AL44"/>
  <c r="AK44"/>
  <c r="AJ44"/>
  <c r="AI44"/>
  <c r="AE44"/>
  <c r="AB44"/>
  <c r="AA44"/>
  <c r="Z44"/>
  <c r="Y44"/>
  <c r="W44"/>
  <c r="V44"/>
  <c r="U44"/>
  <c r="T44"/>
  <c r="K44"/>
  <c r="J44"/>
  <c r="I44"/>
  <c r="H44"/>
  <c r="G44"/>
  <c r="F44"/>
  <c r="E44"/>
  <c r="D44"/>
  <c r="AT43"/>
  <c r="AS43"/>
  <c r="AR43"/>
  <c r="AQ43"/>
  <c r="AP43"/>
  <c r="AO43"/>
  <c r="AN43"/>
  <c r="AM43"/>
  <c r="AL43"/>
  <c r="AK43"/>
  <c r="AJ43"/>
  <c r="AI43"/>
  <c r="AE43"/>
  <c r="AB43"/>
  <c r="AA43"/>
  <c r="Z43"/>
  <c r="Y43"/>
  <c r="W43"/>
  <c r="V43"/>
  <c r="U43"/>
  <c r="T43"/>
  <c r="O43"/>
  <c r="K43"/>
  <c r="J43"/>
  <c r="I43"/>
  <c r="H43"/>
  <c r="G43"/>
  <c r="F43"/>
  <c r="E43"/>
  <c r="D43"/>
  <c r="AT42"/>
  <c r="AS42"/>
  <c r="AR42"/>
  <c r="AQ42"/>
  <c r="AP42"/>
  <c r="AO42"/>
  <c r="AN42"/>
  <c r="AM42"/>
  <c r="AL42"/>
  <c r="AK42"/>
  <c r="AJ42"/>
  <c r="AI42"/>
  <c r="AE42"/>
  <c r="AB42"/>
  <c r="AA42"/>
  <c r="Z42"/>
  <c r="Y42"/>
  <c r="W42"/>
  <c r="V42"/>
  <c r="U42"/>
  <c r="T42"/>
  <c r="O42"/>
  <c r="K42"/>
  <c r="J42"/>
  <c r="I42"/>
  <c r="H42"/>
  <c r="G42"/>
  <c r="F42"/>
  <c r="E42"/>
  <c r="D42"/>
  <c r="AT41"/>
  <c r="AS41"/>
  <c r="AR41"/>
  <c r="AQ41"/>
  <c r="AP41"/>
  <c r="AO41"/>
  <c r="AN41"/>
  <c r="AM41"/>
  <c r="AL41"/>
  <c r="AK41"/>
  <c r="AJ41"/>
  <c r="AI41"/>
  <c r="AE41"/>
  <c r="AB41"/>
  <c r="AA41"/>
  <c r="Z41"/>
  <c r="Y41"/>
  <c r="W41"/>
  <c r="V41"/>
  <c r="U41"/>
  <c r="T41"/>
  <c r="O41"/>
  <c r="K41"/>
  <c r="J41"/>
  <c r="I41"/>
  <c r="H41"/>
  <c r="G41"/>
  <c r="F41"/>
  <c r="E41"/>
  <c r="D41"/>
  <c r="AT40"/>
  <c r="AS40"/>
  <c r="AR40"/>
  <c r="AQ40"/>
  <c r="AP40"/>
  <c r="AO40"/>
  <c r="AN40"/>
  <c r="AM40"/>
  <c r="AL40"/>
  <c r="AK40"/>
  <c r="AJ40"/>
  <c r="AI40"/>
  <c r="AE40"/>
  <c r="AB40"/>
  <c r="AA40"/>
  <c r="Z40"/>
  <c r="Y40"/>
  <c r="W40"/>
  <c r="V40"/>
  <c r="U40"/>
  <c r="T40"/>
  <c r="O40"/>
  <c r="K40"/>
  <c r="J40"/>
  <c r="I40"/>
  <c r="H40"/>
  <c r="G40"/>
  <c r="F40"/>
  <c r="E40"/>
  <c r="D40"/>
  <c r="AT39"/>
  <c r="AS39"/>
  <c r="AR39"/>
  <c r="AQ39"/>
  <c r="AP39"/>
  <c r="AO39"/>
  <c r="AN39"/>
  <c r="AM39"/>
  <c r="AL39"/>
  <c r="AK39"/>
  <c r="AJ39"/>
  <c r="AI39"/>
  <c r="AE39"/>
  <c r="AB39"/>
  <c r="AA39"/>
  <c r="Z39"/>
  <c r="Y39"/>
  <c r="W39"/>
  <c r="V39"/>
  <c r="U39"/>
  <c r="T39"/>
  <c r="O39"/>
  <c r="K39"/>
  <c r="J39"/>
  <c r="I39"/>
  <c r="H39"/>
  <c r="G39"/>
  <c r="F39"/>
  <c r="E39"/>
  <c r="D39"/>
  <c r="AT38"/>
  <c r="AS38"/>
  <c r="AR38"/>
  <c r="AQ38"/>
  <c r="AP38"/>
  <c r="AO38"/>
  <c r="AN38"/>
  <c r="AM38"/>
  <c r="AL38"/>
  <c r="AK38"/>
  <c r="AJ38"/>
  <c r="AI38"/>
  <c r="AE38"/>
  <c r="AB38"/>
  <c r="AA38"/>
  <c r="Z38"/>
  <c r="Y38"/>
  <c r="W38"/>
  <c r="V38"/>
  <c r="U38"/>
  <c r="T38"/>
  <c r="O38"/>
  <c r="K38"/>
  <c r="J38"/>
  <c r="I38"/>
  <c r="H38"/>
  <c r="G38"/>
  <c r="F38"/>
  <c r="E38"/>
  <c r="D38"/>
  <c r="AT37"/>
  <c r="AS37"/>
  <c r="AR37"/>
  <c r="AQ37"/>
  <c r="AP37"/>
  <c r="AO37"/>
  <c r="AN37"/>
  <c r="AM37"/>
  <c r="AL37"/>
  <c r="AK37"/>
  <c r="AJ37"/>
  <c r="AI37"/>
  <c r="AE37"/>
  <c r="AB37"/>
  <c r="AA37"/>
  <c r="Z37"/>
  <c r="Y37"/>
  <c r="W37"/>
  <c r="V37"/>
  <c r="U37"/>
  <c r="T37"/>
  <c r="O37"/>
  <c r="K37"/>
  <c r="J37"/>
  <c r="I37"/>
  <c r="H37"/>
  <c r="G37"/>
  <c r="F37"/>
  <c r="E37"/>
  <c r="D37"/>
  <c r="AT36"/>
  <c r="AS36"/>
  <c r="AR36"/>
  <c r="AQ36"/>
  <c r="AP36"/>
  <c r="AO36"/>
  <c r="AN36"/>
  <c r="AM36"/>
  <c r="AL36"/>
  <c r="AK36"/>
  <c r="AJ36"/>
  <c r="AI36"/>
  <c r="AE36"/>
  <c r="AB36"/>
  <c r="AA36"/>
  <c r="Z36"/>
  <c r="Y36"/>
  <c r="W36"/>
  <c r="V36"/>
  <c r="U36"/>
  <c r="T36"/>
  <c r="O36"/>
  <c r="K36"/>
  <c r="J36"/>
  <c r="I36"/>
  <c r="H36"/>
  <c r="G36"/>
  <c r="F36"/>
  <c r="E36"/>
  <c r="D36"/>
  <c r="AT35"/>
  <c r="AS35"/>
  <c r="AR35"/>
  <c r="AQ35"/>
  <c r="AP35"/>
  <c r="AO35"/>
  <c r="AN35"/>
  <c r="AM35"/>
  <c r="AL35"/>
  <c r="AK35"/>
  <c r="AJ35"/>
  <c r="AI35"/>
  <c r="AE35"/>
  <c r="AB35"/>
  <c r="AA35"/>
  <c r="Z35"/>
  <c r="Y35"/>
  <c r="W35"/>
  <c r="V35"/>
  <c r="U35"/>
  <c r="T35"/>
  <c r="O35"/>
  <c r="K35"/>
  <c r="J35"/>
  <c r="I35"/>
  <c r="H35"/>
  <c r="G35"/>
  <c r="F35"/>
  <c r="E35"/>
  <c r="D35"/>
  <c r="AT34"/>
  <c r="AS34"/>
  <c r="AR34"/>
  <c r="AQ34"/>
  <c r="AP34"/>
  <c r="AO34"/>
  <c r="AN34"/>
  <c r="AM34"/>
  <c r="AL34"/>
  <c r="AK34"/>
  <c r="AJ34"/>
  <c r="AI34"/>
  <c r="AE34"/>
  <c r="AB34"/>
  <c r="AA34"/>
  <c r="Z34"/>
  <c r="Y34"/>
  <c r="W34"/>
  <c r="V34"/>
  <c r="U34"/>
  <c r="T34"/>
  <c r="O34"/>
  <c r="K34"/>
  <c r="J34"/>
  <c r="I34"/>
  <c r="H34"/>
  <c r="G34"/>
  <c r="F34"/>
  <c r="E34"/>
  <c r="D34"/>
  <c r="AT33"/>
  <c r="AS33"/>
  <c r="AR33"/>
  <c r="AQ33"/>
  <c r="AP33"/>
  <c r="AO33"/>
  <c r="AN33"/>
  <c r="AM33"/>
  <c r="AL33"/>
  <c r="AK33"/>
  <c r="AJ33"/>
  <c r="AI33"/>
  <c r="AE33"/>
  <c r="AB33"/>
  <c r="AA33"/>
  <c r="Z33"/>
  <c r="Y33"/>
  <c r="W33"/>
  <c r="V33"/>
  <c r="U33"/>
  <c r="T33"/>
  <c r="O33"/>
  <c r="K33"/>
  <c r="J33"/>
  <c r="I33"/>
  <c r="H33"/>
  <c r="G33"/>
  <c r="F33"/>
  <c r="E33"/>
  <c r="D33"/>
  <c r="AT32"/>
  <c r="AS32"/>
  <c r="AR32"/>
  <c r="AQ32"/>
  <c r="AP32"/>
  <c r="AO32"/>
  <c r="AN32"/>
  <c r="AM32"/>
  <c r="AL32"/>
  <c r="AK32"/>
  <c r="AJ32"/>
  <c r="AI32"/>
  <c r="AE32"/>
  <c r="AB32"/>
  <c r="AA32"/>
  <c r="Z32"/>
  <c r="Y32"/>
  <c r="W32"/>
  <c r="V32"/>
  <c r="U32"/>
  <c r="T32"/>
  <c r="O32"/>
  <c r="K32"/>
  <c r="J32"/>
  <c r="I32"/>
  <c r="H32"/>
  <c r="G32"/>
  <c r="F32"/>
  <c r="E32"/>
  <c r="D32"/>
  <c r="AT31"/>
  <c r="AS31"/>
  <c r="AR31"/>
  <c r="AQ31"/>
  <c r="AP31"/>
  <c r="AO31"/>
  <c r="AN31"/>
  <c r="AM31"/>
  <c r="AL31"/>
  <c r="AK31"/>
  <c r="AJ31"/>
  <c r="AI31"/>
  <c r="AE31"/>
  <c r="AB31"/>
  <c r="AA31"/>
  <c r="Z31"/>
  <c r="Y31"/>
  <c r="W31"/>
  <c r="V31"/>
  <c r="U31"/>
  <c r="T31"/>
  <c r="O31"/>
  <c r="K31"/>
  <c r="J31"/>
  <c r="I31"/>
  <c r="H31"/>
  <c r="G31"/>
  <c r="F31"/>
  <c r="E31"/>
  <c r="D31"/>
  <c r="AT30"/>
  <c r="AS30"/>
  <c r="AR30"/>
  <c r="AQ30"/>
  <c r="AP30"/>
  <c r="AO30"/>
  <c r="AN30"/>
  <c r="AM30"/>
  <c r="AL30"/>
  <c r="AK30"/>
  <c r="AJ30"/>
  <c r="AI30"/>
  <c r="AE30"/>
  <c r="AB30"/>
  <c r="AA30"/>
  <c r="Z30"/>
  <c r="Y30"/>
  <c r="W30"/>
  <c r="V30"/>
  <c r="U30"/>
  <c r="T30"/>
  <c r="O30"/>
  <c r="K30"/>
  <c r="J30"/>
  <c r="I30"/>
  <c r="H30"/>
  <c r="G30"/>
  <c r="F30"/>
  <c r="E30"/>
  <c r="D30"/>
  <c r="AT29"/>
  <c r="AS29"/>
  <c r="AR29"/>
  <c r="AQ29"/>
  <c r="AP29"/>
  <c r="AO29"/>
  <c r="AN29"/>
  <c r="AM29"/>
  <c r="AL29"/>
  <c r="AK29"/>
  <c r="AJ29"/>
  <c r="AI29"/>
  <c r="AE29"/>
  <c r="AB29"/>
  <c r="AA29"/>
  <c r="Z29"/>
  <c r="Y29"/>
  <c r="W29"/>
  <c r="V29"/>
  <c r="U29"/>
  <c r="T29"/>
  <c r="O29"/>
  <c r="K29"/>
  <c r="J29"/>
  <c r="I29"/>
  <c r="H29"/>
  <c r="G29"/>
  <c r="F29"/>
  <c r="E29"/>
  <c r="D29"/>
  <c r="AT28"/>
  <c r="AS28"/>
  <c r="AR28"/>
  <c r="AQ28"/>
  <c r="AP28"/>
  <c r="AO28"/>
  <c r="AN28"/>
  <c r="AM28"/>
  <c r="AL28"/>
  <c r="AK28"/>
  <c r="AJ28"/>
  <c r="AI28"/>
  <c r="AE28"/>
  <c r="AB28"/>
  <c r="AA28"/>
  <c r="Z28"/>
  <c r="Y28"/>
  <c r="W28"/>
  <c r="V28"/>
  <c r="U28"/>
  <c r="T28"/>
  <c r="O28"/>
  <c r="K28"/>
  <c r="J28"/>
  <c r="I28"/>
  <c r="H28"/>
  <c r="G28"/>
  <c r="F28"/>
  <c r="E28"/>
  <c r="D28"/>
  <c r="AT27"/>
  <c r="AS27"/>
  <c r="AR27"/>
  <c r="AQ27"/>
  <c r="AP27"/>
  <c r="AO27"/>
  <c r="AN27"/>
  <c r="AM27"/>
  <c r="AL27"/>
  <c r="AK27"/>
  <c r="AJ27"/>
  <c r="AI27"/>
  <c r="AE27"/>
  <c r="AB27"/>
  <c r="AA27"/>
  <c r="Z27"/>
  <c r="Y27"/>
  <c r="W27"/>
  <c r="V27"/>
  <c r="U27"/>
  <c r="T27"/>
  <c r="O27"/>
  <c r="K27"/>
  <c r="J27"/>
  <c r="I27"/>
  <c r="H27"/>
  <c r="G27"/>
  <c r="F27"/>
  <c r="E27"/>
  <c r="D27"/>
  <c r="AT26"/>
  <c r="AS26"/>
  <c r="AR26"/>
  <c r="AQ26"/>
  <c r="AP26"/>
  <c r="AO26"/>
  <c r="AN26"/>
  <c r="AM26"/>
  <c r="AL26"/>
  <c r="AK26"/>
  <c r="AJ26"/>
  <c r="AI26"/>
  <c r="AE26"/>
  <c r="AB26"/>
  <c r="AA26"/>
  <c r="Z26"/>
  <c r="Y26"/>
  <c r="W26"/>
  <c r="V26"/>
  <c r="U26"/>
  <c r="T26"/>
  <c r="O26"/>
  <c r="K26"/>
  <c r="J26"/>
  <c r="I26"/>
  <c r="H26"/>
  <c r="G26"/>
  <c r="F26"/>
  <c r="E26"/>
  <c r="D26"/>
  <c r="AT25"/>
  <c r="AS25"/>
  <c r="AR25"/>
  <c r="AQ25"/>
  <c r="AP25"/>
  <c r="AO25"/>
  <c r="AN25"/>
  <c r="AM25"/>
  <c r="AL25"/>
  <c r="AK25"/>
  <c r="AJ25"/>
  <c r="AI25"/>
  <c r="AE25"/>
  <c r="AB25"/>
  <c r="AA25"/>
  <c r="Z25"/>
  <c r="Y25"/>
  <c r="W25"/>
  <c r="V25"/>
  <c r="U25"/>
  <c r="T25"/>
  <c r="O25"/>
  <c r="K25"/>
  <c r="J25"/>
  <c r="I25"/>
  <c r="H25"/>
  <c r="G25"/>
  <c r="F25"/>
  <c r="E25"/>
  <c r="D25"/>
  <c r="AT24"/>
  <c r="AS24"/>
  <c r="AR24"/>
  <c r="AQ24"/>
  <c r="AP24"/>
  <c r="AO24"/>
  <c r="AN24"/>
  <c r="AM24"/>
  <c r="AL24"/>
  <c r="AK24"/>
  <c r="AJ24"/>
  <c r="AI24"/>
  <c r="AE24"/>
  <c r="AB24"/>
  <c r="AA24"/>
  <c r="Z24"/>
  <c r="Y24"/>
  <c r="W24"/>
  <c r="V24"/>
  <c r="U24"/>
  <c r="T24"/>
  <c r="K24"/>
  <c r="J24"/>
  <c r="I24"/>
  <c r="H24"/>
  <c r="G24"/>
  <c r="F24"/>
  <c r="E24"/>
  <c r="D24"/>
  <c r="AT23"/>
  <c r="AS23"/>
  <c r="AR23"/>
  <c r="AQ23"/>
  <c r="AP23"/>
  <c r="AO23"/>
  <c r="AN23"/>
  <c r="AM23"/>
  <c r="AL23"/>
  <c r="AK23"/>
  <c r="AJ23"/>
  <c r="AI23"/>
  <c r="AE23"/>
  <c r="AB23"/>
  <c r="AA23"/>
  <c r="Z23"/>
  <c r="Y23"/>
  <c r="W23"/>
  <c r="V23"/>
  <c r="U23"/>
  <c r="T23"/>
  <c r="O23"/>
  <c r="K23"/>
  <c r="J23"/>
  <c r="I23"/>
  <c r="H23"/>
  <c r="G23"/>
  <c r="F23"/>
  <c r="E23"/>
  <c r="D23"/>
  <c r="AT22"/>
  <c r="AS22"/>
  <c r="AR22"/>
  <c r="AQ22"/>
  <c r="AP22"/>
  <c r="AO22"/>
  <c r="AN22"/>
  <c r="AM22"/>
  <c r="AL22"/>
  <c r="AK22"/>
  <c r="AJ22"/>
  <c r="AI22"/>
  <c r="AE22"/>
  <c r="AB22"/>
  <c r="AA22"/>
  <c r="Z22"/>
  <c r="Y22"/>
  <c r="W22"/>
  <c r="V22"/>
  <c r="U22"/>
  <c r="T22"/>
  <c r="O22"/>
  <c r="K22"/>
  <c r="J22"/>
  <c r="I22"/>
  <c r="H22"/>
  <c r="G22"/>
  <c r="F22"/>
  <c r="E22"/>
  <c r="D22"/>
  <c r="AT21"/>
  <c r="AS21"/>
  <c r="AR21"/>
  <c r="AQ21"/>
  <c r="AP21"/>
  <c r="AO21"/>
  <c r="AN21"/>
  <c r="AM21"/>
  <c r="AL21"/>
  <c r="AK21"/>
  <c r="AJ21"/>
  <c r="AI21"/>
  <c r="AE21"/>
  <c r="AB21"/>
  <c r="AA21"/>
  <c r="Z21"/>
  <c r="Y21"/>
  <c r="W21"/>
  <c r="V21"/>
  <c r="U21"/>
  <c r="T21"/>
  <c r="O21"/>
  <c r="K21"/>
  <c r="J21"/>
  <c r="I21"/>
  <c r="H21"/>
  <c r="G21"/>
  <c r="F21"/>
  <c r="E21"/>
  <c r="D21"/>
  <c r="AT20"/>
  <c r="AS20"/>
  <c r="AR20"/>
  <c r="AQ20"/>
  <c r="AP20"/>
  <c r="AO20"/>
  <c r="AN20"/>
  <c r="AM20"/>
  <c r="AL20"/>
  <c r="AK20"/>
  <c r="AJ20"/>
  <c r="AI20"/>
  <c r="AE20"/>
  <c r="AB20"/>
  <c r="AA20"/>
  <c r="Z20"/>
  <c r="Y20"/>
  <c r="W20"/>
  <c r="V20"/>
  <c r="U20"/>
  <c r="T20"/>
  <c r="O20"/>
  <c r="K20"/>
  <c r="J20"/>
  <c r="I20"/>
  <c r="H20"/>
  <c r="G20"/>
  <c r="F20"/>
  <c r="E20"/>
  <c r="D20"/>
  <c r="AT19"/>
  <c r="AS19"/>
  <c r="AR19"/>
  <c r="AQ19"/>
  <c r="AP19"/>
  <c r="AO19"/>
  <c r="AN19"/>
  <c r="AM19"/>
  <c r="AL19"/>
  <c r="AK19"/>
  <c r="AJ19"/>
  <c r="AI19"/>
  <c r="AE19"/>
  <c r="AB19"/>
  <c r="AA19"/>
  <c r="Z19"/>
  <c r="Y19"/>
  <c r="W19"/>
  <c r="V19"/>
  <c r="U19"/>
  <c r="T19"/>
  <c r="O19"/>
  <c r="K19"/>
  <c r="J19"/>
  <c r="I19"/>
  <c r="H19"/>
  <c r="G19"/>
  <c r="F19"/>
  <c r="E19"/>
  <c r="D19"/>
  <c r="AT18"/>
  <c r="AS18"/>
  <c r="AR18"/>
  <c r="AQ18"/>
  <c r="AP18"/>
  <c r="AO18"/>
  <c r="AN18"/>
  <c r="AM18"/>
  <c r="AL18"/>
  <c r="AK18"/>
  <c r="AJ18"/>
  <c r="AI18"/>
  <c r="AE18"/>
  <c r="AB18"/>
  <c r="AA18"/>
  <c r="Z18"/>
  <c r="Y18"/>
  <c r="W18"/>
  <c r="V18"/>
  <c r="U18"/>
  <c r="T18"/>
  <c r="K18"/>
  <c r="J18"/>
  <c r="I18"/>
  <c r="H18"/>
  <c r="G18"/>
  <c r="F18"/>
  <c r="E18"/>
  <c r="D18"/>
  <c r="AT17"/>
  <c r="AS17"/>
  <c r="AR17"/>
  <c r="AQ17"/>
  <c r="AP17"/>
  <c r="AO17"/>
  <c r="AN17"/>
  <c r="AM17"/>
  <c r="AL17"/>
  <c r="AK17"/>
  <c r="AJ17"/>
  <c r="AI17"/>
  <c r="AE17"/>
  <c r="AB17"/>
  <c r="AA17"/>
  <c r="Z17"/>
  <c r="Y17"/>
  <c r="W17"/>
  <c r="V17"/>
  <c r="U17"/>
  <c r="T17"/>
  <c r="O17"/>
  <c r="K17"/>
  <c r="J17"/>
  <c r="I17"/>
  <c r="H17"/>
  <c r="G17"/>
  <c r="F17"/>
  <c r="E17"/>
  <c r="D17"/>
  <c r="AT16"/>
  <c r="AS16"/>
  <c r="AR16"/>
  <c r="AQ16"/>
  <c r="AP16"/>
  <c r="AO16"/>
  <c r="AN16"/>
  <c r="AM16"/>
  <c r="AL16"/>
  <c r="AK16"/>
  <c r="AJ16"/>
  <c r="AI16"/>
  <c r="AE16"/>
  <c r="AB16"/>
  <c r="AA16"/>
  <c r="Z16"/>
  <c r="Y16"/>
  <c r="W16"/>
  <c r="V16"/>
  <c r="U16"/>
  <c r="T16"/>
  <c r="O16"/>
  <c r="K16"/>
  <c r="J16"/>
  <c r="I16"/>
  <c r="H16"/>
  <c r="G16"/>
  <c r="F16"/>
  <c r="E16"/>
  <c r="D16"/>
  <c r="AT15"/>
  <c r="AS15"/>
  <c r="AR15"/>
  <c r="AQ15"/>
  <c r="AP15"/>
  <c r="AO15"/>
  <c r="AN15"/>
  <c r="AM15"/>
  <c r="AL15"/>
  <c r="AK15"/>
  <c r="AJ15"/>
  <c r="AI15"/>
  <c r="AE15"/>
  <c r="AB15"/>
  <c r="AA15"/>
  <c r="Z15"/>
  <c r="Y15"/>
  <c r="W15"/>
  <c r="V15"/>
  <c r="U15"/>
  <c r="T15"/>
  <c r="O15"/>
  <c r="K15"/>
  <c r="J15"/>
  <c r="I15"/>
  <c r="H15"/>
  <c r="G15"/>
  <c r="F15"/>
  <c r="E15"/>
  <c r="D15"/>
  <c r="AT14"/>
  <c r="AS14"/>
  <c r="AR14"/>
  <c r="AQ14"/>
  <c r="AP14"/>
  <c r="AO14"/>
  <c r="AN14"/>
  <c r="AM14"/>
  <c r="AL14"/>
  <c r="AK14"/>
  <c r="AJ14"/>
  <c r="AI14"/>
  <c r="AE14"/>
  <c r="AB14"/>
  <c r="AA14"/>
  <c r="Z14"/>
  <c r="Y14"/>
  <c r="W14"/>
  <c r="V14"/>
  <c r="U14"/>
  <c r="T14"/>
  <c r="O14"/>
  <c r="K14"/>
  <c r="J14"/>
  <c r="I14"/>
  <c r="H14"/>
  <c r="G14"/>
  <c r="F14"/>
  <c r="E14"/>
  <c r="D14"/>
  <c r="AT13"/>
  <c r="AS13"/>
  <c r="AR13"/>
  <c r="AQ13"/>
  <c r="AP13"/>
  <c r="AO13"/>
  <c r="AN13"/>
  <c r="AM13"/>
  <c r="AL13"/>
  <c r="AK13"/>
  <c r="AJ13"/>
  <c r="AI13"/>
  <c r="AE13"/>
  <c r="AB13"/>
  <c r="AA13"/>
  <c r="Z13"/>
  <c r="Y13"/>
  <c r="W13"/>
  <c r="V13"/>
  <c r="U13"/>
  <c r="T13"/>
  <c r="K13"/>
  <c r="J13"/>
  <c r="I13"/>
  <c r="H13"/>
  <c r="G13"/>
  <c r="F13"/>
  <c r="E13"/>
  <c r="D13"/>
  <c r="AT12"/>
  <c r="AS12"/>
  <c r="AR12"/>
  <c r="AQ12"/>
  <c r="AP12"/>
  <c r="AO12"/>
  <c r="AN12"/>
  <c r="AM12"/>
  <c r="AL12"/>
  <c r="AK12"/>
  <c r="AJ12"/>
  <c r="AI12"/>
  <c r="AE12"/>
  <c r="AB12"/>
  <c r="AA12"/>
  <c r="Z12"/>
  <c r="Y12"/>
  <c r="W12"/>
  <c r="V12"/>
  <c r="U12"/>
  <c r="T12"/>
  <c r="O12"/>
  <c r="K12"/>
  <c r="J12"/>
  <c r="I12"/>
  <c r="H12"/>
  <c r="G12"/>
  <c r="F12"/>
  <c r="E12"/>
  <c r="D12"/>
  <c r="AT11"/>
  <c r="AS11"/>
  <c r="AR11"/>
  <c r="AQ11"/>
  <c r="AP11"/>
  <c r="AO11"/>
  <c r="AN11"/>
  <c r="AM11"/>
  <c r="AL11"/>
  <c r="AK11"/>
  <c r="AJ11"/>
  <c r="AI11"/>
  <c r="AE11"/>
  <c r="AB11"/>
  <c r="AA11"/>
  <c r="Z11"/>
  <c r="Y11"/>
  <c r="W11"/>
  <c r="V11"/>
  <c r="U11"/>
  <c r="T11"/>
  <c r="O11"/>
  <c r="K11"/>
  <c r="J11"/>
  <c r="I11"/>
  <c r="H11"/>
  <c r="G11"/>
  <c r="F11"/>
  <c r="E11"/>
  <c r="D11"/>
  <c r="AT10"/>
  <c r="AS10"/>
  <c r="AR10"/>
  <c r="AQ10"/>
  <c r="AP10"/>
  <c r="AO10"/>
  <c r="AN10"/>
  <c r="AM10"/>
  <c r="AL10"/>
  <c r="AK10"/>
  <c r="AJ10"/>
  <c r="AI10"/>
  <c r="AE10"/>
  <c r="AB10"/>
  <c r="AA10"/>
  <c r="Z10"/>
  <c r="Y10"/>
  <c r="W10"/>
  <c r="V10"/>
  <c r="U10"/>
  <c r="T10"/>
  <c r="K10"/>
  <c r="J10"/>
  <c r="I10"/>
  <c r="H10"/>
  <c r="G10"/>
  <c r="F10"/>
  <c r="E10"/>
  <c r="D10"/>
  <c r="AT9"/>
  <c r="AS9"/>
  <c r="AR9"/>
  <c r="AQ9"/>
  <c r="AP9"/>
  <c r="AO9"/>
  <c r="AN9"/>
  <c r="AM9"/>
  <c r="AL9"/>
  <c r="AK9"/>
  <c r="AJ9"/>
  <c r="AI9"/>
  <c r="AE9"/>
  <c r="AB9"/>
  <c r="AA9"/>
  <c r="Z9"/>
  <c r="Y9"/>
  <c r="W9"/>
  <c r="V9"/>
  <c r="U9"/>
  <c r="T9"/>
  <c r="O9"/>
  <c r="K9"/>
  <c r="J9"/>
  <c r="I9"/>
  <c r="H9"/>
  <c r="G9"/>
  <c r="F9"/>
  <c r="E9"/>
  <c r="D9"/>
  <c r="AT8"/>
  <c r="AS8"/>
  <c r="AR8"/>
  <c r="AQ8"/>
  <c r="AP8"/>
  <c r="AO8"/>
  <c r="AN8"/>
  <c r="AM8"/>
  <c r="AL8"/>
  <c r="AK8"/>
  <c r="AJ8"/>
  <c r="AI8"/>
  <c r="AE8"/>
  <c r="AB8"/>
  <c r="AA8"/>
  <c r="Z8"/>
  <c r="Y8"/>
  <c r="W8"/>
  <c r="V8"/>
  <c r="U8"/>
  <c r="T8"/>
  <c r="O8"/>
  <c r="K8"/>
  <c r="J8"/>
  <c r="I8"/>
  <c r="H8"/>
  <c r="G8"/>
  <c r="F8"/>
  <c r="E8"/>
  <c r="D8"/>
  <c r="AT7"/>
  <c r="AS7"/>
  <c r="AR7"/>
  <c r="AQ7"/>
  <c r="AP7"/>
  <c r="AO7"/>
  <c r="AN7"/>
  <c r="AM7"/>
  <c r="AL7"/>
  <c r="AK7"/>
  <c r="AJ7"/>
  <c r="AI7"/>
  <c r="AE7"/>
  <c r="AB7"/>
  <c r="AA7"/>
  <c r="Z7"/>
  <c r="Y7"/>
  <c r="W7"/>
  <c r="V7"/>
  <c r="U7"/>
  <c r="T7"/>
  <c r="K7"/>
  <c r="J7"/>
  <c r="I7"/>
  <c r="H7"/>
  <c r="G7"/>
  <c r="F7"/>
  <c r="E7"/>
  <c r="D7"/>
  <c r="AT6"/>
  <c r="AS6"/>
  <c r="AR6"/>
  <c r="AQ6"/>
  <c r="AP6"/>
  <c r="AO6"/>
  <c r="AN6"/>
  <c r="AM6"/>
  <c r="AL6"/>
  <c r="AK6"/>
  <c r="AJ6"/>
  <c r="AI6"/>
  <c r="AE6"/>
  <c r="AB6"/>
  <c r="AA6"/>
  <c r="Z6"/>
  <c r="Y6"/>
  <c r="W6"/>
  <c r="V6"/>
  <c r="U6"/>
  <c r="T6"/>
  <c r="O6"/>
  <c r="K6"/>
  <c r="J6"/>
  <c r="I6"/>
  <c r="H6"/>
  <c r="G6"/>
  <c r="F6"/>
  <c r="E6"/>
  <c r="D6"/>
  <c r="AT5"/>
  <c r="AS5"/>
  <c r="AR5"/>
  <c r="AQ5"/>
  <c r="AP5"/>
  <c r="AO5"/>
  <c r="AN5"/>
  <c r="AM5"/>
  <c r="AL5"/>
  <c r="AK5"/>
  <c r="AJ5"/>
  <c r="AI5"/>
  <c r="AE5"/>
  <c r="AB5"/>
  <c r="AA5"/>
  <c r="Z5"/>
  <c r="Y5"/>
  <c r="W5"/>
  <c r="V5"/>
  <c r="U5"/>
  <c r="T5"/>
  <c r="O5"/>
  <c r="K5"/>
  <c r="J5"/>
  <c r="I5"/>
  <c r="H5"/>
  <c r="G5"/>
  <c r="F5"/>
  <c r="E5"/>
  <c r="D5"/>
  <c r="AT4"/>
  <c r="AS4"/>
  <c r="AR4"/>
  <c r="AQ4"/>
  <c r="AP4"/>
  <c r="AO4"/>
  <c r="AN4"/>
  <c r="AM4"/>
  <c r="AL4"/>
  <c r="AK4"/>
  <c r="AJ4"/>
  <c r="AI4"/>
  <c r="AE4"/>
  <c r="AB4"/>
  <c r="AA4"/>
  <c r="Z4"/>
  <c r="Y4"/>
  <c r="W4"/>
  <c r="V4"/>
  <c r="U4"/>
  <c r="T4"/>
  <c r="K4"/>
  <c r="J4"/>
  <c r="I4"/>
  <c r="H4"/>
  <c r="G4"/>
  <c r="F4"/>
  <c r="E4"/>
  <c r="D4"/>
  <c r="AT3"/>
  <c r="AS3"/>
  <c r="AR3"/>
  <c r="AQ3"/>
  <c r="AP3"/>
  <c r="AO3"/>
  <c r="AN3"/>
  <c r="AM3"/>
  <c r="AL3"/>
  <c r="AK3"/>
  <c r="AJ3"/>
  <c r="AI3"/>
  <c r="AE3"/>
  <c r="AB3"/>
  <c r="AA3"/>
  <c r="Z3"/>
  <c r="Y3"/>
  <c r="W3"/>
  <c r="V3"/>
  <c r="U3"/>
  <c r="T3"/>
  <c r="O3"/>
  <c r="K3"/>
  <c r="J3"/>
  <c r="I3"/>
  <c r="H3"/>
  <c r="G3"/>
  <c r="F3"/>
  <c r="E3"/>
  <c r="D3"/>
  <c r="AC2"/>
  <c r="K106" i="24"/>
  <c r="AT99"/>
  <c r="AS99"/>
  <c r="AR99"/>
  <c r="AQ99"/>
  <c r="AN99"/>
  <c r="AM99"/>
  <c r="AJ99"/>
  <c r="AI99"/>
  <c r="AE99"/>
  <c r="X99"/>
  <c r="W99"/>
  <c r="V99"/>
  <c r="S99"/>
  <c r="R99"/>
  <c r="Q99"/>
  <c r="P99"/>
  <c r="D99"/>
  <c r="C99"/>
  <c r="AT98"/>
  <c r="AS98"/>
  <c r="AR98"/>
  <c r="AQ98"/>
  <c r="AP98"/>
  <c r="AO98"/>
  <c r="AN98"/>
  <c r="AM98"/>
  <c r="AL98"/>
  <c r="AK98"/>
  <c r="AJ98"/>
  <c r="AI98"/>
  <c r="AE98"/>
  <c r="AB98"/>
  <c r="AA98"/>
  <c r="Z98"/>
  <c r="Y98"/>
  <c r="W98"/>
  <c r="V98"/>
  <c r="U98"/>
  <c r="T98"/>
  <c r="O98"/>
  <c r="K98"/>
  <c r="J98"/>
  <c r="I98"/>
  <c r="H98"/>
  <c r="G98"/>
  <c r="F98"/>
  <c r="E98"/>
  <c r="D98"/>
  <c r="AT97"/>
  <c r="AS97"/>
  <c r="AR97"/>
  <c r="AQ97"/>
  <c r="AP97"/>
  <c r="AO97"/>
  <c r="AN97"/>
  <c r="AM97"/>
  <c r="AL97"/>
  <c r="AK97"/>
  <c r="AJ97"/>
  <c r="AI97"/>
  <c r="AE97"/>
  <c r="AB97"/>
  <c r="AA97"/>
  <c r="Z97"/>
  <c r="Y97"/>
  <c r="W97"/>
  <c r="V97"/>
  <c r="U97"/>
  <c r="T97"/>
  <c r="O97"/>
  <c r="K97"/>
  <c r="J97"/>
  <c r="I97"/>
  <c r="H97"/>
  <c r="G97"/>
  <c r="F97"/>
  <c r="E97"/>
  <c r="D97"/>
  <c r="AT96"/>
  <c r="AS96"/>
  <c r="AR96"/>
  <c r="AQ96"/>
  <c r="AP96"/>
  <c r="AO96"/>
  <c r="AN96"/>
  <c r="AM96"/>
  <c r="AL96"/>
  <c r="AK96"/>
  <c r="AJ96"/>
  <c r="AI96"/>
  <c r="AE96"/>
  <c r="AB96"/>
  <c r="AA96"/>
  <c r="Z96"/>
  <c r="Y96"/>
  <c r="W96"/>
  <c r="V96"/>
  <c r="U96"/>
  <c r="T96"/>
  <c r="O96"/>
  <c r="K96"/>
  <c r="J96"/>
  <c r="I96"/>
  <c r="H96"/>
  <c r="G96"/>
  <c r="F96"/>
  <c r="E96"/>
  <c r="D96"/>
  <c r="AT95"/>
  <c r="AS95"/>
  <c r="AR95"/>
  <c r="AQ95"/>
  <c r="AP95"/>
  <c r="AO95"/>
  <c r="AN95"/>
  <c r="AM95"/>
  <c r="AL95"/>
  <c r="AK95"/>
  <c r="AJ95"/>
  <c r="AI95"/>
  <c r="AE95"/>
  <c r="AB95"/>
  <c r="AA95"/>
  <c r="Z95"/>
  <c r="Y95"/>
  <c r="W95"/>
  <c r="V95"/>
  <c r="U95"/>
  <c r="T95"/>
  <c r="O95"/>
  <c r="K95"/>
  <c r="J95"/>
  <c r="I95"/>
  <c r="H95"/>
  <c r="G95"/>
  <c r="F95"/>
  <c r="E95"/>
  <c r="D95"/>
  <c r="AT94"/>
  <c r="AS94"/>
  <c r="AR94"/>
  <c r="AQ94"/>
  <c r="AP94"/>
  <c r="AO94"/>
  <c r="AN94"/>
  <c r="AM94"/>
  <c r="AL94"/>
  <c r="AK94"/>
  <c r="AJ94"/>
  <c r="AI94"/>
  <c r="AE94"/>
  <c r="AB94"/>
  <c r="AA94"/>
  <c r="Z94"/>
  <c r="Y94"/>
  <c r="W94"/>
  <c r="V94"/>
  <c r="U94"/>
  <c r="T94"/>
  <c r="K94"/>
  <c r="J94"/>
  <c r="I94"/>
  <c r="H94"/>
  <c r="G94"/>
  <c r="F94"/>
  <c r="E94"/>
  <c r="D94"/>
  <c r="AT93"/>
  <c r="AS93"/>
  <c r="AR93"/>
  <c r="AQ93"/>
  <c r="AP93"/>
  <c r="AO93"/>
  <c r="AN93"/>
  <c r="AM93"/>
  <c r="AL93"/>
  <c r="AK93"/>
  <c r="AJ93"/>
  <c r="AI93"/>
  <c r="AE93"/>
  <c r="AB93"/>
  <c r="AA93"/>
  <c r="Z93"/>
  <c r="Y93"/>
  <c r="W93"/>
  <c r="V93"/>
  <c r="U93"/>
  <c r="T93"/>
  <c r="O93"/>
  <c r="K93"/>
  <c r="J93"/>
  <c r="I93"/>
  <c r="H93"/>
  <c r="G93"/>
  <c r="F93"/>
  <c r="E93"/>
  <c r="D93"/>
  <c r="AT92"/>
  <c r="AS92"/>
  <c r="AR92"/>
  <c r="AQ92"/>
  <c r="AP92"/>
  <c r="AO92"/>
  <c r="AN92"/>
  <c r="AM92"/>
  <c r="AL92"/>
  <c r="AK92"/>
  <c r="AJ92"/>
  <c r="AI92"/>
  <c r="AE92"/>
  <c r="AB92"/>
  <c r="AA92"/>
  <c r="Z92"/>
  <c r="Y92"/>
  <c r="W92"/>
  <c r="V92"/>
  <c r="U92"/>
  <c r="T92"/>
  <c r="O92"/>
  <c r="K92"/>
  <c r="J92"/>
  <c r="I92"/>
  <c r="H92"/>
  <c r="G92"/>
  <c r="F92"/>
  <c r="E92"/>
  <c r="D92"/>
  <c r="AT91"/>
  <c r="AS91"/>
  <c r="AR91"/>
  <c r="AQ91"/>
  <c r="AP91"/>
  <c r="AO91"/>
  <c r="AN91"/>
  <c r="AM91"/>
  <c r="AL91"/>
  <c r="AK91"/>
  <c r="AJ91"/>
  <c r="AI91"/>
  <c r="AE91"/>
  <c r="AB91"/>
  <c r="AA91"/>
  <c r="Z91"/>
  <c r="Y91"/>
  <c r="W91"/>
  <c r="V91"/>
  <c r="U91"/>
  <c r="T91"/>
  <c r="O91"/>
  <c r="K91"/>
  <c r="J91"/>
  <c r="I91"/>
  <c r="H91"/>
  <c r="G91"/>
  <c r="F91"/>
  <c r="E91"/>
  <c r="D91"/>
  <c r="AT90"/>
  <c r="AS90"/>
  <c r="AR90"/>
  <c r="AQ90"/>
  <c r="AP90"/>
  <c r="AO90"/>
  <c r="AN90"/>
  <c r="AM90"/>
  <c r="AL90"/>
  <c r="AK90"/>
  <c r="AJ90"/>
  <c r="AI90"/>
  <c r="AE90"/>
  <c r="AB90"/>
  <c r="AA90"/>
  <c r="Z90"/>
  <c r="Y90"/>
  <c r="W90"/>
  <c r="V90"/>
  <c r="U90"/>
  <c r="T90"/>
  <c r="O90"/>
  <c r="K90"/>
  <c r="J90"/>
  <c r="I90"/>
  <c r="H90"/>
  <c r="G90"/>
  <c r="F90"/>
  <c r="E90"/>
  <c r="D90"/>
  <c r="AT89"/>
  <c r="AS89"/>
  <c r="AR89"/>
  <c r="AQ89"/>
  <c r="AP89"/>
  <c r="AO89"/>
  <c r="AN89"/>
  <c r="AM89"/>
  <c r="AL89"/>
  <c r="AK89"/>
  <c r="AJ89"/>
  <c r="AI89"/>
  <c r="AE89"/>
  <c r="AB89"/>
  <c r="AA89"/>
  <c r="Z89"/>
  <c r="Y89"/>
  <c r="W89"/>
  <c r="V89"/>
  <c r="U89"/>
  <c r="T89"/>
  <c r="O89"/>
  <c r="K89"/>
  <c r="J89"/>
  <c r="I89"/>
  <c r="H89"/>
  <c r="G89"/>
  <c r="F89"/>
  <c r="E89"/>
  <c r="D89"/>
  <c r="AT88"/>
  <c r="AS88"/>
  <c r="AR88"/>
  <c r="AQ88"/>
  <c r="AP88"/>
  <c r="AO88"/>
  <c r="AN88"/>
  <c r="AM88"/>
  <c r="AL88"/>
  <c r="AK88"/>
  <c r="AJ88"/>
  <c r="AI88"/>
  <c r="AE88"/>
  <c r="AB88"/>
  <c r="AA88"/>
  <c r="Z88"/>
  <c r="Y88"/>
  <c r="W88"/>
  <c r="V88"/>
  <c r="U88"/>
  <c r="T88"/>
  <c r="O88"/>
  <c r="K88"/>
  <c r="J88"/>
  <c r="I88"/>
  <c r="H88"/>
  <c r="G88"/>
  <c r="F88"/>
  <c r="E88"/>
  <c r="D88"/>
  <c r="AT87"/>
  <c r="AS87"/>
  <c r="AR87"/>
  <c r="AQ87"/>
  <c r="AP87"/>
  <c r="AO87"/>
  <c r="AN87"/>
  <c r="AM87"/>
  <c r="AL87"/>
  <c r="AK87"/>
  <c r="AJ87"/>
  <c r="AI87"/>
  <c r="AE87"/>
  <c r="AB87"/>
  <c r="AA87"/>
  <c r="Z87"/>
  <c r="Y87"/>
  <c r="W87"/>
  <c r="V87"/>
  <c r="U87"/>
  <c r="T87"/>
  <c r="K87"/>
  <c r="J87"/>
  <c r="I87"/>
  <c r="H87"/>
  <c r="G87"/>
  <c r="F87"/>
  <c r="E87"/>
  <c r="D87"/>
  <c r="AT86"/>
  <c r="AS86"/>
  <c r="AR86"/>
  <c r="AQ86"/>
  <c r="AP86"/>
  <c r="AO86"/>
  <c r="AN86"/>
  <c r="AM86"/>
  <c r="AL86"/>
  <c r="AK86"/>
  <c r="AJ86"/>
  <c r="AI86"/>
  <c r="AE86"/>
  <c r="AB86"/>
  <c r="AA86"/>
  <c r="Z86"/>
  <c r="Y86"/>
  <c r="W86"/>
  <c r="V86"/>
  <c r="U86"/>
  <c r="T86"/>
  <c r="K86"/>
  <c r="J86"/>
  <c r="I86"/>
  <c r="H86"/>
  <c r="G86"/>
  <c r="F86"/>
  <c r="E86"/>
  <c r="D86"/>
  <c r="AT85"/>
  <c r="AS85"/>
  <c r="AR85"/>
  <c r="AQ85"/>
  <c r="AP85"/>
  <c r="AO85"/>
  <c r="AN85"/>
  <c r="AM85"/>
  <c r="AL85"/>
  <c r="AK85"/>
  <c r="AJ85"/>
  <c r="AI85"/>
  <c r="AE85"/>
  <c r="AB85"/>
  <c r="AA85"/>
  <c r="Z85"/>
  <c r="Y85"/>
  <c r="W85"/>
  <c r="V85"/>
  <c r="U85"/>
  <c r="T85"/>
  <c r="O85"/>
  <c r="K85"/>
  <c r="J85"/>
  <c r="I85"/>
  <c r="H85"/>
  <c r="G85"/>
  <c r="F85"/>
  <c r="E85"/>
  <c r="D85"/>
  <c r="AT84"/>
  <c r="AS84"/>
  <c r="AR84"/>
  <c r="AQ84"/>
  <c r="AP84"/>
  <c r="AO84"/>
  <c r="AN84"/>
  <c r="AM84"/>
  <c r="AL84"/>
  <c r="AK84"/>
  <c r="AJ84"/>
  <c r="AI84"/>
  <c r="AE84"/>
  <c r="AB84"/>
  <c r="AA84"/>
  <c r="Z84"/>
  <c r="Y84"/>
  <c r="W84"/>
  <c r="V84"/>
  <c r="U84"/>
  <c r="T84"/>
  <c r="O84"/>
  <c r="K84"/>
  <c r="J84"/>
  <c r="I84"/>
  <c r="H84"/>
  <c r="G84"/>
  <c r="F84"/>
  <c r="E84"/>
  <c r="D84"/>
  <c r="AT83"/>
  <c r="AS83"/>
  <c r="AR83"/>
  <c r="AQ83"/>
  <c r="AP83"/>
  <c r="AO83"/>
  <c r="AN83"/>
  <c r="AM83"/>
  <c r="AL83"/>
  <c r="AK83"/>
  <c r="AJ83"/>
  <c r="AI83"/>
  <c r="AE83"/>
  <c r="AB83"/>
  <c r="AA83"/>
  <c r="Z83"/>
  <c r="Y83"/>
  <c r="W83"/>
  <c r="V83"/>
  <c r="U83"/>
  <c r="T83"/>
  <c r="O83"/>
  <c r="K83"/>
  <c r="J83"/>
  <c r="I83"/>
  <c r="H83"/>
  <c r="G83"/>
  <c r="F83"/>
  <c r="E83"/>
  <c r="D83"/>
  <c r="AT82"/>
  <c r="AS82"/>
  <c r="AR82"/>
  <c r="AQ82"/>
  <c r="AP82"/>
  <c r="AO82"/>
  <c r="AN82"/>
  <c r="AM82"/>
  <c r="AL82"/>
  <c r="AK82"/>
  <c r="AJ82"/>
  <c r="AI82"/>
  <c r="AE82"/>
  <c r="AB82"/>
  <c r="AA82"/>
  <c r="Z82"/>
  <c r="Y82"/>
  <c r="W82"/>
  <c r="V82"/>
  <c r="U82"/>
  <c r="T82"/>
  <c r="O82"/>
  <c r="K82"/>
  <c r="J82"/>
  <c r="I82"/>
  <c r="H82"/>
  <c r="G82"/>
  <c r="F82"/>
  <c r="E82"/>
  <c r="D82"/>
  <c r="AT81"/>
  <c r="AS81"/>
  <c r="AR81"/>
  <c r="AQ81"/>
  <c r="AP81"/>
  <c r="AO81"/>
  <c r="AN81"/>
  <c r="AM81"/>
  <c r="AL81"/>
  <c r="AK81"/>
  <c r="AJ81"/>
  <c r="AI81"/>
  <c r="AE81"/>
  <c r="AB81"/>
  <c r="AA81"/>
  <c r="Z81"/>
  <c r="Y81"/>
  <c r="W81"/>
  <c r="V81"/>
  <c r="U81"/>
  <c r="T81"/>
  <c r="O81"/>
  <c r="K81"/>
  <c r="J81"/>
  <c r="I81"/>
  <c r="H81"/>
  <c r="G81"/>
  <c r="F81"/>
  <c r="E81"/>
  <c r="D81"/>
  <c r="AT80"/>
  <c r="AS80"/>
  <c r="AR80"/>
  <c r="AQ80"/>
  <c r="AP80"/>
  <c r="AO80"/>
  <c r="AN80"/>
  <c r="AM80"/>
  <c r="AL80"/>
  <c r="AK80"/>
  <c r="AJ80"/>
  <c r="AI80"/>
  <c r="AE80"/>
  <c r="AB80"/>
  <c r="AA80"/>
  <c r="Z80"/>
  <c r="Y80"/>
  <c r="W80"/>
  <c r="V80"/>
  <c r="U80"/>
  <c r="T80"/>
  <c r="O80"/>
  <c r="K80"/>
  <c r="J80"/>
  <c r="I80"/>
  <c r="H80"/>
  <c r="G80"/>
  <c r="F80"/>
  <c r="E80"/>
  <c r="D80"/>
  <c r="AT79"/>
  <c r="AS79"/>
  <c r="AR79"/>
  <c r="AQ79"/>
  <c r="AP79"/>
  <c r="AO79"/>
  <c r="AN79"/>
  <c r="AM79"/>
  <c r="AL79"/>
  <c r="AK79"/>
  <c r="AJ79"/>
  <c r="AI79"/>
  <c r="AE79"/>
  <c r="AB79"/>
  <c r="AA79"/>
  <c r="Z79"/>
  <c r="Y79"/>
  <c r="W79"/>
  <c r="V79"/>
  <c r="U79"/>
  <c r="T79"/>
  <c r="K79"/>
  <c r="J79"/>
  <c r="I79"/>
  <c r="H79"/>
  <c r="G79"/>
  <c r="F79"/>
  <c r="E79"/>
  <c r="D79"/>
  <c r="AT78"/>
  <c r="AS78"/>
  <c r="AR78"/>
  <c r="AQ78"/>
  <c r="AP78"/>
  <c r="AO78"/>
  <c r="AN78"/>
  <c r="AM78"/>
  <c r="AL78"/>
  <c r="AK78"/>
  <c r="AJ78"/>
  <c r="AI78"/>
  <c r="AE78"/>
  <c r="AB78"/>
  <c r="AA78"/>
  <c r="Z78"/>
  <c r="Y78"/>
  <c r="W78"/>
  <c r="V78"/>
  <c r="U78"/>
  <c r="T78"/>
  <c r="K78"/>
  <c r="J78"/>
  <c r="I78"/>
  <c r="H78"/>
  <c r="G78"/>
  <c r="F78"/>
  <c r="E78"/>
  <c r="D78"/>
  <c r="AT77"/>
  <c r="AS77"/>
  <c r="AR77"/>
  <c r="AQ77"/>
  <c r="AP77"/>
  <c r="AO77"/>
  <c r="AN77"/>
  <c r="AM77"/>
  <c r="AL77"/>
  <c r="AK77"/>
  <c r="AJ77"/>
  <c r="AI77"/>
  <c r="AE77"/>
  <c r="AB77"/>
  <c r="AA77"/>
  <c r="Z77"/>
  <c r="Y77"/>
  <c r="W77"/>
  <c r="V77"/>
  <c r="U77"/>
  <c r="T77"/>
  <c r="O77"/>
  <c r="K77"/>
  <c r="J77"/>
  <c r="I77"/>
  <c r="H77"/>
  <c r="G77"/>
  <c r="F77"/>
  <c r="E77"/>
  <c r="D77"/>
  <c r="AT76"/>
  <c r="AS76"/>
  <c r="AR76"/>
  <c r="AQ76"/>
  <c r="AP76"/>
  <c r="AO76"/>
  <c r="AN76"/>
  <c r="AM76"/>
  <c r="AL76"/>
  <c r="AK76"/>
  <c r="AJ76"/>
  <c r="AI76"/>
  <c r="AE76"/>
  <c r="AB76"/>
  <c r="AA76"/>
  <c r="Z76"/>
  <c r="Y76"/>
  <c r="W76"/>
  <c r="V76"/>
  <c r="U76"/>
  <c r="T76"/>
  <c r="K76"/>
  <c r="J76"/>
  <c r="I76"/>
  <c r="H76"/>
  <c r="G76"/>
  <c r="F76"/>
  <c r="E76"/>
  <c r="D76"/>
  <c r="AT75"/>
  <c r="AS75"/>
  <c r="AR75"/>
  <c r="AQ75"/>
  <c r="AP75"/>
  <c r="AO75"/>
  <c r="AN75"/>
  <c r="AM75"/>
  <c r="AL75"/>
  <c r="AK75"/>
  <c r="AJ75"/>
  <c r="AI75"/>
  <c r="AE75"/>
  <c r="AB75"/>
  <c r="AA75"/>
  <c r="Z75"/>
  <c r="Y75"/>
  <c r="W75"/>
  <c r="V75"/>
  <c r="U75"/>
  <c r="T75"/>
  <c r="O75"/>
  <c r="K75"/>
  <c r="J75"/>
  <c r="I75"/>
  <c r="H75"/>
  <c r="G75"/>
  <c r="F75"/>
  <c r="E75"/>
  <c r="D75"/>
  <c r="AT74"/>
  <c r="AS74"/>
  <c r="AR74"/>
  <c r="AQ74"/>
  <c r="AP74"/>
  <c r="AO74"/>
  <c r="AN74"/>
  <c r="AM74"/>
  <c r="AL74"/>
  <c r="AK74"/>
  <c r="AJ74"/>
  <c r="AI74"/>
  <c r="AE74"/>
  <c r="AB74"/>
  <c r="AA74"/>
  <c r="Z74"/>
  <c r="Y74"/>
  <c r="W74"/>
  <c r="V74"/>
  <c r="U74"/>
  <c r="T74"/>
  <c r="O74"/>
  <c r="K74"/>
  <c r="J74"/>
  <c r="I74"/>
  <c r="H74"/>
  <c r="G74"/>
  <c r="F74"/>
  <c r="E74"/>
  <c r="D74"/>
  <c r="AT73"/>
  <c r="AS73"/>
  <c r="AR73"/>
  <c r="AQ73"/>
  <c r="AP73"/>
  <c r="AO73"/>
  <c r="AN73"/>
  <c r="AM73"/>
  <c r="AL73"/>
  <c r="AK73"/>
  <c r="AJ73"/>
  <c r="AI73"/>
  <c r="AE73"/>
  <c r="AB73"/>
  <c r="AA73"/>
  <c r="Z73"/>
  <c r="Y73"/>
  <c r="W73"/>
  <c r="V73"/>
  <c r="U73"/>
  <c r="T73"/>
  <c r="O73"/>
  <c r="K73"/>
  <c r="J73"/>
  <c r="I73"/>
  <c r="H73"/>
  <c r="G73"/>
  <c r="F73"/>
  <c r="E73"/>
  <c r="D73"/>
  <c r="AT72"/>
  <c r="AS72"/>
  <c r="AR72"/>
  <c r="AQ72"/>
  <c r="AP72"/>
  <c r="AO72"/>
  <c r="AN72"/>
  <c r="AM72"/>
  <c r="AL72"/>
  <c r="AK72"/>
  <c r="AJ72"/>
  <c r="AI72"/>
  <c r="AE72"/>
  <c r="AB72"/>
  <c r="AA72"/>
  <c r="Z72"/>
  <c r="Y72"/>
  <c r="W72"/>
  <c r="V72"/>
  <c r="U72"/>
  <c r="T72"/>
  <c r="O72"/>
  <c r="K72"/>
  <c r="J72"/>
  <c r="I72"/>
  <c r="H72"/>
  <c r="G72"/>
  <c r="F72"/>
  <c r="E72"/>
  <c r="D72"/>
  <c r="AT71"/>
  <c r="AS71"/>
  <c r="AR71"/>
  <c r="AQ71"/>
  <c r="AP71"/>
  <c r="AO71"/>
  <c r="AN71"/>
  <c r="AM71"/>
  <c r="AL71"/>
  <c r="AK71"/>
  <c r="AJ71"/>
  <c r="AI71"/>
  <c r="AE71"/>
  <c r="AB71"/>
  <c r="AA71"/>
  <c r="Z71"/>
  <c r="Y71"/>
  <c r="W71"/>
  <c r="V71"/>
  <c r="U71"/>
  <c r="T71"/>
  <c r="K71"/>
  <c r="J71"/>
  <c r="I71"/>
  <c r="H71"/>
  <c r="G71"/>
  <c r="F71"/>
  <c r="E71"/>
  <c r="D71"/>
  <c r="AT70"/>
  <c r="AS70"/>
  <c r="AR70"/>
  <c r="AQ70"/>
  <c r="AP70"/>
  <c r="AO70"/>
  <c r="AN70"/>
  <c r="AM70"/>
  <c r="AL70"/>
  <c r="AK70"/>
  <c r="AJ70"/>
  <c r="AI70"/>
  <c r="AE70"/>
  <c r="AB70"/>
  <c r="AA70"/>
  <c r="Z70"/>
  <c r="Y70"/>
  <c r="W70"/>
  <c r="V70"/>
  <c r="U70"/>
  <c r="T70"/>
  <c r="K70"/>
  <c r="J70"/>
  <c r="I70"/>
  <c r="H70"/>
  <c r="G70"/>
  <c r="F70"/>
  <c r="E70"/>
  <c r="D70"/>
  <c r="AT69"/>
  <c r="AS69"/>
  <c r="AR69"/>
  <c r="AQ69"/>
  <c r="AP69"/>
  <c r="AO69"/>
  <c r="AN69"/>
  <c r="AM69"/>
  <c r="AL69"/>
  <c r="AK69"/>
  <c r="AJ69"/>
  <c r="AI69"/>
  <c r="AE69"/>
  <c r="AB69"/>
  <c r="AA69"/>
  <c r="Z69"/>
  <c r="Y69"/>
  <c r="W69"/>
  <c r="V69"/>
  <c r="U69"/>
  <c r="T69"/>
  <c r="O69"/>
  <c r="K69"/>
  <c r="J69"/>
  <c r="I69"/>
  <c r="H69"/>
  <c r="G69"/>
  <c r="F69"/>
  <c r="E69"/>
  <c r="D69"/>
  <c r="AT68"/>
  <c r="AS68"/>
  <c r="AR68"/>
  <c r="AQ68"/>
  <c r="AP68"/>
  <c r="AO68"/>
  <c r="AN68"/>
  <c r="AM68"/>
  <c r="AL68"/>
  <c r="AK68"/>
  <c r="AJ68"/>
  <c r="AI68"/>
  <c r="AE68"/>
  <c r="AB68"/>
  <c r="AA68"/>
  <c r="Z68"/>
  <c r="Y68"/>
  <c r="W68"/>
  <c r="V68"/>
  <c r="U68"/>
  <c r="T68"/>
  <c r="O68"/>
  <c r="K68"/>
  <c r="J68"/>
  <c r="I68"/>
  <c r="H68"/>
  <c r="G68"/>
  <c r="F68"/>
  <c r="E68"/>
  <c r="D68"/>
  <c r="AT67"/>
  <c r="AS67"/>
  <c r="AR67"/>
  <c r="AQ67"/>
  <c r="AP67"/>
  <c r="AO67"/>
  <c r="AN67"/>
  <c r="AM67"/>
  <c r="AL67"/>
  <c r="AK67"/>
  <c r="AJ67"/>
  <c r="AI67"/>
  <c r="AE67"/>
  <c r="AB67"/>
  <c r="AA67"/>
  <c r="Z67"/>
  <c r="Y67"/>
  <c r="W67"/>
  <c r="V67"/>
  <c r="U67"/>
  <c r="T67"/>
  <c r="K67"/>
  <c r="J67"/>
  <c r="I67"/>
  <c r="H67"/>
  <c r="G67"/>
  <c r="F67"/>
  <c r="E67"/>
  <c r="D67"/>
  <c r="AT66"/>
  <c r="AS66"/>
  <c r="AR66"/>
  <c r="AQ66"/>
  <c r="AP66"/>
  <c r="AO66"/>
  <c r="AN66"/>
  <c r="AM66"/>
  <c r="AL66"/>
  <c r="AK66"/>
  <c r="AJ66"/>
  <c r="AI66"/>
  <c r="AE66"/>
  <c r="AB66"/>
  <c r="AA66"/>
  <c r="Z66"/>
  <c r="Y66"/>
  <c r="W66"/>
  <c r="V66"/>
  <c r="U66"/>
  <c r="T66"/>
  <c r="K66"/>
  <c r="J66"/>
  <c r="I66"/>
  <c r="H66"/>
  <c r="G66"/>
  <c r="F66"/>
  <c r="E66"/>
  <c r="D66"/>
  <c r="AT65"/>
  <c r="AS65"/>
  <c r="AR65"/>
  <c r="AQ65"/>
  <c r="AP65"/>
  <c r="AO65"/>
  <c r="AN65"/>
  <c r="AM65"/>
  <c r="AL65"/>
  <c r="AK65"/>
  <c r="AJ65"/>
  <c r="AI65"/>
  <c r="AE65"/>
  <c r="AB65"/>
  <c r="AA65"/>
  <c r="Z65"/>
  <c r="Y65"/>
  <c r="W65"/>
  <c r="V65"/>
  <c r="U65"/>
  <c r="T65"/>
  <c r="O65"/>
  <c r="K65"/>
  <c r="J65"/>
  <c r="I65"/>
  <c r="H65"/>
  <c r="G65"/>
  <c r="F65"/>
  <c r="E65"/>
  <c r="D65"/>
  <c r="AT64"/>
  <c r="AS64"/>
  <c r="AR64"/>
  <c r="AQ64"/>
  <c r="AP64"/>
  <c r="AO64"/>
  <c r="AN64"/>
  <c r="AM64"/>
  <c r="AL64"/>
  <c r="AK64"/>
  <c r="AJ64"/>
  <c r="AI64"/>
  <c r="AE64"/>
  <c r="AB64"/>
  <c r="AA64"/>
  <c r="Z64"/>
  <c r="Y64"/>
  <c r="W64"/>
  <c r="V64"/>
  <c r="U64"/>
  <c r="T64"/>
  <c r="K64"/>
  <c r="J64"/>
  <c r="I64"/>
  <c r="H64"/>
  <c r="G64"/>
  <c r="F64"/>
  <c r="E64"/>
  <c r="D64"/>
  <c r="AT63"/>
  <c r="AS63"/>
  <c r="AR63"/>
  <c r="AQ63"/>
  <c r="AP63"/>
  <c r="AO63"/>
  <c r="AN63"/>
  <c r="AM63"/>
  <c r="AL63"/>
  <c r="AK63"/>
  <c r="AJ63"/>
  <c r="AI63"/>
  <c r="AE63"/>
  <c r="AB63"/>
  <c r="AA63"/>
  <c r="Z63"/>
  <c r="Y63"/>
  <c r="W63"/>
  <c r="V63"/>
  <c r="U63"/>
  <c r="T63"/>
  <c r="K63"/>
  <c r="J63"/>
  <c r="I63"/>
  <c r="H63"/>
  <c r="G63"/>
  <c r="F63"/>
  <c r="E63"/>
  <c r="D63"/>
  <c r="AT62"/>
  <c r="AS62"/>
  <c r="AR62"/>
  <c r="AQ62"/>
  <c r="AP62"/>
  <c r="AO62"/>
  <c r="AN62"/>
  <c r="AM62"/>
  <c r="AL62"/>
  <c r="AK62"/>
  <c r="AJ62"/>
  <c r="AI62"/>
  <c r="AE62"/>
  <c r="AB62"/>
  <c r="AA62"/>
  <c r="Z62"/>
  <c r="Y62"/>
  <c r="W62"/>
  <c r="V62"/>
  <c r="U62"/>
  <c r="T62"/>
  <c r="K62"/>
  <c r="J62"/>
  <c r="I62"/>
  <c r="H62"/>
  <c r="G62"/>
  <c r="F62"/>
  <c r="E62"/>
  <c r="D62"/>
  <c r="AT61"/>
  <c r="AS61"/>
  <c r="AR61"/>
  <c r="AQ61"/>
  <c r="AP61"/>
  <c r="AO61"/>
  <c r="AN61"/>
  <c r="AM61"/>
  <c r="AL61"/>
  <c r="AK61"/>
  <c r="AJ61"/>
  <c r="AI61"/>
  <c r="AE61"/>
  <c r="AB61"/>
  <c r="AA61"/>
  <c r="Z61"/>
  <c r="Y61"/>
  <c r="W61"/>
  <c r="V61"/>
  <c r="U61"/>
  <c r="T61"/>
  <c r="O61"/>
  <c r="K61"/>
  <c r="J61"/>
  <c r="I61"/>
  <c r="H61"/>
  <c r="G61"/>
  <c r="F61"/>
  <c r="E61"/>
  <c r="D61"/>
  <c r="AT60"/>
  <c r="AS60"/>
  <c r="AR60"/>
  <c r="AQ60"/>
  <c r="AP60"/>
  <c r="AO60"/>
  <c r="AN60"/>
  <c r="AM60"/>
  <c r="AL60"/>
  <c r="AK60"/>
  <c r="AJ60"/>
  <c r="AI60"/>
  <c r="AE60"/>
  <c r="AB60"/>
  <c r="AA60"/>
  <c r="Z60"/>
  <c r="Y60"/>
  <c r="W60"/>
  <c r="V60"/>
  <c r="U60"/>
  <c r="T60"/>
  <c r="O60"/>
  <c r="K60"/>
  <c r="J60"/>
  <c r="I60"/>
  <c r="H60"/>
  <c r="G60"/>
  <c r="F60"/>
  <c r="E60"/>
  <c r="D60"/>
  <c r="AT59"/>
  <c r="AS59"/>
  <c r="AR59"/>
  <c r="AQ59"/>
  <c r="AP59"/>
  <c r="AO59"/>
  <c r="AN59"/>
  <c r="AM59"/>
  <c r="AL59"/>
  <c r="AK59"/>
  <c r="AJ59"/>
  <c r="AI59"/>
  <c r="AE59"/>
  <c r="AB59"/>
  <c r="AA59"/>
  <c r="Z59"/>
  <c r="Y59"/>
  <c r="W59"/>
  <c r="V59"/>
  <c r="U59"/>
  <c r="T59"/>
  <c r="K59"/>
  <c r="J59"/>
  <c r="I59"/>
  <c r="H59"/>
  <c r="G59"/>
  <c r="F59"/>
  <c r="E59"/>
  <c r="D59"/>
  <c r="AT58"/>
  <c r="AS58"/>
  <c r="AR58"/>
  <c r="AQ58"/>
  <c r="AP58"/>
  <c r="AO58"/>
  <c r="AN58"/>
  <c r="AM58"/>
  <c r="AL58"/>
  <c r="AK58"/>
  <c r="AJ58"/>
  <c r="AI58"/>
  <c r="AE58"/>
  <c r="AB58"/>
  <c r="AA58"/>
  <c r="Z58"/>
  <c r="Y58"/>
  <c r="W58"/>
  <c r="V58"/>
  <c r="U58"/>
  <c r="T58"/>
  <c r="K58"/>
  <c r="J58"/>
  <c r="I58"/>
  <c r="H58"/>
  <c r="G58"/>
  <c r="F58"/>
  <c r="E58"/>
  <c r="D58"/>
  <c r="AT57"/>
  <c r="AS57"/>
  <c r="AR57"/>
  <c r="AQ57"/>
  <c r="AP57"/>
  <c r="AO57"/>
  <c r="AN57"/>
  <c r="AM57"/>
  <c r="AL57"/>
  <c r="AK57"/>
  <c r="AJ57"/>
  <c r="AI57"/>
  <c r="AE57"/>
  <c r="AB57"/>
  <c r="AA57"/>
  <c r="Z57"/>
  <c r="Y57"/>
  <c r="W57"/>
  <c r="V57"/>
  <c r="U57"/>
  <c r="T57"/>
  <c r="O57"/>
  <c r="K57"/>
  <c r="J57"/>
  <c r="I57"/>
  <c r="H57"/>
  <c r="G57"/>
  <c r="F57"/>
  <c r="E57"/>
  <c r="D57"/>
  <c r="AT56"/>
  <c r="AS56"/>
  <c r="AR56"/>
  <c r="AQ56"/>
  <c r="AP56"/>
  <c r="AO56"/>
  <c r="AN56"/>
  <c r="AM56"/>
  <c r="AL56"/>
  <c r="AK56"/>
  <c r="AJ56"/>
  <c r="AI56"/>
  <c r="AE56"/>
  <c r="AB56"/>
  <c r="AA56"/>
  <c r="Z56"/>
  <c r="Y56"/>
  <c r="W56"/>
  <c r="V56"/>
  <c r="U56"/>
  <c r="T56"/>
  <c r="K56"/>
  <c r="J56"/>
  <c r="I56"/>
  <c r="H56"/>
  <c r="G56"/>
  <c r="F56"/>
  <c r="E56"/>
  <c r="D56"/>
  <c r="AT55"/>
  <c r="AS55"/>
  <c r="AR55"/>
  <c r="AQ55"/>
  <c r="AP55"/>
  <c r="AO55"/>
  <c r="AN55"/>
  <c r="AM55"/>
  <c r="AL55"/>
  <c r="AK55"/>
  <c r="AJ55"/>
  <c r="AI55"/>
  <c r="AE55"/>
  <c r="AB55"/>
  <c r="AA55"/>
  <c r="Z55"/>
  <c r="Y55"/>
  <c r="W55"/>
  <c r="V55"/>
  <c r="U55"/>
  <c r="T55"/>
  <c r="O55"/>
  <c r="K55"/>
  <c r="J55"/>
  <c r="I55"/>
  <c r="H55"/>
  <c r="G55"/>
  <c r="F55"/>
  <c r="E55"/>
  <c r="D55"/>
  <c r="AT54"/>
  <c r="AS54"/>
  <c r="AR54"/>
  <c r="AQ54"/>
  <c r="AP54"/>
  <c r="AO54"/>
  <c r="AN54"/>
  <c r="AM54"/>
  <c r="AL54"/>
  <c r="AK54"/>
  <c r="AJ54"/>
  <c r="AI54"/>
  <c r="AE54"/>
  <c r="AB54"/>
  <c r="AA54"/>
  <c r="Z54"/>
  <c r="Y54"/>
  <c r="W54"/>
  <c r="V54"/>
  <c r="U54"/>
  <c r="T54"/>
  <c r="O54"/>
  <c r="K54"/>
  <c r="J54"/>
  <c r="I54"/>
  <c r="H54"/>
  <c r="G54"/>
  <c r="F54"/>
  <c r="E54"/>
  <c r="D54"/>
  <c r="AT53"/>
  <c r="AS53"/>
  <c r="AR53"/>
  <c r="AQ53"/>
  <c r="AP53"/>
  <c r="AO53"/>
  <c r="AN53"/>
  <c r="AM53"/>
  <c r="AL53"/>
  <c r="AK53"/>
  <c r="AJ53"/>
  <c r="AI53"/>
  <c r="AE53"/>
  <c r="AB53"/>
  <c r="AA53"/>
  <c r="Z53"/>
  <c r="Y53"/>
  <c r="W53"/>
  <c r="V53"/>
  <c r="U53"/>
  <c r="T53"/>
  <c r="O53"/>
  <c r="K53"/>
  <c r="J53"/>
  <c r="I53"/>
  <c r="H53"/>
  <c r="G53"/>
  <c r="F53"/>
  <c r="E53"/>
  <c r="D53"/>
  <c r="AT52"/>
  <c r="AS52"/>
  <c r="AR52"/>
  <c r="AQ52"/>
  <c r="AP52"/>
  <c r="AO52"/>
  <c r="AN52"/>
  <c r="AM52"/>
  <c r="AL52"/>
  <c r="AK52"/>
  <c r="AJ52"/>
  <c r="AI52"/>
  <c r="AE52"/>
  <c r="AB52"/>
  <c r="AA52"/>
  <c r="Z52"/>
  <c r="Y52"/>
  <c r="W52"/>
  <c r="V52"/>
  <c r="U52"/>
  <c r="T52"/>
  <c r="K52"/>
  <c r="J52"/>
  <c r="I52"/>
  <c r="H52"/>
  <c r="G52"/>
  <c r="F52"/>
  <c r="E52"/>
  <c r="D52"/>
  <c r="AT51"/>
  <c r="AS51"/>
  <c r="AR51"/>
  <c r="AQ51"/>
  <c r="AP51"/>
  <c r="AO51"/>
  <c r="AN51"/>
  <c r="AM51"/>
  <c r="AL51"/>
  <c r="AK51"/>
  <c r="AJ51"/>
  <c r="AI51"/>
  <c r="AE51"/>
  <c r="AB51"/>
  <c r="AA51"/>
  <c r="Z51"/>
  <c r="Y51"/>
  <c r="W51"/>
  <c r="V51"/>
  <c r="U51"/>
  <c r="T51"/>
  <c r="K51"/>
  <c r="J51"/>
  <c r="I51"/>
  <c r="H51"/>
  <c r="G51"/>
  <c r="F51"/>
  <c r="E51"/>
  <c r="D51"/>
  <c r="AT50"/>
  <c r="AS50"/>
  <c r="AR50"/>
  <c r="AQ50"/>
  <c r="AP50"/>
  <c r="AO50"/>
  <c r="AN50"/>
  <c r="AM50"/>
  <c r="AL50"/>
  <c r="AK50"/>
  <c r="AJ50"/>
  <c r="AI50"/>
  <c r="AE50"/>
  <c r="AB50"/>
  <c r="AA50"/>
  <c r="Z50"/>
  <c r="Y50"/>
  <c r="W50"/>
  <c r="V50"/>
  <c r="U50"/>
  <c r="T50"/>
  <c r="O50"/>
  <c r="K50"/>
  <c r="J50"/>
  <c r="I50"/>
  <c r="H50"/>
  <c r="G50"/>
  <c r="F50"/>
  <c r="E50"/>
  <c r="D50"/>
  <c r="AT49"/>
  <c r="AS49"/>
  <c r="AR49"/>
  <c r="AQ49"/>
  <c r="AP49"/>
  <c r="AO49"/>
  <c r="AN49"/>
  <c r="AM49"/>
  <c r="AL49"/>
  <c r="AK49"/>
  <c r="AJ49"/>
  <c r="AI49"/>
  <c r="AE49"/>
  <c r="AB49"/>
  <c r="AA49"/>
  <c r="Z49"/>
  <c r="Y49"/>
  <c r="W49"/>
  <c r="V49"/>
  <c r="U49"/>
  <c r="T49"/>
  <c r="K49"/>
  <c r="J49"/>
  <c r="I49"/>
  <c r="H49"/>
  <c r="G49"/>
  <c r="F49"/>
  <c r="E49"/>
  <c r="D49"/>
  <c r="AT48"/>
  <c r="AS48"/>
  <c r="AR48"/>
  <c r="AQ48"/>
  <c r="AP48"/>
  <c r="AO48"/>
  <c r="AN48"/>
  <c r="AM48"/>
  <c r="AL48"/>
  <c r="AK48"/>
  <c r="AJ48"/>
  <c r="AI48"/>
  <c r="AE48"/>
  <c r="AB48"/>
  <c r="AA48"/>
  <c r="Z48"/>
  <c r="Y48"/>
  <c r="W48"/>
  <c r="V48"/>
  <c r="U48"/>
  <c r="T48"/>
  <c r="O48"/>
  <c r="K48"/>
  <c r="J48"/>
  <c r="I48"/>
  <c r="H48"/>
  <c r="G48"/>
  <c r="F48"/>
  <c r="E48"/>
  <c r="D48"/>
  <c r="AT47"/>
  <c r="AS47"/>
  <c r="AR47"/>
  <c r="AQ47"/>
  <c r="AP47"/>
  <c r="AO47"/>
  <c r="AN47"/>
  <c r="AM47"/>
  <c r="AL47"/>
  <c r="AK47"/>
  <c r="AJ47"/>
  <c r="AI47"/>
  <c r="AE47"/>
  <c r="AB47"/>
  <c r="AA47"/>
  <c r="Z47"/>
  <c r="Y47"/>
  <c r="W47"/>
  <c r="V47"/>
  <c r="U47"/>
  <c r="T47"/>
  <c r="K47"/>
  <c r="J47"/>
  <c r="I47"/>
  <c r="H47"/>
  <c r="G47"/>
  <c r="F47"/>
  <c r="E47"/>
  <c r="D47"/>
  <c r="AT46"/>
  <c r="AS46"/>
  <c r="AR46"/>
  <c r="AQ46"/>
  <c r="AP46"/>
  <c r="AO46"/>
  <c r="AN46"/>
  <c r="AM46"/>
  <c r="AL46"/>
  <c r="AK46"/>
  <c r="AJ46"/>
  <c r="AI46"/>
  <c r="AE46"/>
  <c r="AB46"/>
  <c r="AA46"/>
  <c r="Z46"/>
  <c r="Y46"/>
  <c r="W46"/>
  <c r="V46"/>
  <c r="U46"/>
  <c r="T46"/>
  <c r="O46"/>
  <c r="K46"/>
  <c r="J46"/>
  <c r="I46"/>
  <c r="H46"/>
  <c r="G46"/>
  <c r="F46"/>
  <c r="E46"/>
  <c r="D46"/>
  <c r="AT45"/>
  <c r="AS45"/>
  <c r="AR45"/>
  <c r="AQ45"/>
  <c r="AP45"/>
  <c r="AO45"/>
  <c r="AN45"/>
  <c r="AM45"/>
  <c r="AL45"/>
  <c r="AK45"/>
  <c r="AJ45"/>
  <c r="AI45"/>
  <c r="AE45"/>
  <c r="AB45"/>
  <c r="AA45"/>
  <c r="Z45"/>
  <c r="Y45"/>
  <c r="W45"/>
  <c r="V45"/>
  <c r="U45"/>
  <c r="T45"/>
  <c r="O45"/>
  <c r="K45"/>
  <c r="J45"/>
  <c r="I45"/>
  <c r="H45"/>
  <c r="G45"/>
  <c r="F45"/>
  <c r="E45"/>
  <c r="D45"/>
  <c r="AT44"/>
  <c r="AS44"/>
  <c r="AR44"/>
  <c r="AQ44"/>
  <c r="AP44"/>
  <c r="AO44"/>
  <c r="AN44"/>
  <c r="AM44"/>
  <c r="AL44"/>
  <c r="AK44"/>
  <c r="AJ44"/>
  <c r="AI44"/>
  <c r="AE44"/>
  <c r="AB44"/>
  <c r="AA44"/>
  <c r="Z44"/>
  <c r="Y44"/>
  <c r="W44"/>
  <c r="V44"/>
  <c r="U44"/>
  <c r="T44"/>
  <c r="O44"/>
  <c r="K44"/>
  <c r="J44"/>
  <c r="I44"/>
  <c r="H44"/>
  <c r="G44"/>
  <c r="F44"/>
  <c r="E44"/>
  <c r="D44"/>
  <c r="AT43"/>
  <c r="AS43"/>
  <c r="AR43"/>
  <c r="AQ43"/>
  <c r="AP43"/>
  <c r="AO43"/>
  <c r="AN43"/>
  <c r="AM43"/>
  <c r="AL43"/>
  <c r="AK43"/>
  <c r="AJ43"/>
  <c r="AI43"/>
  <c r="AE43"/>
  <c r="AB43"/>
  <c r="AA43"/>
  <c r="Z43"/>
  <c r="Y43"/>
  <c r="W43"/>
  <c r="V43"/>
  <c r="U43"/>
  <c r="T43"/>
  <c r="K43"/>
  <c r="J43"/>
  <c r="I43"/>
  <c r="H43"/>
  <c r="G43"/>
  <c r="F43"/>
  <c r="E43"/>
  <c r="D43"/>
  <c r="AT42"/>
  <c r="AS42"/>
  <c r="AR42"/>
  <c r="AQ42"/>
  <c r="AP42"/>
  <c r="AO42"/>
  <c r="AN42"/>
  <c r="AM42"/>
  <c r="AL42"/>
  <c r="AK42"/>
  <c r="AJ42"/>
  <c r="AI42"/>
  <c r="AE42"/>
  <c r="AB42"/>
  <c r="AA42"/>
  <c r="Z42"/>
  <c r="Y42"/>
  <c r="W42"/>
  <c r="V42"/>
  <c r="U42"/>
  <c r="T42"/>
  <c r="O42"/>
  <c r="K42"/>
  <c r="J42"/>
  <c r="I42"/>
  <c r="H42"/>
  <c r="G42"/>
  <c r="F42"/>
  <c r="E42"/>
  <c r="D42"/>
  <c r="AT41"/>
  <c r="AS41"/>
  <c r="AR41"/>
  <c r="AQ41"/>
  <c r="AP41"/>
  <c r="AO41"/>
  <c r="AN41"/>
  <c r="AM41"/>
  <c r="AL41"/>
  <c r="AK41"/>
  <c r="AJ41"/>
  <c r="AI41"/>
  <c r="AE41"/>
  <c r="AB41"/>
  <c r="AA41"/>
  <c r="Z41"/>
  <c r="Y41"/>
  <c r="W41"/>
  <c r="V41"/>
  <c r="U41"/>
  <c r="T41"/>
  <c r="O41"/>
  <c r="K41"/>
  <c r="J41"/>
  <c r="I41"/>
  <c r="H41"/>
  <c r="G41"/>
  <c r="F41"/>
  <c r="E41"/>
  <c r="D41"/>
  <c r="AT40"/>
  <c r="AS40"/>
  <c r="AR40"/>
  <c r="AQ40"/>
  <c r="AP40"/>
  <c r="AO40"/>
  <c r="AN40"/>
  <c r="AM40"/>
  <c r="AL40"/>
  <c r="AK40"/>
  <c r="AJ40"/>
  <c r="AI40"/>
  <c r="AE40"/>
  <c r="AB40"/>
  <c r="AA40"/>
  <c r="Z40"/>
  <c r="Y40"/>
  <c r="W40"/>
  <c r="V40"/>
  <c r="U40"/>
  <c r="T40"/>
  <c r="O40"/>
  <c r="K40"/>
  <c r="J40"/>
  <c r="I40"/>
  <c r="H40"/>
  <c r="G40"/>
  <c r="F40"/>
  <c r="E40"/>
  <c r="D40"/>
  <c r="AT39"/>
  <c r="AS39"/>
  <c r="AR39"/>
  <c r="AQ39"/>
  <c r="AP39"/>
  <c r="AO39"/>
  <c r="AN39"/>
  <c r="AM39"/>
  <c r="AL39"/>
  <c r="AK39"/>
  <c r="AJ39"/>
  <c r="AI39"/>
  <c r="AE39"/>
  <c r="AB39"/>
  <c r="AA39"/>
  <c r="Z39"/>
  <c r="Y39"/>
  <c r="W39"/>
  <c r="V39"/>
  <c r="U39"/>
  <c r="T39"/>
  <c r="O39"/>
  <c r="K39"/>
  <c r="J39"/>
  <c r="I39"/>
  <c r="H39"/>
  <c r="G39"/>
  <c r="F39"/>
  <c r="E39"/>
  <c r="D39"/>
  <c r="AT38"/>
  <c r="AS38"/>
  <c r="AR38"/>
  <c r="AQ38"/>
  <c r="AP38"/>
  <c r="AO38"/>
  <c r="AN38"/>
  <c r="AM38"/>
  <c r="AL38"/>
  <c r="AK38"/>
  <c r="AJ38"/>
  <c r="AI38"/>
  <c r="AE38"/>
  <c r="AB38"/>
  <c r="AA38"/>
  <c r="Z38"/>
  <c r="Y38"/>
  <c r="W38"/>
  <c r="V38"/>
  <c r="U38"/>
  <c r="T38"/>
  <c r="K38"/>
  <c r="J38"/>
  <c r="I38"/>
  <c r="H38"/>
  <c r="G38"/>
  <c r="F38"/>
  <c r="E38"/>
  <c r="D38"/>
  <c r="AT37"/>
  <c r="AS37"/>
  <c r="AR37"/>
  <c r="AQ37"/>
  <c r="AP37"/>
  <c r="AO37"/>
  <c r="AN37"/>
  <c r="AM37"/>
  <c r="AL37"/>
  <c r="AK37"/>
  <c r="AJ37"/>
  <c r="AI37"/>
  <c r="AE37"/>
  <c r="AB37"/>
  <c r="AA37"/>
  <c r="Z37"/>
  <c r="Y37"/>
  <c r="W37"/>
  <c r="V37"/>
  <c r="U37"/>
  <c r="T37"/>
  <c r="O37"/>
  <c r="K37"/>
  <c r="J37"/>
  <c r="I37"/>
  <c r="H37"/>
  <c r="G37"/>
  <c r="F37"/>
  <c r="E37"/>
  <c r="D37"/>
  <c r="AT36"/>
  <c r="AS36"/>
  <c r="AR36"/>
  <c r="AQ36"/>
  <c r="AP36"/>
  <c r="AO36"/>
  <c r="AN36"/>
  <c r="AM36"/>
  <c r="AL36"/>
  <c r="AK36"/>
  <c r="AJ36"/>
  <c r="AI36"/>
  <c r="AE36"/>
  <c r="AB36"/>
  <c r="AA36"/>
  <c r="Z36"/>
  <c r="Y36"/>
  <c r="W36"/>
  <c r="V36"/>
  <c r="U36"/>
  <c r="T36"/>
  <c r="O36"/>
  <c r="K36"/>
  <c r="J36"/>
  <c r="I36"/>
  <c r="H36"/>
  <c r="G36"/>
  <c r="F36"/>
  <c r="E36"/>
  <c r="D36"/>
  <c r="AT35"/>
  <c r="AS35"/>
  <c r="AR35"/>
  <c r="AQ35"/>
  <c r="AP35"/>
  <c r="AO35"/>
  <c r="AN35"/>
  <c r="AM35"/>
  <c r="AL35"/>
  <c r="AK35"/>
  <c r="AJ35"/>
  <c r="AI35"/>
  <c r="AE35"/>
  <c r="AB35"/>
  <c r="AA35"/>
  <c r="Z35"/>
  <c r="Y35"/>
  <c r="W35"/>
  <c r="V35"/>
  <c r="U35"/>
  <c r="T35"/>
  <c r="O35"/>
  <c r="K35"/>
  <c r="J35"/>
  <c r="I35"/>
  <c r="H35"/>
  <c r="G35"/>
  <c r="F35"/>
  <c r="E35"/>
  <c r="D35"/>
  <c r="AT34"/>
  <c r="AS34"/>
  <c r="AR34"/>
  <c r="AQ34"/>
  <c r="AP34"/>
  <c r="AO34"/>
  <c r="AN34"/>
  <c r="AM34"/>
  <c r="AL34"/>
  <c r="AK34"/>
  <c r="AJ34"/>
  <c r="AI34"/>
  <c r="AE34"/>
  <c r="AB34"/>
  <c r="AA34"/>
  <c r="Z34"/>
  <c r="Y34"/>
  <c r="W34"/>
  <c r="V34"/>
  <c r="U34"/>
  <c r="T34"/>
  <c r="O34"/>
  <c r="K34"/>
  <c r="J34"/>
  <c r="I34"/>
  <c r="H34"/>
  <c r="G34"/>
  <c r="F34"/>
  <c r="E34"/>
  <c r="D34"/>
  <c r="AT33"/>
  <c r="AS33"/>
  <c r="AR33"/>
  <c r="AQ33"/>
  <c r="AP33"/>
  <c r="AO33"/>
  <c r="AN33"/>
  <c r="AM33"/>
  <c r="AL33"/>
  <c r="AK33"/>
  <c r="AJ33"/>
  <c r="AI33"/>
  <c r="AE33"/>
  <c r="AB33"/>
  <c r="AA33"/>
  <c r="Z33"/>
  <c r="Y33"/>
  <c r="W33"/>
  <c r="V33"/>
  <c r="U33"/>
  <c r="T33"/>
  <c r="O33"/>
  <c r="K33"/>
  <c r="J33"/>
  <c r="I33"/>
  <c r="H33"/>
  <c r="G33"/>
  <c r="F33"/>
  <c r="E33"/>
  <c r="D33"/>
  <c r="AT32"/>
  <c r="AS32"/>
  <c r="AR32"/>
  <c r="AQ32"/>
  <c r="AP32"/>
  <c r="AO32"/>
  <c r="AN32"/>
  <c r="AM32"/>
  <c r="AL32"/>
  <c r="AK32"/>
  <c r="AJ32"/>
  <c r="AI32"/>
  <c r="AE32"/>
  <c r="AB32"/>
  <c r="AA32"/>
  <c r="Z32"/>
  <c r="Y32"/>
  <c r="W32"/>
  <c r="V32"/>
  <c r="U32"/>
  <c r="T32"/>
  <c r="O32"/>
  <c r="K32"/>
  <c r="J32"/>
  <c r="I32"/>
  <c r="H32"/>
  <c r="G32"/>
  <c r="F32"/>
  <c r="E32"/>
  <c r="D32"/>
  <c r="AT31"/>
  <c r="AS31"/>
  <c r="AR31"/>
  <c r="AQ31"/>
  <c r="AP31"/>
  <c r="AO31"/>
  <c r="AN31"/>
  <c r="AM31"/>
  <c r="AL31"/>
  <c r="AK31"/>
  <c r="AJ31"/>
  <c r="AI31"/>
  <c r="AE31"/>
  <c r="AB31"/>
  <c r="AA31"/>
  <c r="Z31"/>
  <c r="Y31"/>
  <c r="W31"/>
  <c r="V31"/>
  <c r="U31"/>
  <c r="T31"/>
  <c r="K31"/>
  <c r="J31"/>
  <c r="I31"/>
  <c r="H31"/>
  <c r="G31"/>
  <c r="F31"/>
  <c r="E31"/>
  <c r="D31"/>
  <c r="AT30"/>
  <c r="AS30"/>
  <c r="AR30"/>
  <c r="AQ30"/>
  <c r="AP30"/>
  <c r="AO30"/>
  <c r="AN30"/>
  <c r="AM30"/>
  <c r="AL30"/>
  <c r="AK30"/>
  <c r="AJ30"/>
  <c r="AI30"/>
  <c r="AE30"/>
  <c r="AB30"/>
  <c r="AA30"/>
  <c r="Z30"/>
  <c r="Y30"/>
  <c r="W30"/>
  <c r="V30"/>
  <c r="U30"/>
  <c r="T30"/>
  <c r="O30"/>
  <c r="K30"/>
  <c r="J30"/>
  <c r="I30"/>
  <c r="H30"/>
  <c r="G30"/>
  <c r="F30"/>
  <c r="E30"/>
  <c r="D30"/>
  <c r="AT29"/>
  <c r="AS29"/>
  <c r="AR29"/>
  <c r="AQ29"/>
  <c r="AP29"/>
  <c r="AO29"/>
  <c r="AN29"/>
  <c r="AM29"/>
  <c r="AL29"/>
  <c r="AK29"/>
  <c r="AJ29"/>
  <c r="AI29"/>
  <c r="AE29"/>
  <c r="AB29"/>
  <c r="AA29"/>
  <c r="Z29"/>
  <c r="Y29"/>
  <c r="W29"/>
  <c r="V29"/>
  <c r="U29"/>
  <c r="T29"/>
  <c r="O29"/>
  <c r="K29"/>
  <c r="J29"/>
  <c r="I29"/>
  <c r="H29"/>
  <c r="G29"/>
  <c r="F29"/>
  <c r="E29"/>
  <c r="D29"/>
  <c r="AT28"/>
  <c r="AS28"/>
  <c r="AR28"/>
  <c r="AQ28"/>
  <c r="AP28"/>
  <c r="AO28"/>
  <c r="AN28"/>
  <c r="AM28"/>
  <c r="AL28"/>
  <c r="AK28"/>
  <c r="AJ28"/>
  <c r="AI28"/>
  <c r="AE28"/>
  <c r="AB28"/>
  <c r="AA28"/>
  <c r="Z28"/>
  <c r="Y28"/>
  <c r="W28"/>
  <c r="V28"/>
  <c r="U28"/>
  <c r="T28"/>
  <c r="K28"/>
  <c r="J28"/>
  <c r="I28"/>
  <c r="H28"/>
  <c r="G28"/>
  <c r="F28"/>
  <c r="E28"/>
  <c r="D28"/>
  <c r="AT27"/>
  <c r="AS27"/>
  <c r="AR27"/>
  <c r="AQ27"/>
  <c r="AP27"/>
  <c r="AO27"/>
  <c r="AN27"/>
  <c r="AM27"/>
  <c r="AL27"/>
  <c r="AK27"/>
  <c r="AJ27"/>
  <c r="AI27"/>
  <c r="AE27"/>
  <c r="AB27"/>
  <c r="AA27"/>
  <c r="Z27"/>
  <c r="Y27"/>
  <c r="W27"/>
  <c r="V27"/>
  <c r="U27"/>
  <c r="T27"/>
  <c r="K27"/>
  <c r="J27"/>
  <c r="I27"/>
  <c r="H27"/>
  <c r="G27"/>
  <c r="F27"/>
  <c r="E27"/>
  <c r="D27"/>
  <c r="AT26"/>
  <c r="AS26"/>
  <c r="AR26"/>
  <c r="AQ26"/>
  <c r="AP26"/>
  <c r="AO26"/>
  <c r="AN26"/>
  <c r="AM26"/>
  <c r="AL26"/>
  <c r="AK26"/>
  <c r="AJ26"/>
  <c r="AI26"/>
  <c r="AE26"/>
  <c r="AB26"/>
  <c r="AA26"/>
  <c r="Z26"/>
  <c r="Y26"/>
  <c r="W26"/>
  <c r="V26"/>
  <c r="U26"/>
  <c r="T26"/>
  <c r="K26"/>
  <c r="J26"/>
  <c r="I26"/>
  <c r="H26"/>
  <c r="G26"/>
  <c r="F26"/>
  <c r="E26"/>
  <c r="D26"/>
  <c r="AT25"/>
  <c r="AS25"/>
  <c r="AR25"/>
  <c r="AQ25"/>
  <c r="AP25"/>
  <c r="AO25"/>
  <c r="AN25"/>
  <c r="AM25"/>
  <c r="AL25"/>
  <c r="AK25"/>
  <c r="AJ25"/>
  <c r="AI25"/>
  <c r="AE25"/>
  <c r="AB25"/>
  <c r="AA25"/>
  <c r="Z25"/>
  <c r="Y25"/>
  <c r="W25"/>
  <c r="V25"/>
  <c r="U25"/>
  <c r="T25"/>
  <c r="O25"/>
  <c r="K25"/>
  <c r="J25"/>
  <c r="I25"/>
  <c r="H25"/>
  <c r="G25"/>
  <c r="F25"/>
  <c r="E25"/>
  <c r="D25"/>
  <c r="AT24"/>
  <c r="AS24"/>
  <c r="AR24"/>
  <c r="AQ24"/>
  <c r="AP24"/>
  <c r="AO24"/>
  <c r="AN24"/>
  <c r="AM24"/>
  <c r="AL24"/>
  <c r="AK24"/>
  <c r="AJ24"/>
  <c r="AI24"/>
  <c r="AE24"/>
  <c r="AB24"/>
  <c r="AA24"/>
  <c r="Z24"/>
  <c r="Y24"/>
  <c r="W24"/>
  <c r="V24"/>
  <c r="U24"/>
  <c r="T24"/>
  <c r="K24"/>
  <c r="J24"/>
  <c r="I24"/>
  <c r="H24"/>
  <c r="G24"/>
  <c r="F24"/>
  <c r="E24"/>
  <c r="D24"/>
  <c r="AT23"/>
  <c r="AS23"/>
  <c r="AR23"/>
  <c r="AQ23"/>
  <c r="AP23"/>
  <c r="AO23"/>
  <c r="AN23"/>
  <c r="AM23"/>
  <c r="AL23"/>
  <c r="AK23"/>
  <c r="AJ23"/>
  <c r="AI23"/>
  <c r="AE23"/>
  <c r="AB23"/>
  <c r="AA23"/>
  <c r="Z23"/>
  <c r="Y23"/>
  <c r="W23"/>
  <c r="V23"/>
  <c r="U23"/>
  <c r="T23"/>
  <c r="O23"/>
  <c r="K23"/>
  <c r="J23"/>
  <c r="I23"/>
  <c r="H23"/>
  <c r="G23"/>
  <c r="F23"/>
  <c r="E23"/>
  <c r="D23"/>
  <c r="AT22"/>
  <c r="AS22"/>
  <c r="AR22"/>
  <c r="AQ22"/>
  <c r="AP22"/>
  <c r="AO22"/>
  <c r="AN22"/>
  <c r="AM22"/>
  <c r="AL22"/>
  <c r="AK22"/>
  <c r="AJ22"/>
  <c r="AI22"/>
  <c r="AE22"/>
  <c r="AB22"/>
  <c r="AA22"/>
  <c r="Z22"/>
  <c r="Y22"/>
  <c r="W22"/>
  <c r="V22"/>
  <c r="U22"/>
  <c r="T22"/>
  <c r="O22"/>
  <c r="K22"/>
  <c r="J22"/>
  <c r="I22"/>
  <c r="H22"/>
  <c r="G22"/>
  <c r="F22"/>
  <c r="E22"/>
  <c r="D22"/>
  <c r="AT21"/>
  <c r="AS21"/>
  <c r="AR21"/>
  <c r="AQ21"/>
  <c r="AP21"/>
  <c r="AO21"/>
  <c r="AN21"/>
  <c r="AM21"/>
  <c r="AL21"/>
  <c r="AK21"/>
  <c r="AJ21"/>
  <c r="AI21"/>
  <c r="AE21"/>
  <c r="AB21"/>
  <c r="AA21"/>
  <c r="Z21"/>
  <c r="Y21"/>
  <c r="W21"/>
  <c r="V21"/>
  <c r="U21"/>
  <c r="T21"/>
  <c r="O21"/>
  <c r="K21"/>
  <c r="J21"/>
  <c r="I21"/>
  <c r="H21"/>
  <c r="G21"/>
  <c r="F21"/>
  <c r="E21"/>
  <c r="D21"/>
  <c r="AT20"/>
  <c r="AS20"/>
  <c r="AR20"/>
  <c r="AQ20"/>
  <c r="AP20"/>
  <c r="AO20"/>
  <c r="AN20"/>
  <c r="AM20"/>
  <c r="AL20"/>
  <c r="AK20"/>
  <c r="AJ20"/>
  <c r="AI20"/>
  <c r="AE20"/>
  <c r="AB20"/>
  <c r="AA20"/>
  <c r="Z20"/>
  <c r="Y20"/>
  <c r="W20"/>
  <c r="V20"/>
  <c r="U20"/>
  <c r="T20"/>
  <c r="K20"/>
  <c r="J20"/>
  <c r="I20"/>
  <c r="H20"/>
  <c r="G20"/>
  <c r="F20"/>
  <c r="E20"/>
  <c r="D20"/>
  <c r="AT19"/>
  <c r="AS19"/>
  <c r="AR19"/>
  <c r="AQ19"/>
  <c r="AP19"/>
  <c r="AO19"/>
  <c r="AN19"/>
  <c r="AM19"/>
  <c r="AL19"/>
  <c r="AK19"/>
  <c r="AJ19"/>
  <c r="AI19"/>
  <c r="AE19"/>
  <c r="AB19"/>
  <c r="AA19"/>
  <c r="Z19"/>
  <c r="Y19"/>
  <c r="W19"/>
  <c r="V19"/>
  <c r="U19"/>
  <c r="T19"/>
  <c r="K19"/>
  <c r="J19"/>
  <c r="I19"/>
  <c r="H19"/>
  <c r="G19"/>
  <c r="F19"/>
  <c r="E19"/>
  <c r="D19"/>
  <c r="AT18"/>
  <c r="AS18"/>
  <c r="AR18"/>
  <c r="AQ18"/>
  <c r="AP18"/>
  <c r="AO18"/>
  <c r="AN18"/>
  <c r="AM18"/>
  <c r="AL18"/>
  <c r="AK18"/>
  <c r="AJ18"/>
  <c r="AI18"/>
  <c r="AE18"/>
  <c r="AB18"/>
  <c r="AA18"/>
  <c r="Z18"/>
  <c r="Y18"/>
  <c r="W18"/>
  <c r="V18"/>
  <c r="U18"/>
  <c r="T18"/>
  <c r="K18"/>
  <c r="J18"/>
  <c r="I18"/>
  <c r="H18"/>
  <c r="G18"/>
  <c r="F18"/>
  <c r="E18"/>
  <c r="D18"/>
  <c r="AT17"/>
  <c r="AS17"/>
  <c r="AR17"/>
  <c r="AQ17"/>
  <c r="AP17"/>
  <c r="AO17"/>
  <c r="AN17"/>
  <c r="AM17"/>
  <c r="AL17"/>
  <c r="AK17"/>
  <c r="AJ17"/>
  <c r="AI17"/>
  <c r="AE17"/>
  <c r="AB17"/>
  <c r="AA17"/>
  <c r="Z17"/>
  <c r="Y17"/>
  <c r="W17"/>
  <c r="V17"/>
  <c r="U17"/>
  <c r="T17"/>
  <c r="O17"/>
  <c r="K17"/>
  <c r="J17"/>
  <c r="I17"/>
  <c r="H17"/>
  <c r="G17"/>
  <c r="F17"/>
  <c r="E17"/>
  <c r="D17"/>
  <c r="AT16"/>
  <c r="AS16"/>
  <c r="AR16"/>
  <c r="AQ16"/>
  <c r="AP16"/>
  <c r="AO16"/>
  <c r="AN16"/>
  <c r="AM16"/>
  <c r="AL16"/>
  <c r="AK16"/>
  <c r="AJ16"/>
  <c r="AI16"/>
  <c r="AE16"/>
  <c r="AB16"/>
  <c r="AA16"/>
  <c r="Z16"/>
  <c r="Y16"/>
  <c r="W16"/>
  <c r="V16"/>
  <c r="U16"/>
  <c r="T16"/>
  <c r="O16"/>
  <c r="K16"/>
  <c r="J16"/>
  <c r="I16"/>
  <c r="H16"/>
  <c r="G16"/>
  <c r="F16"/>
  <c r="E16"/>
  <c r="D16"/>
  <c r="AT15"/>
  <c r="AS15"/>
  <c r="AR15"/>
  <c r="AQ15"/>
  <c r="AP15"/>
  <c r="AO15"/>
  <c r="AN15"/>
  <c r="AM15"/>
  <c r="AL15"/>
  <c r="AK15"/>
  <c r="AJ15"/>
  <c r="AI15"/>
  <c r="AE15"/>
  <c r="AB15"/>
  <c r="AA15"/>
  <c r="Z15"/>
  <c r="Y15"/>
  <c r="W15"/>
  <c r="V15"/>
  <c r="U15"/>
  <c r="T15"/>
  <c r="O15"/>
  <c r="K15"/>
  <c r="J15"/>
  <c r="I15"/>
  <c r="H15"/>
  <c r="G15"/>
  <c r="F15"/>
  <c r="E15"/>
  <c r="D15"/>
  <c r="AT14"/>
  <c r="AS14"/>
  <c r="AR14"/>
  <c r="AQ14"/>
  <c r="AP14"/>
  <c r="AO14"/>
  <c r="AN14"/>
  <c r="AM14"/>
  <c r="AL14"/>
  <c r="AK14"/>
  <c r="AJ14"/>
  <c r="AI14"/>
  <c r="AE14"/>
  <c r="AB14"/>
  <c r="AA14"/>
  <c r="Z14"/>
  <c r="Y14"/>
  <c r="W14"/>
  <c r="V14"/>
  <c r="U14"/>
  <c r="T14"/>
  <c r="K14"/>
  <c r="J14"/>
  <c r="I14"/>
  <c r="H14"/>
  <c r="G14"/>
  <c r="F14"/>
  <c r="E14"/>
  <c r="D14"/>
  <c r="AT13"/>
  <c r="AS13"/>
  <c r="AR13"/>
  <c r="AQ13"/>
  <c r="AP13"/>
  <c r="AO13"/>
  <c r="AN13"/>
  <c r="AM13"/>
  <c r="AL13"/>
  <c r="AK13"/>
  <c r="AJ13"/>
  <c r="AI13"/>
  <c r="AE13"/>
  <c r="AB13"/>
  <c r="AA13"/>
  <c r="Z13"/>
  <c r="Y13"/>
  <c r="W13"/>
  <c r="V13"/>
  <c r="U13"/>
  <c r="T13"/>
  <c r="O13"/>
  <c r="K13"/>
  <c r="J13"/>
  <c r="I13"/>
  <c r="H13"/>
  <c r="G13"/>
  <c r="F13"/>
  <c r="E13"/>
  <c r="D13"/>
  <c r="AT12"/>
  <c r="AS12"/>
  <c r="AR12"/>
  <c r="AQ12"/>
  <c r="AP12"/>
  <c r="AO12"/>
  <c r="AN12"/>
  <c r="AM12"/>
  <c r="AL12"/>
  <c r="AK12"/>
  <c r="AJ12"/>
  <c r="AI12"/>
  <c r="AE12"/>
  <c r="AB12"/>
  <c r="AA12"/>
  <c r="Z12"/>
  <c r="Y12"/>
  <c r="W12"/>
  <c r="V12"/>
  <c r="U12"/>
  <c r="T12"/>
  <c r="O12"/>
  <c r="K12"/>
  <c r="J12"/>
  <c r="I12"/>
  <c r="H12"/>
  <c r="G12"/>
  <c r="F12"/>
  <c r="E12"/>
  <c r="D12"/>
  <c r="AT11"/>
  <c r="AS11"/>
  <c r="AR11"/>
  <c r="AQ11"/>
  <c r="AP11"/>
  <c r="AO11"/>
  <c r="AN11"/>
  <c r="AM11"/>
  <c r="AL11"/>
  <c r="AK11"/>
  <c r="AJ11"/>
  <c r="AI11"/>
  <c r="AE11"/>
  <c r="AB11"/>
  <c r="AA11"/>
  <c r="Z11"/>
  <c r="Y11"/>
  <c r="W11"/>
  <c r="V11"/>
  <c r="U11"/>
  <c r="T11"/>
  <c r="O11"/>
  <c r="K11"/>
  <c r="J11"/>
  <c r="I11"/>
  <c r="H11"/>
  <c r="G11"/>
  <c r="F11"/>
  <c r="E11"/>
  <c r="D11"/>
  <c r="AT10"/>
  <c r="AS10"/>
  <c r="AR10"/>
  <c r="AQ10"/>
  <c r="AP10"/>
  <c r="AO10"/>
  <c r="AN10"/>
  <c r="AM10"/>
  <c r="AL10"/>
  <c r="AK10"/>
  <c r="AJ10"/>
  <c r="AI10"/>
  <c r="AE10"/>
  <c r="AB10"/>
  <c r="AA10"/>
  <c r="Z10"/>
  <c r="Y10"/>
  <c r="W10"/>
  <c r="V10"/>
  <c r="U10"/>
  <c r="T10"/>
  <c r="O10"/>
  <c r="K10"/>
  <c r="J10"/>
  <c r="I10"/>
  <c r="H10"/>
  <c r="G10"/>
  <c r="F10"/>
  <c r="E10"/>
  <c r="D10"/>
  <c r="AT9"/>
  <c r="AS9"/>
  <c r="AR9"/>
  <c r="AQ9"/>
  <c r="AP9"/>
  <c r="AO9"/>
  <c r="AN9"/>
  <c r="AM9"/>
  <c r="AL9"/>
  <c r="AK9"/>
  <c r="AJ9"/>
  <c r="AI9"/>
  <c r="AE9"/>
  <c r="AB9"/>
  <c r="AA9"/>
  <c r="Z9"/>
  <c r="Y9"/>
  <c r="W9"/>
  <c r="V9"/>
  <c r="U9"/>
  <c r="T9"/>
  <c r="O9"/>
  <c r="K9"/>
  <c r="J9"/>
  <c r="I9"/>
  <c r="H9"/>
  <c r="G9"/>
  <c r="F9"/>
  <c r="E9"/>
  <c r="D9"/>
  <c r="AT8"/>
  <c r="AS8"/>
  <c r="AR8"/>
  <c r="AQ8"/>
  <c r="AP8"/>
  <c r="AO8"/>
  <c r="AN8"/>
  <c r="AM8"/>
  <c r="AL8"/>
  <c r="AK8"/>
  <c r="AJ8"/>
  <c r="AI8"/>
  <c r="AE8"/>
  <c r="AB8"/>
  <c r="AA8"/>
  <c r="Z8"/>
  <c r="Y8"/>
  <c r="W8"/>
  <c r="V8"/>
  <c r="U8"/>
  <c r="T8"/>
  <c r="O8"/>
  <c r="K8"/>
  <c r="J8"/>
  <c r="I8"/>
  <c r="H8"/>
  <c r="G8"/>
  <c r="F8"/>
  <c r="E8"/>
  <c r="D8"/>
  <c r="AT7"/>
  <c r="AS7"/>
  <c r="AR7"/>
  <c r="AQ7"/>
  <c r="AP7"/>
  <c r="AO7"/>
  <c r="AN7"/>
  <c r="AM7"/>
  <c r="AL7"/>
  <c r="AK7"/>
  <c r="AJ7"/>
  <c r="AI7"/>
  <c r="AE7"/>
  <c r="AB7"/>
  <c r="AA7"/>
  <c r="Z7"/>
  <c r="Y7"/>
  <c r="W7"/>
  <c r="V7"/>
  <c r="U7"/>
  <c r="T7"/>
  <c r="O7"/>
  <c r="K7"/>
  <c r="J7"/>
  <c r="I7"/>
  <c r="H7"/>
  <c r="G7"/>
  <c r="F7"/>
  <c r="E7"/>
  <c r="D7"/>
  <c r="AT6"/>
  <c r="AS6"/>
  <c r="AR6"/>
  <c r="AQ6"/>
  <c r="AP6"/>
  <c r="AO6"/>
  <c r="AN6"/>
  <c r="AM6"/>
  <c r="AL6"/>
  <c r="AK6"/>
  <c r="AJ6"/>
  <c r="AI6"/>
  <c r="AE6"/>
  <c r="AB6"/>
  <c r="AA6"/>
  <c r="Z6"/>
  <c r="Y6"/>
  <c r="W6"/>
  <c r="V6"/>
  <c r="U6"/>
  <c r="T6"/>
  <c r="O6"/>
  <c r="K6"/>
  <c r="J6"/>
  <c r="I6"/>
  <c r="H6"/>
  <c r="G6"/>
  <c r="F6"/>
  <c r="E6"/>
  <c r="D6"/>
  <c r="AT5"/>
  <c r="AS5"/>
  <c r="AR5"/>
  <c r="AQ5"/>
  <c r="AP5"/>
  <c r="AO5"/>
  <c r="AN5"/>
  <c r="AM5"/>
  <c r="AL5"/>
  <c r="AK5"/>
  <c r="AJ5"/>
  <c r="AI5"/>
  <c r="AE5"/>
  <c r="AB5"/>
  <c r="AA5"/>
  <c r="Z5"/>
  <c r="Y5"/>
  <c r="W5"/>
  <c r="V5"/>
  <c r="U5"/>
  <c r="T5"/>
  <c r="O5"/>
  <c r="K5"/>
  <c r="J5"/>
  <c r="I5"/>
  <c r="H5"/>
  <c r="G5"/>
  <c r="F5"/>
  <c r="E5"/>
  <c r="D5"/>
  <c r="AT4"/>
  <c r="AS4"/>
  <c r="AR4"/>
  <c r="AQ4"/>
  <c r="AP4"/>
  <c r="AO4"/>
  <c r="AN4"/>
  <c r="AM4"/>
  <c r="AL4"/>
  <c r="AK4"/>
  <c r="AJ4"/>
  <c r="AI4"/>
  <c r="AE4"/>
  <c r="AB4"/>
  <c r="AA4"/>
  <c r="Z4"/>
  <c r="Y4"/>
  <c r="W4"/>
  <c r="V4"/>
  <c r="U4"/>
  <c r="T4"/>
  <c r="O4"/>
  <c r="K4"/>
  <c r="J4"/>
  <c r="I4"/>
  <c r="H4"/>
  <c r="G4"/>
  <c r="F4"/>
  <c r="E4"/>
  <c r="D4"/>
  <c r="AT3"/>
  <c r="AS3"/>
  <c r="AR3"/>
  <c r="AQ3"/>
  <c r="AP3"/>
  <c r="AP99" s="1"/>
  <c r="AO3"/>
  <c r="AN3"/>
  <c r="AM3"/>
  <c r="AL3"/>
  <c r="AK3"/>
  <c r="AJ3"/>
  <c r="AI3"/>
  <c r="AE3"/>
  <c r="AB3"/>
  <c r="AA3"/>
  <c r="AA99" s="1"/>
  <c r="Z3"/>
  <c r="Y3"/>
  <c r="W3"/>
  <c r="V3"/>
  <c r="U3"/>
  <c r="T3"/>
  <c r="O3"/>
  <c r="K3"/>
  <c r="J3"/>
  <c r="I3"/>
  <c r="I99" s="1"/>
  <c r="H3"/>
  <c r="G3"/>
  <c r="F3"/>
  <c r="E3"/>
  <c r="D3"/>
  <c r="AC2"/>
  <c r="CE99" i="7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N106" i="4"/>
  <c r="M106"/>
  <c r="R105"/>
  <c r="N105"/>
  <c r="M105"/>
  <c r="EC99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M99"/>
  <c r="L99"/>
  <c r="K99"/>
  <c r="J99"/>
  <c r="I99"/>
  <c r="H99"/>
  <c r="D99"/>
  <c r="C99"/>
  <c r="B99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99" i="73"/>
  <c r="S99"/>
  <c r="R99"/>
  <c r="Q99"/>
  <c r="P99"/>
  <c r="M99"/>
  <c r="L99"/>
  <c r="K99"/>
  <c r="J99"/>
  <c r="I99"/>
  <c r="H99"/>
  <c r="G99"/>
  <c r="F99"/>
  <c r="E99"/>
  <c r="D99"/>
  <c r="C99"/>
  <c r="B99"/>
  <c r="T98"/>
  <c r="S98"/>
  <c r="R98"/>
  <c r="Q98"/>
  <c r="P98"/>
  <c r="M98"/>
  <c r="L98"/>
  <c r="K98"/>
  <c r="J98"/>
  <c r="I98"/>
  <c r="H98"/>
  <c r="T97"/>
  <c r="S97"/>
  <c r="R97"/>
  <c r="Q97"/>
  <c r="P97"/>
  <c r="M97"/>
  <c r="L97"/>
  <c r="K97"/>
  <c r="J97"/>
  <c r="I97"/>
  <c r="H97"/>
  <c r="T96"/>
  <c r="S96"/>
  <c r="R96"/>
  <c r="Q96"/>
  <c r="P96"/>
  <c r="M96"/>
  <c r="L96"/>
  <c r="K96"/>
  <c r="J96"/>
  <c r="I96"/>
  <c r="H96"/>
  <c r="T95"/>
  <c r="S95"/>
  <c r="R95"/>
  <c r="Q95"/>
  <c r="P95"/>
  <c r="M95"/>
  <c r="L95"/>
  <c r="K95"/>
  <c r="J95"/>
  <c r="I95"/>
  <c r="H95"/>
  <c r="T94"/>
  <c r="S94"/>
  <c r="R94"/>
  <c r="Q94"/>
  <c r="P94"/>
  <c r="M94"/>
  <c r="L94"/>
  <c r="K94"/>
  <c r="J94"/>
  <c r="I94"/>
  <c r="H94"/>
  <c r="T93"/>
  <c r="S93"/>
  <c r="R93"/>
  <c r="Q93"/>
  <c r="P93"/>
  <c r="M93"/>
  <c r="L93"/>
  <c r="K93"/>
  <c r="J93"/>
  <c r="I93"/>
  <c r="H93"/>
  <c r="T92"/>
  <c r="S92"/>
  <c r="R92"/>
  <c r="Q92"/>
  <c r="P92"/>
  <c r="M92"/>
  <c r="L92"/>
  <c r="K92"/>
  <c r="J92"/>
  <c r="I92"/>
  <c r="H92"/>
  <c r="T91"/>
  <c r="S91"/>
  <c r="R91"/>
  <c r="Q91"/>
  <c r="P91"/>
  <c r="M91"/>
  <c r="L91"/>
  <c r="K91"/>
  <c r="J91"/>
  <c r="I91"/>
  <c r="H91"/>
  <c r="T90"/>
  <c r="S90"/>
  <c r="R90"/>
  <c r="Q90"/>
  <c r="P90"/>
  <c r="M90"/>
  <c r="L90"/>
  <c r="K90"/>
  <c r="J90"/>
  <c r="I90"/>
  <c r="H90"/>
  <c r="T89"/>
  <c r="S89"/>
  <c r="R89"/>
  <c r="Q89"/>
  <c r="P89"/>
  <c r="M89"/>
  <c r="L89"/>
  <c r="K89"/>
  <c r="J89"/>
  <c r="I89"/>
  <c r="H89"/>
  <c r="T88"/>
  <c r="S88"/>
  <c r="R88"/>
  <c r="Q88"/>
  <c r="P88"/>
  <c r="M88"/>
  <c r="L88"/>
  <c r="K88"/>
  <c r="J88"/>
  <c r="I88"/>
  <c r="H88"/>
  <c r="T87"/>
  <c r="S87"/>
  <c r="R87"/>
  <c r="Q87"/>
  <c r="P87"/>
  <c r="M87"/>
  <c r="L87"/>
  <c r="K87"/>
  <c r="J87"/>
  <c r="I87"/>
  <c r="H87"/>
  <c r="T86"/>
  <c r="S86"/>
  <c r="R86"/>
  <c r="Q86"/>
  <c r="P86"/>
  <c r="M86"/>
  <c r="L86"/>
  <c r="K86"/>
  <c r="J86"/>
  <c r="I86"/>
  <c r="H86"/>
  <c r="T85"/>
  <c r="S85"/>
  <c r="R85"/>
  <c r="Q85"/>
  <c r="P85"/>
  <c r="M85"/>
  <c r="L85"/>
  <c r="K85"/>
  <c r="J85"/>
  <c r="I85"/>
  <c r="H85"/>
  <c r="T84"/>
  <c r="S84"/>
  <c r="R84"/>
  <c r="Q84"/>
  <c r="P84"/>
  <c r="M84"/>
  <c r="L84"/>
  <c r="K84"/>
  <c r="J84"/>
  <c r="I84"/>
  <c r="H84"/>
  <c r="T83"/>
  <c r="S83"/>
  <c r="R83"/>
  <c r="Q83"/>
  <c r="P83"/>
  <c r="M83"/>
  <c r="L83"/>
  <c r="K83"/>
  <c r="J83"/>
  <c r="I83"/>
  <c r="H83"/>
  <c r="T82"/>
  <c r="S82"/>
  <c r="R82"/>
  <c r="Q82"/>
  <c r="P82"/>
  <c r="M82"/>
  <c r="L82"/>
  <c r="K82"/>
  <c r="J82"/>
  <c r="I82"/>
  <c r="H82"/>
  <c r="T81"/>
  <c r="S81"/>
  <c r="R81"/>
  <c r="Q81"/>
  <c r="P81"/>
  <c r="M81"/>
  <c r="L81"/>
  <c r="K81"/>
  <c r="J81"/>
  <c r="I81"/>
  <c r="H81"/>
  <c r="T80"/>
  <c r="S80"/>
  <c r="R80"/>
  <c r="Q80"/>
  <c r="P80"/>
  <c r="M80"/>
  <c r="L80"/>
  <c r="K80"/>
  <c r="J80"/>
  <c r="I80"/>
  <c r="H80"/>
  <c r="T79"/>
  <c r="S79"/>
  <c r="R79"/>
  <c r="Q79"/>
  <c r="P79"/>
  <c r="M79"/>
  <c r="L79"/>
  <c r="K79"/>
  <c r="J79"/>
  <c r="I79"/>
  <c r="H79"/>
  <c r="T78"/>
  <c r="S78"/>
  <c r="R78"/>
  <c r="Q78"/>
  <c r="P78"/>
  <c r="M78"/>
  <c r="L78"/>
  <c r="K78"/>
  <c r="J78"/>
  <c r="I78"/>
  <c r="H78"/>
  <c r="T77"/>
  <c r="S77"/>
  <c r="R77"/>
  <c r="Q77"/>
  <c r="P77"/>
  <c r="M77"/>
  <c r="L77"/>
  <c r="K77"/>
  <c r="J77"/>
  <c r="I77"/>
  <c r="H77"/>
  <c r="T76"/>
  <c r="S76"/>
  <c r="R76"/>
  <c r="Q76"/>
  <c r="P76"/>
  <c r="M76"/>
  <c r="L76"/>
  <c r="K76"/>
  <c r="J76"/>
  <c r="I76"/>
  <c r="H76"/>
  <c r="T75"/>
  <c r="S75"/>
  <c r="R75"/>
  <c r="Q75"/>
  <c r="P75"/>
  <c r="M75"/>
  <c r="L75"/>
  <c r="K75"/>
  <c r="J75"/>
  <c r="I75"/>
  <c r="H75"/>
  <c r="T74"/>
  <c r="S74"/>
  <c r="R74"/>
  <c r="Q74"/>
  <c r="P74"/>
  <c r="M74"/>
  <c r="L74"/>
  <c r="K74"/>
  <c r="J74"/>
  <c r="I74"/>
  <c r="H74"/>
  <c r="T73"/>
  <c r="S73"/>
  <c r="R73"/>
  <c r="Q73"/>
  <c r="P73"/>
  <c r="M73"/>
  <c r="L73"/>
  <c r="K73"/>
  <c r="J73"/>
  <c r="I73"/>
  <c r="H73"/>
  <c r="T72"/>
  <c r="S72"/>
  <c r="R72"/>
  <c r="Q72"/>
  <c r="P72"/>
  <c r="M72"/>
  <c r="L72"/>
  <c r="K72"/>
  <c r="J72"/>
  <c r="I72"/>
  <c r="H72"/>
  <c r="T71"/>
  <c r="S71"/>
  <c r="R71"/>
  <c r="Q71"/>
  <c r="P71"/>
  <c r="M71"/>
  <c r="L71"/>
  <c r="K71"/>
  <c r="J71"/>
  <c r="I71"/>
  <c r="H71"/>
  <c r="T70"/>
  <c r="S70"/>
  <c r="R70"/>
  <c r="Q70"/>
  <c r="P70"/>
  <c r="M70"/>
  <c r="L70"/>
  <c r="K70"/>
  <c r="J70"/>
  <c r="I70"/>
  <c r="H70"/>
  <c r="T69"/>
  <c r="S69"/>
  <c r="R69"/>
  <c r="Q69"/>
  <c r="P69"/>
  <c r="M69"/>
  <c r="L69"/>
  <c r="K69"/>
  <c r="J69"/>
  <c r="I69"/>
  <c r="H69"/>
  <c r="T68"/>
  <c r="S68"/>
  <c r="R68"/>
  <c r="Q68"/>
  <c r="P68"/>
  <c r="M68"/>
  <c r="L68"/>
  <c r="K68"/>
  <c r="J68"/>
  <c r="I68"/>
  <c r="H68"/>
  <c r="T67"/>
  <c r="S67"/>
  <c r="R67"/>
  <c r="Q67"/>
  <c r="P67"/>
  <c r="M67"/>
  <c r="L67"/>
  <c r="K67"/>
  <c r="J67"/>
  <c r="I67"/>
  <c r="H67"/>
  <c r="T66"/>
  <c r="S66"/>
  <c r="R66"/>
  <c r="Q66"/>
  <c r="P66"/>
  <c r="M66"/>
  <c r="L66"/>
  <c r="K66"/>
  <c r="J66"/>
  <c r="I66"/>
  <c r="H66"/>
  <c r="T65"/>
  <c r="S65"/>
  <c r="R65"/>
  <c r="Q65"/>
  <c r="P65"/>
  <c r="M65"/>
  <c r="L65"/>
  <c r="K65"/>
  <c r="J65"/>
  <c r="I65"/>
  <c r="H65"/>
  <c r="T64"/>
  <c r="S64"/>
  <c r="R64"/>
  <c r="Q64"/>
  <c r="P64"/>
  <c r="M64"/>
  <c r="L64"/>
  <c r="K64"/>
  <c r="J64"/>
  <c r="I64"/>
  <c r="H64"/>
  <c r="T63"/>
  <c r="S63"/>
  <c r="R63"/>
  <c r="Q63"/>
  <c r="P63"/>
  <c r="M63"/>
  <c r="L63"/>
  <c r="K63"/>
  <c r="J63"/>
  <c r="I63"/>
  <c r="H63"/>
  <c r="T62"/>
  <c r="S62"/>
  <c r="R62"/>
  <c r="Q62"/>
  <c r="P62"/>
  <c r="M62"/>
  <c r="L62"/>
  <c r="K62"/>
  <c r="J62"/>
  <c r="I62"/>
  <c r="H62"/>
  <c r="T61"/>
  <c r="S61"/>
  <c r="R61"/>
  <c r="Q61"/>
  <c r="P61"/>
  <c r="M61"/>
  <c r="L61"/>
  <c r="K61"/>
  <c r="J61"/>
  <c r="I61"/>
  <c r="H61"/>
  <c r="T60"/>
  <c r="S60"/>
  <c r="R60"/>
  <c r="Q60"/>
  <c r="P60"/>
  <c r="M60"/>
  <c r="L60"/>
  <c r="K60"/>
  <c r="J60"/>
  <c r="I60"/>
  <c r="H60"/>
  <c r="T59"/>
  <c r="S59"/>
  <c r="R59"/>
  <c r="Q59"/>
  <c r="P59"/>
  <c r="M59"/>
  <c r="L59"/>
  <c r="K59"/>
  <c r="J59"/>
  <c r="I59"/>
  <c r="H59"/>
  <c r="T58"/>
  <c r="S58"/>
  <c r="R58"/>
  <c r="Q58"/>
  <c r="P58"/>
  <c r="M58"/>
  <c r="L58"/>
  <c r="K58"/>
  <c r="J58"/>
  <c r="I58"/>
  <c r="H58"/>
  <c r="T57"/>
  <c r="S57"/>
  <c r="R57"/>
  <c r="Q57"/>
  <c r="P57"/>
  <c r="M57"/>
  <c r="L57"/>
  <c r="K57"/>
  <c r="J57"/>
  <c r="I57"/>
  <c r="H57"/>
  <c r="T56"/>
  <c r="S56"/>
  <c r="R56"/>
  <c r="Q56"/>
  <c r="P56"/>
  <c r="M56"/>
  <c r="L56"/>
  <c r="K56"/>
  <c r="J56"/>
  <c r="I56"/>
  <c r="H56"/>
  <c r="T55"/>
  <c r="S55"/>
  <c r="R55"/>
  <c r="Q55"/>
  <c r="P55"/>
  <c r="M55"/>
  <c r="L55"/>
  <c r="K55"/>
  <c r="J55"/>
  <c r="I55"/>
  <c r="H55"/>
  <c r="T54"/>
  <c r="S54"/>
  <c r="R54"/>
  <c r="Q54"/>
  <c r="P54"/>
  <c r="M54"/>
  <c r="L54"/>
  <c r="K54"/>
  <c r="J54"/>
  <c r="I54"/>
  <c r="H54"/>
  <c r="T53"/>
  <c r="S53"/>
  <c r="R53"/>
  <c r="Q53"/>
  <c r="P53"/>
  <c r="M53"/>
  <c r="L53"/>
  <c r="K53"/>
  <c r="J53"/>
  <c r="I53"/>
  <c r="H53"/>
  <c r="T52"/>
  <c r="S52"/>
  <c r="R52"/>
  <c r="Q52"/>
  <c r="P52"/>
  <c r="M52"/>
  <c r="L52"/>
  <c r="K52"/>
  <c r="J52"/>
  <c r="I52"/>
  <c r="H52"/>
  <c r="T51"/>
  <c r="S51"/>
  <c r="R51"/>
  <c r="Q51"/>
  <c r="P51"/>
  <c r="M51"/>
  <c r="L51"/>
  <c r="K51"/>
  <c r="J51"/>
  <c r="I51"/>
  <c r="H51"/>
  <c r="T50"/>
  <c r="S50"/>
  <c r="R50"/>
  <c r="Q50"/>
  <c r="P50"/>
  <c r="M50"/>
  <c r="L50"/>
  <c r="K50"/>
  <c r="J50"/>
  <c r="I50"/>
  <c r="H50"/>
  <c r="T49"/>
  <c r="S49"/>
  <c r="R49"/>
  <c r="Q49"/>
  <c r="P49"/>
  <c r="M49"/>
  <c r="L49"/>
  <c r="K49"/>
  <c r="J49"/>
  <c r="I49"/>
  <c r="H49"/>
  <c r="T48"/>
  <c r="S48"/>
  <c r="R48"/>
  <c r="Q48"/>
  <c r="P48"/>
  <c r="M48"/>
  <c r="L48"/>
  <c r="K48"/>
  <c r="J48"/>
  <c r="I48"/>
  <c r="H48"/>
  <c r="T47"/>
  <c r="S47"/>
  <c r="R47"/>
  <c r="Q47"/>
  <c r="P47"/>
  <c r="M47"/>
  <c r="L47"/>
  <c r="K47"/>
  <c r="J47"/>
  <c r="I47"/>
  <c r="H47"/>
  <c r="T46"/>
  <c r="S46"/>
  <c r="R46"/>
  <c r="Q46"/>
  <c r="P46"/>
  <c r="M46"/>
  <c r="L46"/>
  <c r="K46"/>
  <c r="J46"/>
  <c r="I46"/>
  <c r="H46"/>
  <c r="T45"/>
  <c r="S45"/>
  <c r="R45"/>
  <c r="Q45"/>
  <c r="P45"/>
  <c r="M45"/>
  <c r="L45"/>
  <c r="K45"/>
  <c r="J45"/>
  <c r="I45"/>
  <c r="H45"/>
  <c r="T44"/>
  <c r="S44"/>
  <c r="R44"/>
  <c r="Q44"/>
  <c r="P44"/>
  <c r="M44"/>
  <c r="L44"/>
  <c r="K44"/>
  <c r="J44"/>
  <c r="I44"/>
  <c r="H44"/>
  <c r="T43"/>
  <c r="S43"/>
  <c r="R43"/>
  <c r="Q43"/>
  <c r="P43"/>
  <c r="M43"/>
  <c r="L43"/>
  <c r="K43"/>
  <c r="J43"/>
  <c r="I43"/>
  <c r="H43"/>
  <c r="T42"/>
  <c r="S42"/>
  <c r="R42"/>
  <c r="Q42"/>
  <c r="P42"/>
  <c r="M42"/>
  <c r="L42"/>
  <c r="K42"/>
  <c r="J42"/>
  <c r="I42"/>
  <c r="H42"/>
  <c r="T41"/>
  <c r="S41"/>
  <c r="R41"/>
  <c r="Q41"/>
  <c r="P41"/>
  <c r="M41"/>
  <c r="L41"/>
  <c r="K41"/>
  <c r="J41"/>
  <c r="I41"/>
  <c r="H41"/>
  <c r="T40"/>
  <c r="S40"/>
  <c r="R40"/>
  <c r="Q40"/>
  <c r="P40"/>
  <c r="M40"/>
  <c r="L40"/>
  <c r="K40"/>
  <c r="J40"/>
  <c r="I40"/>
  <c r="H40"/>
  <c r="T39"/>
  <c r="S39"/>
  <c r="R39"/>
  <c r="Q39"/>
  <c r="P39"/>
  <c r="M39"/>
  <c r="L39"/>
  <c r="K39"/>
  <c r="J39"/>
  <c r="I39"/>
  <c r="H39"/>
  <c r="T38"/>
  <c r="S38"/>
  <c r="R38"/>
  <c r="Q38"/>
  <c r="P38"/>
  <c r="M38"/>
  <c r="L38"/>
  <c r="K38"/>
  <c r="J38"/>
  <c r="I38"/>
  <c r="H38"/>
  <c r="T37"/>
  <c r="S37"/>
  <c r="R37"/>
  <c r="Q37"/>
  <c r="P37"/>
  <c r="M37"/>
  <c r="L37"/>
  <c r="K37"/>
  <c r="J37"/>
  <c r="I37"/>
  <c r="H37"/>
  <c r="T36"/>
  <c r="S36"/>
  <c r="R36"/>
  <c r="Q36"/>
  <c r="P36"/>
  <c r="M36"/>
  <c r="L36"/>
  <c r="K36"/>
  <c r="J36"/>
  <c r="I36"/>
  <c r="H36"/>
  <c r="T35"/>
  <c r="S35"/>
  <c r="R35"/>
  <c r="Q35"/>
  <c r="P35"/>
  <c r="M35"/>
  <c r="L35"/>
  <c r="K35"/>
  <c r="J35"/>
  <c r="I35"/>
  <c r="H35"/>
  <c r="T34"/>
  <c r="S34"/>
  <c r="R34"/>
  <c r="Q34"/>
  <c r="P34"/>
  <c r="M34"/>
  <c r="L34"/>
  <c r="K34"/>
  <c r="J34"/>
  <c r="I34"/>
  <c r="H34"/>
  <c r="T33"/>
  <c r="S33"/>
  <c r="R33"/>
  <c r="Q33"/>
  <c r="P33"/>
  <c r="M33"/>
  <c r="L33"/>
  <c r="K33"/>
  <c r="J33"/>
  <c r="I33"/>
  <c r="H33"/>
  <c r="T32"/>
  <c r="S32"/>
  <c r="R32"/>
  <c r="Q32"/>
  <c r="P32"/>
  <c r="M32"/>
  <c r="L32"/>
  <c r="K32"/>
  <c r="J32"/>
  <c r="I32"/>
  <c r="H32"/>
  <c r="T31"/>
  <c r="S31"/>
  <c r="R31"/>
  <c r="Q31"/>
  <c r="P31"/>
  <c r="M31"/>
  <c r="L31"/>
  <c r="K31"/>
  <c r="J31"/>
  <c r="I31"/>
  <c r="H31"/>
  <c r="T30"/>
  <c r="S30"/>
  <c r="R30"/>
  <c r="Q30"/>
  <c r="P30"/>
  <c r="M30"/>
  <c r="L30"/>
  <c r="K30"/>
  <c r="J30"/>
  <c r="I30"/>
  <c r="H30"/>
  <c r="T29"/>
  <c r="S29"/>
  <c r="R29"/>
  <c r="Q29"/>
  <c r="P29"/>
  <c r="M29"/>
  <c r="L29"/>
  <c r="K29"/>
  <c r="J29"/>
  <c r="I29"/>
  <c r="H29"/>
  <c r="T28"/>
  <c r="S28"/>
  <c r="R28"/>
  <c r="Q28"/>
  <c r="P28"/>
  <c r="M28"/>
  <c r="L28"/>
  <c r="K28"/>
  <c r="J28"/>
  <c r="I28"/>
  <c r="H28"/>
  <c r="T27"/>
  <c r="S27"/>
  <c r="R27"/>
  <c r="Q27"/>
  <c r="P27"/>
  <c r="M27"/>
  <c r="L27"/>
  <c r="K27"/>
  <c r="J27"/>
  <c r="I27"/>
  <c r="H27"/>
  <c r="T26"/>
  <c r="S26"/>
  <c r="R26"/>
  <c r="Q26"/>
  <c r="P26"/>
  <c r="M26"/>
  <c r="L26"/>
  <c r="K26"/>
  <c r="J26"/>
  <c r="I26"/>
  <c r="H26"/>
  <c r="T25"/>
  <c r="S25"/>
  <c r="R25"/>
  <c r="Q25"/>
  <c r="P25"/>
  <c r="M25"/>
  <c r="L25"/>
  <c r="K25"/>
  <c r="J25"/>
  <c r="I25"/>
  <c r="H25"/>
  <c r="T24"/>
  <c r="S24"/>
  <c r="R24"/>
  <c r="Q24"/>
  <c r="P24"/>
  <c r="M24"/>
  <c r="L24"/>
  <c r="K24"/>
  <c r="J24"/>
  <c r="I24"/>
  <c r="H24"/>
  <c r="T23"/>
  <c r="S23"/>
  <c r="R23"/>
  <c r="Q23"/>
  <c r="P23"/>
  <c r="M23"/>
  <c r="L23"/>
  <c r="K23"/>
  <c r="J23"/>
  <c r="I23"/>
  <c r="H23"/>
  <c r="T22"/>
  <c r="S22"/>
  <c r="R22"/>
  <c r="Q22"/>
  <c r="P22"/>
  <c r="M22"/>
  <c r="L22"/>
  <c r="K22"/>
  <c r="J22"/>
  <c r="I22"/>
  <c r="H22"/>
  <c r="T21"/>
  <c r="S21"/>
  <c r="R21"/>
  <c r="Q21"/>
  <c r="P21"/>
  <c r="M21"/>
  <c r="L21"/>
  <c r="K21"/>
  <c r="J21"/>
  <c r="I21"/>
  <c r="H21"/>
  <c r="T20"/>
  <c r="S20"/>
  <c r="R20"/>
  <c r="Q20"/>
  <c r="P20"/>
  <c r="M20"/>
  <c r="L20"/>
  <c r="K20"/>
  <c r="J20"/>
  <c r="I20"/>
  <c r="H20"/>
  <c r="T19"/>
  <c r="S19"/>
  <c r="R19"/>
  <c r="Q19"/>
  <c r="P19"/>
  <c r="M19"/>
  <c r="L19"/>
  <c r="K19"/>
  <c r="J19"/>
  <c r="I19"/>
  <c r="H19"/>
  <c r="T18"/>
  <c r="S18"/>
  <c r="R18"/>
  <c r="Q18"/>
  <c r="P18"/>
  <c r="M18"/>
  <c r="L18"/>
  <c r="K18"/>
  <c r="J18"/>
  <c r="I18"/>
  <c r="H18"/>
  <c r="T17"/>
  <c r="S17"/>
  <c r="R17"/>
  <c r="Q17"/>
  <c r="P17"/>
  <c r="M17"/>
  <c r="L17"/>
  <c r="K17"/>
  <c r="J17"/>
  <c r="I17"/>
  <c r="H17"/>
  <c r="T16"/>
  <c r="S16"/>
  <c r="R16"/>
  <c r="Q16"/>
  <c r="P16"/>
  <c r="M16"/>
  <c r="L16"/>
  <c r="K16"/>
  <c r="J16"/>
  <c r="I16"/>
  <c r="H16"/>
  <c r="T15"/>
  <c r="S15"/>
  <c r="R15"/>
  <c r="Q15"/>
  <c r="P15"/>
  <c r="M15"/>
  <c r="L15"/>
  <c r="K15"/>
  <c r="J15"/>
  <c r="I15"/>
  <c r="H15"/>
  <c r="T14"/>
  <c r="S14"/>
  <c r="R14"/>
  <c r="Q14"/>
  <c r="P14"/>
  <c r="M14"/>
  <c r="L14"/>
  <c r="K14"/>
  <c r="J14"/>
  <c r="I14"/>
  <c r="H14"/>
  <c r="T13"/>
  <c r="S13"/>
  <c r="R13"/>
  <c r="Q13"/>
  <c r="P13"/>
  <c r="M13"/>
  <c r="L13"/>
  <c r="K13"/>
  <c r="J13"/>
  <c r="I13"/>
  <c r="H13"/>
  <c r="T12"/>
  <c r="S12"/>
  <c r="R12"/>
  <c r="Q12"/>
  <c r="P12"/>
  <c r="M12"/>
  <c r="L12"/>
  <c r="K12"/>
  <c r="J12"/>
  <c r="I12"/>
  <c r="H12"/>
  <c r="T11"/>
  <c r="S11"/>
  <c r="R11"/>
  <c r="Q11"/>
  <c r="P11"/>
  <c r="M11"/>
  <c r="L11"/>
  <c r="K11"/>
  <c r="J11"/>
  <c r="I11"/>
  <c r="H11"/>
  <c r="T10"/>
  <c r="S10"/>
  <c r="R10"/>
  <c r="Q10"/>
  <c r="P10"/>
  <c r="M10"/>
  <c r="L10"/>
  <c r="K10"/>
  <c r="J10"/>
  <c r="I10"/>
  <c r="H10"/>
  <c r="T9"/>
  <c r="S9"/>
  <c r="R9"/>
  <c r="Q9"/>
  <c r="P9"/>
  <c r="M9"/>
  <c r="L9"/>
  <c r="K9"/>
  <c r="J9"/>
  <c r="I9"/>
  <c r="H9"/>
  <c r="T8"/>
  <c r="S8"/>
  <c r="R8"/>
  <c r="Q8"/>
  <c r="P8"/>
  <c r="M8"/>
  <c r="L8"/>
  <c r="K8"/>
  <c r="J8"/>
  <c r="I8"/>
  <c r="H8"/>
  <c r="T7"/>
  <c r="S7"/>
  <c r="R7"/>
  <c r="Q7"/>
  <c r="P7"/>
  <c r="M7"/>
  <c r="L7"/>
  <c r="K7"/>
  <c r="J7"/>
  <c r="I7"/>
  <c r="H7"/>
  <c r="T6"/>
  <c r="S6"/>
  <c r="R6"/>
  <c r="Q6"/>
  <c r="P6"/>
  <c r="M6"/>
  <c r="L6"/>
  <c r="K6"/>
  <c r="J6"/>
  <c r="I6"/>
  <c r="H6"/>
  <c r="T5"/>
  <c r="S5"/>
  <c r="R5"/>
  <c r="Q5"/>
  <c r="P5"/>
  <c r="M5"/>
  <c r="L5"/>
  <c r="K5"/>
  <c r="J5"/>
  <c r="I5"/>
  <c r="H5"/>
  <c r="T4"/>
  <c r="S4"/>
  <c r="R4"/>
  <c r="Q4"/>
  <c r="P4"/>
  <c r="M4"/>
  <c r="L4"/>
  <c r="K4"/>
  <c r="J4"/>
  <c r="I4"/>
  <c r="H4"/>
  <c r="T3"/>
  <c r="S3"/>
  <c r="R3"/>
  <c r="Q3"/>
  <c r="P3"/>
  <c r="M3"/>
  <c r="L3"/>
  <c r="K3"/>
  <c r="J3"/>
  <c r="I3"/>
  <c r="H3"/>
  <c r="I99" i="53"/>
  <c r="H99"/>
  <c r="G99"/>
  <c r="F99"/>
  <c r="E99"/>
  <c r="D99"/>
  <c r="B99"/>
  <c r="W98"/>
  <c r="N98" i="29" s="1"/>
  <c r="S98" i="53"/>
  <c r="N98" i="24" s="1"/>
  <c r="I98" i="53"/>
  <c r="C98"/>
  <c r="V98" s="1"/>
  <c r="N98" i="28" s="1"/>
  <c r="I97" i="53"/>
  <c r="C97"/>
  <c r="U97" s="1"/>
  <c r="N97" i="27" s="1"/>
  <c r="U96" i="53"/>
  <c r="N96" i="27" s="1"/>
  <c r="S96" i="53"/>
  <c r="N96" i="24" s="1"/>
  <c r="I96" i="53"/>
  <c r="C96"/>
  <c r="I95"/>
  <c r="C95"/>
  <c r="W95" s="1"/>
  <c r="N95" i="29" s="1"/>
  <c r="S94" i="53"/>
  <c r="N94" i="24" s="1"/>
  <c r="U94" i="53"/>
  <c r="N94" i="27" s="1"/>
  <c r="I94" i="53"/>
  <c r="C94"/>
  <c r="W94" s="1"/>
  <c r="N94" i="29" s="1"/>
  <c r="V93" i="53"/>
  <c r="N93" i="28" s="1"/>
  <c r="I93" i="53"/>
  <c r="C93"/>
  <c r="U93" s="1"/>
  <c r="N93" i="27" s="1"/>
  <c r="O92" i="53"/>
  <c r="Q92" s="1"/>
  <c r="W92"/>
  <c r="N92" i="29" s="1"/>
  <c r="T92" i="53"/>
  <c r="N92" i="26" s="1"/>
  <c r="S92" i="53"/>
  <c r="N92" i="24" s="1"/>
  <c r="I92" i="53"/>
  <c r="C92"/>
  <c r="U92" s="1"/>
  <c r="N92" i="27" s="1"/>
  <c r="V91" i="53"/>
  <c r="N91" i="28" s="1"/>
  <c r="I91" i="53"/>
  <c r="C91"/>
  <c r="U91" s="1"/>
  <c r="N91" i="27" s="1"/>
  <c r="O90" i="53"/>
  <c r="Q90" s="1"/>
  <c r="W90"/>
  <c r="N90" i="29" s="1"/>
  <c r="T90" i="53"/>
  <c r="N90" i="26" s="1"/>
  <c r="S90" i="53"/>
  <c r="N90" i="24" s="1"/>
  <c r="I90" i="53"/>
  <c r="C90"/>
  <c r="U90" s="1"/>
  <c r="N90" i="27" s="1"/>
  <c r="V89" i="53"/>
  <c r="N89" i="28" s="1"/>
  <c r="I89" i="53"/>
  <c r="C89"/>
  <c r="U89" s="1"/>
  <c r="N89" i="27" s="1"/>
  <c r="O88" i="53"/>
  <c r="Q88" s="1"/>
  <c r="W88"/>
  <c r="N88" i="29" s="1"/>
  <c r="T88" i="53"/>
  <c r="N88" i="26" s="1"/>
  <c r="S88" i="53"/>
  <c r="N88" i="24" s="1"/>
  <c r="I88" i="53"/>
  <c r="C88"/>
  <c r="U88" s="1"/>
  <c r="N88" i="27" s="1"/>
  <c r="V87" i="53"/>
  <c r="N87" i="28" s="1"/>
  <c r="I87" i="53"/>
  <c r="C87"/>
  <c r="U87" s="1"/>
  <c r="N87" i="27" s="1"/>
  <c r="O86" i="53"/>
  <c r="Q86" s="1"/>
  <c r="W86"/>
  <c r="N86" i="29" s="1"/>
  <c r="T86" i="53"/>
  <c r="N86" i="26" s="1"/>
  <c r="S86" i="53"/>
  <c r="N86" i="24" s="1"/>
  <c r="I86" i="53"/>
  <c r="C86"/>
  <c r="U86" s="1"/>
  <c r="N86" i="27" s="1"/>
  <c r="V85" i="53"/>
  <c r="N85" i="28" s="1"/>
  <c r="I85" i="53"/>
  <c r="C85"/>
  <c r="U85" s="1"/>
  <c r="N85" i="27" s="1"/>
  <c r="O84" i="53"/>
  <c r="Q84" s="1"/>
  <c r="W84"/>
  <c r="N84" i="29" s="1"/>
  <c r="T84" i="53"/>
  <c r="N84" i="26" s="1"/>
  <c r="S84" i="53"/>
  <c r="N84" i="24" s="1"/>
  <c r="I84" i="53"/>
  <c r="C84"/>
  <c r="U84" s="1"/>
  <c r="N84" i="27" s="1"/>
  <c r="V83" i="53"/>
  <c r="N83" i="28" s="1"/>
  <c r="I83" i="53"/>
  <c r="C83"/>
  <c r="U83" s="1"/>
  <c r="N83" i="27" s="1"/>
  <c r="O82" i="53"/>
  <c r="Q82" s="1"/>
  <c r="W82"/>
  <c r="N82" i="29" s="1"/>
  <c r="T82" i="53"/>
  <c r="N82" i="26" s="1"/>
  <c r="S82" i="53"/>
  <c r="N82" i="24" s="1"/>
  <c r="I82" i="53"/>
  <c r="C82"/>
  <c r="U82" s="1"/>
  <c r="N82" i="27" s="1"/>
  <c r="V81" i="53"/>
  <c r="N81" i="28" s="1"/>
  <c r="I81" i="53"/>
  <c r="C81"/>
  <c r="U81" s="1"/>
  <c r="N81" i="27" s="1"/>
  <c r="O80" i="53"/>
  <c r="Q80" s="1"/>
  <c r="W80"/>
  <c r="N80" i="29" s="1"/>
  <c r="T80" i="53"/>
  <c r="N80" i="26" s="1"/>
  <c r="S80" i="53"/>
  <c r="N80" i="24" s="1"/>
  <c r="I80" i="53"/>
  <c r="C80"/>
  <c r="U80" s="1"/>
  <c r="N80" i="27" s="1"/>
  <c r="V79" i="53"/>
  <c r="N79" i="28" s="1"/>
  <c r="I79" i="53"/>
  <c r="C79"/>
  <c r="U79" s="1"/>
  <c r="N79" i="27" s="1"/>
  <c r="O78" i="53"/>
  <c r="Q78" s="1"/>
  <c r="W78"/>
  <c r="N78" i="29" s="1"/>
  <c r="T78" i="53"/>
  <c r="N78" i="26" s="1"/>
  <c r="S78" i="53"/>
  <c r="N78" i="24" s="1"/>
  <c r="I78" i="53"/>
  <c r="C78"/>
  <c r="U78" s="1"/>
  <c r="N78" i="27" s="1"/>
  <c r="V77" i="53"/>
  <c r="N77" i="28" s="1"/>
  <c r="I77" i="53"/>
  <c r="C77"/>
  <c r="U77" s="1"/>
  <c r="N77" i="27" s="1"/>
  <c r="O76" i="53"/>
  <c r="Q76" s="1"/>
  <c r="W76"/>
  <c r="N76" i="29" s="1"/>
  <c r="T76" i="53"/>
  <c r="N76" i="26" s="1"/>
  <c r="S76" i="53"/>
  <c r="N76" i="24" s="1"/>
  <c r="I76" i="53"/>
  <c r="C76"/>
  <c r="U76" s="1"/>
  <c r="N76" i="27" s="1"/>
  <c r="V75" i="53"/>
  <c r="N75" i="28" s="1"/>
  <c r="I75" i="53"/>
  <c r="C75"/>
  <c r="U75" s="1"/>
  <c r="N75" i="27" s="1"/>
  <c r="O74" i="53"/>
  <c r="Q74" s="1"/>
  <c r="W74"/>
  <c r="N74" i="29" s="1"/>
  <c r="T74" i="53"/>
  <c r="N74" i="26" s="1"/>
  <c r="S74" i="53"/>
  <c r="N74" i="24" s="1"/>
  <c r="I74" i="53"/>
  <c r="C74"/>
  <c r="U74" s="1"/>
  <c r="N74" i="27" s="1"/>
  <c r="V73" i="53"/>
  <c r="N73" i="28" s="1"/>
  <c r="I73" i="53"/>
  <c r="C73"/>
  <c r="U73" s="1"/>
  <c r="N73" i="27" s="1"/>
  <c r="O72" i="53"/>
  <c r="Q72" s="1"/>
  <c r="W72"/>
  <c r="N72" i="29" s="1"/>
  <c r="T72" i="53"/>
  <c r="N72" i="26" s="1"/>
  <c r="S72" i="53"/>
  <c r="N72" i="24" s="1"/>
  <c r="I72" i="53"/>
  <c r="C72"/>
  <c r="U72" s="1"/>
  <c r="N72" i="27" s="1"/>
  <c r="V71" i="53"/>
  <c r="N71" i="28" s="1"/>
  <c r="I71" i="53"/>
  <c r="C71"/>
  <c r="U71" s="1"/>
  <c r="N71" i="27" s="1"/>
  <c r="O70" i="53"/>
  <c r="Q70" s="1"/>
  <c r="W70"/>
  <c r="N70" i="29" s="1"/>
  <c r="T70" i="53"/>
  <c r="N70" i="26" s="1"/>
  <c r="S70" i="53"/>
  <c r="N70" i="24" s="1"/>
  <c r="I70" i="53"/>
  <c r="C70"/>
  <c r="U70" s="1"/>
  <c r="N70" i="27" s="1"/>
  <c r="V69" i="53"/>
  <c r="N69" i="28" s="1"/>
  <c r="I69" i="53"/>
  <c r="C69"/>
  <c r="U69" s="1"/>
  <c r="N69" i="27" s="1"/>
  <c r="O68" i="53"/>
  <c r="Q68" s="1"/>
  <c r="W68"/>
  <c r="N68" i="29" s="1"/>
  <c r="T68" i="53"/>
  <c r="N68" i="26" s="1"/>
  <c r="S68" i="53"/>
  <c r="N68" i="24" s="1"/>
  <c r="I68" i="53"/>
  <c r="C68"/>
  <c r="U68" s="1"/>
  <c r="N68" i="27" s="1"/>
  <c r="V67" i="53"/>
  <c r="N67" i="28" s="1"/>
  <c r="I67" i="53"/>
  <c r="C67"/>
  <c r="U67" s="1"/>
  <c r="N67" i="27" s="1"/>
  <c r="O66" i="53"/>
  <c r="Q66" s="1"/>
  <c r="W66"/>
  <c r="N66" i="29" s="1"/>
  <c r="T66" i="53"/>
  <c r="N66" i="26" s="1"/>
  <c r="S66" i="53"/>
  <c r="N66" i="24" s="1"/>
  <c r="I66" i="53"/>
  <c r="C66"/>
  <c r="U66" s="1"/>
  <c r="N66" i="27" s="1"/>
  <c r="V65" i="53"/>
  <c r="N65" i="28" s="1"/>
  <c r="I65" i="53"/>
  <c r="C65"/>
  <c r="U65" s="1"/>
  <c r="N65" i="27" s="1"/>
  <c r="O64" i="53"/>
  <c r="Q64" s="1"/>
  <c r="W64"/>
  <c r="N64" i="29" s="1"/>
  <c r="T64" i="53"/>
  <c r="N64" i="26" s="1"/>
  <c r="S64" i="53"/>
  <c r="N64" i="24" s="1"/>
  <c r="I64" i="53"/>
  <c r="C64"/>
  <c r="U64" s="1"/>
  <c r="N64" i="27" s="1"/>
  <c r="V63" i="53"/>
  <c r="N63" i="28" s="1"/>
  <c r="I63" i="53"/>
  <c r="C63"/>
  <c r="U63" s="1"/>
  <c r="N63" i="27" s="1"/>
  <c r="O62" i="53"/>
  <c r="Q62" s="1"/>
  <c r="W62"/>
  <c r="N62" i="29" s="1"/>
  <c r="T62" i="53"/>
  <c r="N62" i="26" s="1"/>
  <c r="S62" i="53"/>
  <c r="N62" i="24" s="1"/>
  <c r="I62" i="53"/>
  <c r="C62"/>
  <c r="U62" s="1"/>
  <c r="N62" i="27" s="1"/>
  <c r="V61" i="53"/>
  <c r="N61" i="28" s="1"/>
  <c r="I61" i="53"/>
  <c r="C61"/>
  <c r="U61" s="1"/>
  <c r="N61" i="27" s="1"/>
  <c r="O60" i="53"/>
  <c r="Q60" s="1"/>
  <c r="W60"/>
  <c r="N60" i="29" s="1"/>
  <c r="T60" i="53"/>
  <c r="N60" i="26" s="1"/>
  <c r="S60" i="53"/>
  <c r="N60" i="24" s="1"/>
  <c r="I60" i="53"/>
  <c r="C60"/>
  <c r="U60" s="1"/>
  <c r="N60" i="27" s="1"/>
  <c r="V59" i="53"/>
  <c r="N59" i="28" s="1"/>
  <c r="I59" i="53"/>
  <c r="C59"/>
  <c r="U59" s="1"/>
  <c r="N59" i="27" s="1"/>
  <c r="O58" i="53"/>
  <c r="Q58" s="1"/>
  <c r="W58"/>
  <c r="N58" i="29" s="1"/>
  <c r="T58" i="53"/>
  <c r="N58" i="26" s="1"/>
  <c r="S58" i="53"/>
  <c r="N58" i="24" s="1"/>
  <c r="I58" i="53"/>
  <c r="C58"/>
  <c r="U58" s="1"/>
  <c r="N58" i="27" s="1"/>
  <c r="V57" i="53"/>
  <c r="N57" i="28" s="1"/>
  <c r="I57" i="53"/>
  <c r="C57"/>
  <c r="U57" s="1"/>
  <c r="N57" i="27" s="1"/>
  <c r="O56" i="53"/>
  <c r="Q56" s="1"/>
  <c r="W56"/>
  <c r="N56" i="29" s="1"/>
  <c r="T56" i="53"/>
  <c r="N56" i="26" s="1"/>
  <c r="S56" i="53"/>
  <c r="N56" i="24" s="1"/>
  <c r="I56" i="53"/>
  <c r="C56"/>
  <c r="U56" s="1"/>
  <c r="N56" i="27" s="1"/>
  <c r="V55" i="53"/>
  <c r="N55" i="28" s="1"/>
  <c r="I55" i="53"/>
  <c r="C55"/>
  <c r="U55" s="1"/>
  <c r="N55" i="27" s="1"/>
  <c r="O54" i="53"/>
  <c r="Q54" s="1"/>
  <c r="W54"/>
  <c r="N54" i="29" s="1"/>
  <c r="T54" i="53"/>
  <c r="N54" i="26" s="1"/>
  <c r="S54" i="53"/>
  <c r="N54" i="24" s="1"/>
  <c r="I54" i="53"/>
  <c r="C54"/>
  <c r="U54" s="1"/>
  <c r="N54" i="27" s="1"/>
  <c r="V53" i="53"/>
  <c r="N53" i="28" s="1"/>
  <c r="I53" i="53"/>
  <c r="C53"/>
  <c r="U53" s="1"/>
  <c r="N53" i="27" s="1"/>
  <c r="O52" i="53"/>
  <c r="Q52" s="1"/>
  <c r="W52"/>
  <c r="N52" i="29" s="1"/>
  <c r="T52" i="53"/>
  <c r="N52" i="26" s="1"/>
  <c r="S52" i="53"/>
  <c r="N52" i="24" s="1"/>
  <c r="I52" i="53"/>
  <c r="C52"/>
  <c r="U52" s="1"/>
  <c r="N52" i="27" s="1"/>
  <c r="V51" i="53"/>
  <c r="N51" i="28" s="1"/>
  <c r="I51" i="53"/>
  <c r="C51"/>
  <c r="U51" s="1"/>
  <c r="N51" i="27" s="1"/>
  <c r="O50" i="53"/>
  <c r="Q50" s="1"/>
  <c r="W50"/>
  <c r="N50" i="29" s="1"/>
  <c r="T50" i="53"/>
  <c r="N50" i="26" s="1"/>
  <c r="S50" i="53"/>
  <c r="N50" i="24" s="1"/>
  <c r="I50" i="53"/>
  <c r="C50"/>
  <c r="U50" s="1"/>
  <c r="N50" i="27" s="1"/>
  <c r="V49" i="53"/>
  <c r="N49" i="28" s="1"/>
  <c r="I49" i="53"/>
  <c r="C49"/>
  <c r="U49" s="1"/>
  <c r="N49" i="27" s="1"/>
  <c r="O48" i="53"/>
  <c r="Q48" s="1"/>
  <c r="W48"/>
  <c r="N48" i="29" s="1"/>
  <c r="T48" i="53"/>
  <c r="N48" i="26" s="1"/>
  <c r="S48" i="53"/>
  <c r="N48" i="24" s="1"/>
  <c r="I48" i="53"/>
  <c r="C48"/>
  <c r="U48" s="1"/>
  <c r="N48" i="27" s="1"/>
  <c r="V47" i="53"/>
  <c r="N47" i="28" s="1"/>
  <c r="I47" i="53"/>
  <c r="C47"/>
  <c r="U47" s="1"/>
  <c r="N47" i="27" s="1"/>
  <c r="O46" i="53"/>
  <c r="Q46" s="1"/>
  <c r="W46"/>
  <c r="N46" i="29" s="1"/>
  <c r="T46" i="53"/>
  <c r="N46" i="26" s="1"/>
  <c r="S46" i="53"/>
  <c r="N46" i="24" s="1"/>
  <c r="I46" i="53"/>
  <c r="C46"/>
  <c r="U46" s="1"/>
  <c r="N46" i="27" s="1"/>
  <c r="V45" i="53"/>
  <c r="N45" i="28" s="1"/>
  <c r="I45" i="53"/>
  <c r="C45"/>
  <c r="U45" s="1"/>
  <c r="N45" i="27" s="1"/>
  <c r="O44" i="53"/>
  <c r="Q44" s="1"/>
  <c r="W44"/>
  <c r="N44" i="29" s="1"/>
  <c r="T44" i="53"/>
  <c r="N44" i="26" s="1"/>
  <c r="S44" i="53"/>
  <c r="N44" i="24" s="1"/>
  <c r="I44" i="53"/>
  <c r="C44"/>
  <c r="U44" s="1"/>
  <c r="N44" i="27" s="1"/>
  <c r="I43" i="53"/>
  <c r="C43"/>
  <c r="U43" s="1"/>
  <c r="N43" i="27" s="1"/>
  <c r="O42" i="53"/>
  <c r="Q42" s="1"/>
  <c r="W42"/>
  <c r="N42" i="29" s="1"/>
  <c r="T42" i="53"/>
  <c r="N42" i="26" s="1"/>
  <c r="S42" i="53"/>
  <c r="N42" i="24" s="1"/>
  <c r="I42" i="53"/>
  <c r="C42"/>
  <c r="U42" s="1"/>
  <c r="N42" i="27" s="1"/>
  <c r="I41" i="53"/>
  <c r="C41"/>
  <c r="U41" s="1"/>
  <c r="N41" i="27" s="1"/>
  <c r="T40" i="53"/>
  <c r="N40" i="26" s="1"/>
  <c r="O40" i="53"/>
  <c r="Q40" s="1"/>
  <c r="W40"/>
  <c r="N40" i="29" s="1"/>
  <c r="S40" i="53"/>
  <c r="N40" i="24" s="1"/>
  <c r="I40" i="53"/>
  <c r="C40"/>
  <c r="U40" s="1"/>
  <c r="N40" i="27" s="1"/>
  <c r="I39" i="53"/>
  <c r="C39"/>
  <c r="U39" s="1"/>
  <c r="N39" i="27" s="1"/>
  <c r="T38" i="53"/>
  <c r="N38" i="26" s="1"/>
  <c r="O38" i="53"/>
  <c r="Q38" s="1"/>
  <c r="W38"/>
  <c r="N38" i="29" s="1"/>
  <c r="S38" i="53"/>
  <c r="N38" i="24" s="1"/>
  <c r="I38" i="53"/>
  <c r="C38"/>
  <c r="U38" s="1"/>
  <c r="N38" i="27" s="1"/>
  <c r="I37" i="53"/>
  <c r="C37"/>
  <c r="U37" s="1"/>
  <c r="N37" i="27" s="1"/>
  <c r="T36" i="53"/>
  <c r="N36" i="26" s="1"/>
  <c r="O36" i="53"/>
  <c r="Q36" s="1"/>
  <c r="W36"/>
  <c r="N36" i="29" s="1"/>
  <c r="S36" i="53"/>
  <c r="N36" i="24" s="1"/>
  <c r="I36" i="53"/>
  <c r="C36"/>
  <c r="U36" s="1"/>
  <c r="N36" i="27" s="1"/>
  <c r="I35" i="53"/>
  <c r="C35"/>
  <c r="U35" s="1"/>
  <c r="N35" i="27" s="1"/>
  <c r="T34" i="53"/>
  <c r="N34" i="26" s="1"/>
  <c r="O34" i="53"/>
  <c r="Q34" s="1"/>
  <c r="W34"/>
  <c r="N34" i="29" s="1"/>
  <c r="S34" i="53"/>
  <c r="N34" i="24" s="1"/>
  <c r="I34" i="53"/>
  <c r="C34"/>
  <c r="U34" s="1"/>
  <c r="N34" i="27" s="1"/>
  <c r="I33" i="53"/>
  <c r="C33"/>
  <c r="U33" s="1"/>
  <c r="N33" i="27" s="1"/>
  <c r="T32" i="53"/>
  <c r="N32" i="26" s="1"/>
  <c r="O32" i="53"/>
  <c r="Q32" s="1"/>
  <c r="W32"/>
  <c r="N32" i="29" s="1"/>
  <c r="S32" i="53"/>
  <c r="N32" i="24" s="1"/>
  <c r="I32" i="53"/>
  <c r="C32"/>
  <c r="U32" s="1"/>
  <c r="N32" i="27" s="1"/>
  <c r="I31" i="53"/>
  <c r="C31"/>
  <c r="U31" s="1"/>
  <c r="N31" i="27" s="1"/>
  <c r="T30" i="53"/>
  <c r="N30" i="26" s="1"/>
  <c r="O30" i="53"/>
  <c r="Q30" s="1"/>
  <c r="W30"/>
  <c r="N30" i="29" s="1"/>
  <c r="S30" i="53"/>
  <c r="N30" i="24" s="1"/>
  <c r="I30" i="53"/>
  <c r="C30"/>
  <c r="U30" s="1"/>
  <c r="N30" i="27" s="1"/>
  <c r="I29" i="53"/>
  <c r="C29"/>
  <c r="U29" s="1"/>
  <c r="N29" i="27" s="1"/>
  <c r="T28" i="53"/>
  <c r="N28" i="26" s="1"/>
  <c r="O28" i="53"/>
  <c r="Q28" s="1"/>
  <c r="W28"/>
  <c r="N28" i="29" s="1"/>
  <c r="S28" i="53"/>
  <c r="N28" i="24" s="1"/>
  <c r="I28" i="53"/>
  <c r="C28"/>
  <c r="U28" s="1"/>
  <c r="N28" i="27" s="1"/>
  <c r="I27" i="53"/>
  <c r="C27"/>
  <c r="U27" s="1"/>
  <c r="N27" i="27" s="1"/>
  <c r="T26" i="53"/>
  <c r="N26" i="26" s="1"/>
  <c r="O26" i="53"/>
  <c r="Q26" s="1"/>
  <c r="W26"/>
  <c r="N26" i="29" s="1"/>
  <c r="S26" i="53"/>
  <c r="N26" i="24" s="1"/>
  <c r="I26" i="53"/>
  <c r="C26"/>
  <c r="U26" s="1"/>
  <c r="N26" i="27" s="1"/>
  <c r="I25" i="53"/>
  <c r="C25"/>
  <c r="U25" s="1"/>
  <c r="N25" i="27" s="1"/>
  <c r="T24" i="53"/>
  <c r="N24" i="26" s="1"/>
  <c r="O24" i="53"/>
  <c r="Q24" s="1"/>
  <c r="W24"/>
  <c r="N24" i="29" s="1"/>
  <c r="S24" i="53"/>
  <c r="N24" i="24" s="1"/>
  <c r="I24" i="53"/>
  <c r="C24"/>
  <c r="U24" s="1"/>
  <c r="N24" i="27" s="1"/>
  <c r="S23" i="53"/>
  <c r="N23" i="24" s="1"/>
  <c r="I23" i="53"/>
  <c r="C23"/>
  <c r="V22"/>
  <c r="N22" i="28" s="1"/>
  <c r="Q22" i="53"/>
  <c r="O22"/>
  <c r="W22"/>
  <c r="N22" i="29" s="1"/>
  <c r="T22" i="53"/>
  <c r="N22" i="26" s="1"/>
  <c r="S22" i="53"/>
  <c r="N22" i="24" s="1"/>
  <c r="I22" i="53"/>
  <c r="C22"/>
  <c r="I21"/>
  <c r="C21"/>
  <c r="W21" s="1"/>
  <c r="N21" i="29" s="1"/>
  <c r="W20" i="53"/>
  <c r="N20" i="29" s="1"/>
  <c r="T20" i="53"/>
  <c r="N20" i="26" s="1"/>
  <c r="I20" i="53"/>
  <c r="C20"/>
  <c r="V20" s="1"/>
  <c r="N20" i="28" s="1"/>
  <c r="S19" i="53"/>
  <c r="N19" i="24" s="1"/>
  <c r="I19" i="53"/>
  <c r="C19"/>
  <c r="V18"/>
  <c r="N18" i="28" s="1"/>
  <c r="Q18" i="53"/>
  <c r="O18"/>
  <c r="W18"/>
  <c r="N18" i="29" s="1"/>
  <c r="T18" i="53"/>
  <c r="N18" i="26" s="1"/>
  <c r="S18" i="53"/>
  <c r="N18" i="24" s="1"/>
  <c r="I18" i="53"/>
  <c r="C18"/>
  <c r="I17"/>
  <c r="C17"/>
  <c r="W17" s="1"/>
  <c r="N17" i="29" s="1"/>
  <c r="W16" i="53"/>
  <c r="N16" i="29" s="1"/>
  <c r="T16" i="53"/>
  <c r="N16" i="26" s="1"/>
  <c r="I16" i="53"/>
  <c r="C16"/>
  <c r="V16" s="1"/>
  <c r="N16" i="28" s="1"/>
  <c r="S15" i="53"/>
  <c r="N15" i="24" s="1"/>
  <c r="I15" i="53"/>
  <c r="C15"/>
  <c r="V14"/>
  <c r="N14" i="28" s="1"/>
  <c r="Q14" i="53"/>
  <c r="O14"/>
  <c r="W14"/>
  <c r="N14" i="29" s="1"/>
  <c r="T14" i="53"/>
  <c r="N14" i="26" s="1"/>
  <c r="S14" i="53"/>
  <c r="N14" i="24" s="1"/>
  <c r="I14" i="53"/>
  <c r="C14"/>
  <c r="I13"/>
  <c r="C13"/>
  <c r="W13" s="1"/>
  <c r="N13" i="29" s="1"/>
  <c r="W12" i="53"/>
  <c r="N12" i="29" s="1"/>
  <c r="T12" i="53"/>
  <c r="N12" i="26" s="1"/>
  <c r="I12" i="53"/>
  <c r="C12"/>
  <c r="V12" s="1"/>
  <c r="N12" i="28" s="1"/>
  <c r="S11" i="53"/>
  <c r="N11" i="24" s="1"/>
  <c r="I11" i="53"/>
  <c r="C11"/>
  <c r="O10"/>
  <c r="Q10" s="1"/>
  <c r="V10"/>
  <c r="N10" i="28" s="1"/>
  <c r="T10" i="53"/>
  <c r="N10" i="26" s="1"/>
  <c r="I10" i="53"/>
  <c r="C10"/>
  <c r="W10" s="1"/>
  <c r="N10" i="29" s="1"/>
  <c r="W9" i="53"/>
  <c r="N9" i="29" s="1"/>
  <c r="S9" i="53"/>
  <c r="N9" i="24" s="1"/>
  <c r="O9" i="53"/>
  <c r="Q9" s="1"/>
  <c r="V9"/>
  <c r="N9" i="28" s="1"/>
  <c r="T9" i="53"/>
  <c r="N9" i="26" s="1"/>
  <c r="I9" i="53"/>
  <c r="C9"/>
  <c r="U9" s="1"/>
  <c r="N9" i="27" s="1"/>
  <c r="O8" i="53"/>
  <c r="Q8" s="1"/>
  <c r="V8"/>
  <c r="N8" i="28" s="1"/>
  <c r="T8" i="53"/>
  <c r="N8" i="26" s="1"/>
  <c r="I8" i="53"/>
  <c r="C8"/>
  <c r="W8" s="1"/>
  <c r="N8" i="29" s="1"/>
  <c r="W7" i="53"/>
  <c r="N7" i="29" s="1"/>
  <c r="S7" i="53"/>
  <c r="N7" i="24" s="1"/>
  <c r="O7" i="53"/>
  <c r="Q7" s="1"/>
  <c r="V7"/>
  <c r="N7" i="28" s="1"/>
  <c r="T7" i="53"/>
  <c r="N7" i="26" s="1"/>
  <c r="I7" i="53"/>
  <c r="C7"/>
  <c r="U7" s="1"/>
  <c r="N7" i="27" s="1"/>
  <c r="O6" i="53"/>
  <c r="Q6" s="1"/>
  <c r="V6"/>
  <c r="N6" i="28" s="1"/>
  <c r="T6" i="53"/>
  <c r="N6" i="26" s="1"/>
  <c r="I6" i="53"/>
  <c r="C6"/>
  <c r="W6" s="1"/>
  <c r="N6" i="29" s="1"/>
  <c r="W5" i="53"/>
  <c r="N5" i="29" s="1"/>
  <c r="S5" i="53"/>
  <c r="N5" i="24" s="1"/>
  <c r="O5" i="53"/>
  <c r="Q5" s="1"/>
  <c r="V5"/>
  <c r="N5" i="28" s="1"/>
  <c r="T5" i="53"/>
  <c r="N5" i="26" s="1"/>
  <c r="I5" i="53"/>
  <c r="C5"/>
  <c r="U5" s="1"/>
  <c r="N5" i="27" s="1"/>
  <c r="O4" i="53"/>
  <c r="Q4" s="1"/>
  <c r="V4"/>
  <c r="N4" i="28" s="1"/>
  <c r="T4" i="53"/>
  <c r="N4" i="26" s="1"/>
  <c r="I4" i="53"/>
  <c r="C4"/>
  <c r="W4" s="1"/>
  <c r="N4" i="29" s="1"/>
  <c r="W3" i="53"/>
  <c r="S3"/>
  <c r="O3"/>
  <c r="I3"/>
  <c r="C3"/>
  <c r="BC106" i="52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BC105"/>
  <c r="BB105"/>
  <c r="BA105"/>
  <c r="AZ105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E105"/>
  <c r="AD105"/>
  <c r="AC105"/>
  <c r="AB105"/>
  <c r="BC104"/>
  <c r="BB104"/>
  <c r="BA104"/>
  <c r="AZ104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BC103"/>
  <c r="BB103"/>
  <c r="BA103"/>
  <c r="AZ103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BC102"/>
  <c r="BB102"/>
  <c r="BA102"/>
  <c r="AZ102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BC101"/>
  <c r="BB101"/>
  <c r="BA101"/>
  <c r="AZ101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E101"/>
  <c r="AD101"/>
  <c r="AC101"/>
  <c r="AB101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O99"/>
  <c r="N99"/>
  <c r="M99"/>
  <c r="L99"/>
  <c r="K99"/>
  <c r="J99"/>
  <c r="I99"/>
  <c r="H99"/>
  <c r="G99"/>
  <c r="F99"/>
  <c r="E99"/>
  <c r="D99"/>
  <c r="B99"/>
  <c r="AA98"/>
  <c r="W98"/>
  <c r="M98" i="29" s="1"/>
  <c r="V98" i="52"/>
  <c r="M98" i="28" s="1"/>
  <c r="U98" i="52"/>
  <c r="M98" i="27" s="1"/>
  <c r="T98" i="52"/>
  <c r="M98" i="26" s="1"/>
  <c r="S98" i="52"/>
  <c r="M98" i="24" s="1"/>
  <c r="P98" i="52"/>
  <c r="Q98" s="1"/>
  <c r="O98"/>
  <c r="I98"/>
  <c r="C98"/>
  <c r="AA97"/>
  <c r="W97"/>
  <c r="M97" i="29" s="1"/>
  <c r="V97" i="52"/>
  <c r="M97" i="28" s="1"/>
  <c r="U97" i="52"/>
  <c r="M97" i="27" s="1"/>
  <c r="T97" i="52"/>
  <c r="M97" i="26" s="1"/>
  <c r="S97" i="52"/>
  <c r="M97" i="24" s="1"/>
  <c r="P97" i="52"/>
  <c r="Q97" s="1"/>
  <c r="O97"/>
  <c r="I97"/>
  <c r="C97"/>
  <c r="AA96"/>
  <c r="W96"/>
  <c r="M96" i="29" s="1"/>
  <c r="V96" i="52"/>
  <c r="M96" i="28" s="1"/>
  <c r="U96" i="52"/>
  <c r="M96" i="27" s="1"/>
  <c r="T96" i="52"/>
  <c r="M96" i="26" s="1"/>
  <c r="S96" i="52"/>
  <c r="M96" i="24" s="1"/>
  <c r="P96" i="52"/>
  <c r="Q96" s="1"/>
  <c r="O96"/>
  <c r="I96"/>
  <c r="C96"/>
  <c r="AA95"/>
  <c r="W95"/>
  <c r="M95" i="29" s="1"/>
  <c r="V95" i="52"/>
  <c r="M95" i="28" s="1"/>
  <c r="U95" i="52"/>
  <c r="M95" i="27" s="1"/>
  <c r="T95" i="52"/>
  <c r="M95" i="26" s="1"/>
  <c r="S95" i="52"/>
  <c r="M95" i="24" s="1"/>
  <c r="P95" i="52"/>
  <c r="Q95" s="1"/>
  <c r="O95"/>
  <c r="I95"/>
  <c r="C95"/>
  <c r="AA94"/>
  <c r="W94"/>
  <c r="M94" i="29" s="1"/>
  <c r="V94" i="52"/>
  <c r="M94" i="28" s="1"/>
  <c r="U94" i="52"/>
  <c r="M94" i="27" s="1"/>
  <c r="T94" i="52"/>
  <c r="M94" i="26" s="1"/>
  <c r="S94" i="52"/>
  <c r="M94" i="24" s="1"/>
  <c r="P94" i="52"/>
  <c r="Q94" s="1"/>
  <c r="O94"/>
  <c r="I94"/>
  <c r="C94"/>
  <c r="AA93"/>
  <c r="W93"/>
  <c r="M93" i="29" s="1"/>
  <c r="V93" i="52"/>
  <c r="M93" i="28" s="1"/>
  <c r="U93" i="52"/>
  <c r="M93" i="27" s="1"/>
  <c r="T93" i="52"/>
  <c r="M93" i="26" s="1"/>
  <c r="S93" i="52"/>
  <c r="M93" i="24" s="1"/>
  <c r="P93" i="52"/>
  <c r="Q93" s="1"/>
  <c r="O93"/>
  <c r="I93"/>
  <c r="C93"/>
  <c r="AA92"/>
  <c r="W92"/>
  <c r="M92" i="29" s="1"/>
  <c r="V92" i="52"/>
  <c r="M92" i="28" s="1"/>
  <c r="U92" i="52"/>
  <c r="M92" i="27" s="1"/>
  <c r="T92" i="52"/>
  <c r="M92" i="26" s="1"/>
  <c r="S92" i="52"/>
  <c r="M92" i="24" s="1"/>
  <c r="P92" i="52"/>
  <c r="Q92" s="1"/>
  <c r="O92"/>
  <c r="I92"/>
  <c r="C92"/>
  <c r="AA91"/>
  <c r="W91"/>
  <c r="M91" i="29" s="1"/>
  <c r="V91" i="52"/>
  <c r="M91" i="28" s="1"/>
  <c r="U91" i="52"/>
  <c r="M91" i="27" s="1"/>
  <c r="T91" i="52"/>
  <c r="M91" i="26" s="1"/>
  <c r="S91" i="52"/>
  <c r="M91" i="24" s="1"/>
  <c r="Q91" i="52"/>
  <c r="P91"/>
  <c r="O91"/>
  <c r="I91"/>
  <c r="C91"/>
  <c r="AA90"/>
  <c r="W90"/>
  <c r="M90" i="29" s="1"/>
  <c r="V90" i="52"/>
  <c r="M90" i="28" s="1"/>
  <c r="U90" i="52"/>
  <c r="M90" i="27" s="1"/>
  <c r="T90" i="52"/>
  <c r="M90" i="26" s="1"/>
  <c r="S90" i="52"/>
  <c r="M90" i="24" s="1"/>
  <c r="P90" i="52"/>
  <c r="Q90" s="1"/>
  <c r="O90"/>
  <c r="I90"/>
  <c r="C90"/>
  <c r="AA89"/>
  <c r="W89"/>
  <c r="M89" i="29" s="1"/>
  <c r="V89" i="52"/>
  <c r="M89" i="28" s="1"/>
  <c r="U89" i="52"/>
  <c r="M89" i="27" s="1"/>
  <c r="T89" i="52"/>
  <c r="M89" i="26" s="1"/>
  <c r="S89" i="52"/>
  <c r="M89" i="24" s="1"/>
  <c r="P89" i="52"/>
  <c r="Q89" s="1"/>
  <c r="O89"/>
  <c r="I89"/>
  <c r="C89"/>
  <c r="AA88"/>
  <c r="W88"/>
  <c r="M88" i="29" s="1"/>
  <c r="V88" i="52"/>
  <c r="M88" i="28" s="1"/>
  <c r="U88" i="52"/>
  <c r="M88" i="27" s="1"/>
  <c r="T88" i="52"/>
  <c r="M88" i="26" s="1"/>
  <c r="S88" i="52"/>
  <c r="M88" i="24" s="1"/>
  <c r="P88" i="52"/>
  <c r="Q88" s="1"/>
  <c r="O88"/>
  <c r="I88"/>
  <c r="C88"/>
  <c r="AA87"/>
  <c r="W87"/>
  <c r="M87" i="29" s="1"/>
  <c r="V87" i="52"/>
  <c r="M87" i="28" s="1"/>
  <c r="U87" i="52"/>
  <c r="M87" i="27" s="1"/>
  <c r="T87" i="52"/>
  <c r="M87" i="26" s="1"/>
  <c r="S87" i="52"/>
  <c r="M87" i="24" s="1"/>
  <c r="P87" i="52"/>
  <c r="Q87" s="1"/>
  <c r="O87"/>
  <c r="I87"/>
  <c r="C87"/>
  <c r="AA86"/>
  <c r="W86"/>
  <c r="M86" i="29" s="1"/>
  <c r="V86" i="52"/>
  <c r="M86" i="28" s="1"/>
  <c r="U86" i="52"/>
  <c r="M86" i="27" s="1"/>
  <c r="T86" i="52"/>
  <c r="M86" i="26" s="1"/>
  <c r="S86" i="52"/>
  <c r="M86" i="24" s="1"/>
  <c r="P86" i="52"/>
  <c r="Q86" s="1"/>
  <c r="O86"/>
  <c r="I86"/>
  <c r="C86"/>
  <c r="AA85"/>
  <c r="W85"/>
  <c r="M85" i="29" s="1"/>
  <c r="V85" i="52"/>
  <c r="M85" i="28" s="1"/>
  <c r="U85" i="52"/>
  <c r="M85" i="27" s="1"/>
  <c r="T85" i="52"/>
  <c r="M85" i="26" s="1"/>
  <c r="S85" i="52"/>
  <c r="M85" i="24" s="1"/>
  <c r="P85" i="52"/>
  <c r="Q85" s="1"/>
  <c r="O85"/>
  <c r="I85"/>
  <c r="C85"/>
  <c r="AA84"/>
  <c r="W84"/>
  <c r="M84" i="29" s="1"/>
  <c r="V84" i="52"/>
  <c r="M84" i="28" s="1"/>
  <c r="U84" i="52"/>
  <c r="M84" i="27" s="1"/>
  <c r="T84" i="52"/>
  <c r="M84" i="26" s="1"/>
  <c r="S84" i="52"/>
  <c r="M84" i="24" s="1"/>
  <c r="P84" i="52"/>
  <c r="Q84" s="1"/>
  <c r="O84"/>
  <c r="I84"/>
  <c r="C84"/>
  <c r="AA83"/>
  <c r="W83"/>
  <c r="M83" i="29" s="1"/>
  <c r="V83" i="52"/>
  <c r="M83" i="28" s="1"/>
  <c r="U83" i="52"/>
  <c r="M83" i="27" s="1"/>
  <c r="T83" i="52"/>
  <c r="M83" i="26" s="1"/>
  <c r="S83" i="52"/>
  <c r="M83" i="24" s="1"/>
  <c r="P83" i="52"/>
  <c r="Q83" s="1"/>
  <c r="O83"/>
  <c r="I83"/>
  <c r="C83"/>
  <c r="AA82"/>
  <c r="W82"/>
  <c r="M82" i="29" s="1"/>
  <c r="V82" i="52"/>
  <c r="M82" i="28" s="1"/>
  <c r="U82" i="52"/>
  <c r="M82" i="27" s="1"/>
  <c r="T82" i="52"/>
  <c r="M82" i="26" s="1"/>
  <c r="S82" i="52"/>
  <c r="M82" i="24" s="1"/>
  <c r="P82" i="52"/>
  <c r="Q82" s="1"/>
  <c r="O82"/>
  <c r="I82"/>
  <c r="C82"/>
  <c r="AA81"/>
  <c r="W81"/>
  <c r="M81" i="29" s="1"/>
  <c r="V81" i="52"/>
  <c r="M81" i="28" s="1"/>
  <c r="U81" i="52"/>
  <c r="M81" i="27" s="1"/>
  <c r="T81" i="52"/>
  <c r="M81" i="26" s="1"/>
  <c r="S81" i="52"/>
  <c r="M81" i="24" s="1"/>
  <c r="P81" i="52"/>
  <c r="Q81" s="1"/>
  <c r="O81"/>
  <c r="I81"/>
  <c r="C81"/>
  <c r="AA80"/>
  <c r="P80" s="1"/>
  <c r="Q80" s="1"/>
  <c r="W80"/>
  <c r="M80" i="29" s="1"/>
  <c r="V80" i="52"/>
  <c r="M80" i="28" s="1"/>
  <c r="U80" i="52"/>
  <c r="M80" i="27" s="1"/>
  <c r="T80" i="52"/>
  <c r="M80" i="26" s="1"/>
  <c r="S80" i="52"/>
  <c r="M80" i="24" s="1"/>
  <c r="O80" i="52"/>
  <c r="I80"/>
  <c r="C80"/>
  <c r="AA79"/>
  <c r="W79"/>
  <c r="M79" i="29" s="1"/>
  <c r="V79" i="52"/>
  <c r="M79" i="28" s="1"/>
  <c r="U79" i="52"/>
  <c r="M79" i="27" s="1"/>
  <c r="T79" i="52"/>
  <c r="M79" i="26" s="1"/>
  <c r="S79" i="52"/>
  <c r="M79" i="24" s="1"/>
  <c r="P79" i="52"/>
  <c r="Q79" s="1"/>
  <c r="O79"/>
  <c r="I79"/>
  <c r="C79"/>
  <c r="AA78"/>
  <c r="P78" s="1"/>
  <c r="Q78" s="1"/>
  <c r="W78"/>
  <c r="M78" i="29" s="1"/>
  <c r="V78" i="52"/>
  <c r="M78" i="28" s="1"/>
  <c r="U78" i="52"/>
  <c r="M78" i="27" s="1"/>
  <c r="T78" i="52"/>
  <c r="M78" i="26" s="1"/>
  <c r="S78" i="52"/>
  <c r="M78" i="24" s="1"/>
  <c r="O78" i="52"/>
  <c r="I78"/>
  <c r="C78"/>
  <c r="AA77"/>
  <c r="W77"/>
  <c r="M77" i="29" s="1"/>
  <c r="V77" i="52"/>
  <c r="M77" i="28" s="1"/>
  <c r="U77" i="52"/>
  <c r="M77" i="27" s="1"/>
  <c r="T77" i="52"/>
  <c r="M77" i="26" s="1"/>
  <c r="S77" i="52"/>
  <c r="M77" i="24" s="1"/>
  <c r="Q77" i="52"/>
  <c r="P77"/>
  <c r="O77"/>
  <c r="I77"/>
  <c r="C77"/>
  <c r="AA76"/>
  <c r="W76"/>
  <c r="M76" i="29" s="1"/>
  <c r="V76" i="52"/>
  <c r="M76" i="28" s="1"/>
  <c r="U76" i="52"/>
  <c r="M76" i="27" s="1"/>
  <c r="T76" i="52"/>
  <c r="M76" i="26" s="1"/>
  <c r="S76" i="52"/>
  <c r="M76" i="24" s="1"/>
  <c r="P76" i="52"/>
  <c r="Q76" s="1"/>
  <c r="O76"/>
  <c r="I76"/>
  <c r="C76"/>
  <c r="AA75"/>
  <c r="W75"/>
  <c r="M75" i="29" s="1"/>
  <c r="V75" i="52"/>
  <c r="M75" i="28" s="1"/>
  <c r="U75" i="52"/>
  <c r="M75" i="27" s="1"/>
  <c r="T75" i="52"/>
  <c r="M75" i="26" s="1"/>
  <c r="S75" i="52"/>
  <c r="M75" i="24" s="1"/>
  <c r="P75" i="52"/>
  <c r="Q75" s="1"/>
  <c r="O75"/>
  <c r="I75"/>
  <c r="C75"/>
  <c r="AA74"/>
  <c r="W74"/>
  <c r="M74" i="29" s="1"/>
  <c r="V74" i="52"/>
  <c r="M74" i="28" s="1"/>
  <c r="U74" i="52"/>
  <c r="M74" i="27" s="1"/>
  <c r="T74" i="52"/>
  <c r="M74" i="26" s="1"/>
  <c r="S74" i="52"/>
  <c r="M74" i="24" s="1"/>
  <c r="P74" i="52"/>
  <c r="Q74" s="1"/>
  <c r="O74"/>
  <c r="I74"/>
  <c r="C74"/>
  <c r="AA73"/>
  <c r="W73"/>
  <c r="M73" i="29" s="1"/>
  <c r="V73" i="52"/>
  <c r="M73" i="28" s="1"/>
  <c r="U73" i="52"/>
  <c r="M73" i="27" s="1"/>
  <c r="T73" i="52"/>
  <c r="M73" i="26" s="1"/>
  <c r="S73" i="52"/>
  <c r="M73" i="24" s="1"/>
  <c r="P73" i="52"/>
  <c r="Q73" s="1"/>
  <c r="O73"/>
  <c r="I73"/>
  <c r="C73"/>
  <c r="AA72"/>
  <c r="W72"/>
  <c r="M72" i="29" s="1"/>
  <c r="V72" i="52"/>
  <c r="M72" i="28" s="1"/>
  <c r="U72" i="52"/>
  <c r="M72" i="27" s="1"/>
  <c r="T72" i="52"/>
  <c r="M72" i="26" s="1"/>
  <c r="S72" i="52"/>
  <c r="M72" i="24" s="1"/>
  <c r="P72" i="52"/>
  <c r="Q72" s="1"/>
  <c r="O72"/>
  <c r="I72"/>
  <c r="C72"/>
  <c r="AA71"/>
  <c r="P71" s="1"/>
  <c r="Q71" s="1"/>
  <c r="W71"/>
  <c r="M71" i="29" s="1"/>
  <c r="V71" i="52"/>
  <c r="M71" i="28" s="1"/>
  <c r="U71" i="52"/>
  <c r="M71" i="27" s="1"/>
  <c r="T71" i="52"/>
  <c r="M71" i="26" s="1"/>
  <c r="S71" i="52"/>
  <c r="M71" i="24" s="1"/>
  <c r="O71" i="52"/>
  <c r="I71"/>
  <c r="C71"/>
  <c r="AA70"/>
  <c r="W70"/>
  <c r="M70" i="29" s="1"/>
  <c r="V70" i="52"/>
  <c r="M70" i="28" s="1"/>
  <c r="U70" i="52"/>
  <c r="M70" i="27" s="1"/>
  <c r="T70" i="52"/>
  <c r="M70" i="26" s="1"/>
  <c r="S70" i="52"/>
  <c r="M70" i="24" s="1"/>
  <c r="P70" i="52"/>
  <c r="Q70" s="1"/>
  <c r="O70"/>
  <c r="I70"/>
  <c r="C70"/>
  <c r="AA69"/>
  <c r="W69"/>
  <c r="M69" i="29" s="1"/>
  <c r="V69" i="52"/>
  <c r="M69" i="28" s="1"/>
  <c r="U69" i="52"/>
  <c r="M69" i="27" s="1"/>
  <c r="T69" i="52"/>
  <c r="M69" i="26" s="1"/>
  <c r="S69" i="52"/>
  <c r="M69" i="24" s="1"/>
  <c r="P69" i="52"/>
  <c r="Q69" s="1"/>
  <c r="O69"/>
  <c r="I69"/>
  <c r="C69"/>
  <c r="AA68"/>
  <c r="W68"/>
  <c r="M68" i="29" s="1"/>
  <c r="V68" i="52"/>
  <c r="M68" i="28" s="1"/>
  <c r="U68" i="52"/>
  <c r="M68" i="27" s="1"/>
  <c r="T68" i="52"/>
  <c r="M68" i="26" s="1"/>
  <c r="S68" i="52"/>
  <c r="M68" i="24" s="1"/>
  <c r="P68" i="52"/>
  <c r="Q68" s="1"/>
  <c r="O68"/>
  <c r="I68"/>
  <c r="C68"/>
  <c r="AA67"/>
  <c r="W67"/>
  <c r="M67" i="29" s="1"/>
  <c r="V67" i="52"/>
  <c r="M67" i="28" s="1"/>
  <c r="U67" i="52"/>
  <c r="M67" i="27" s="1"/>
  <c r="T67" i="52"/>
  <c r="M67" i="26" s="1"/>
  <c r="S67" i="52"/>
  <c r="M67" i="24" s="1"/>
  <c r="P67" i="52"/>
  <c r="Q67" s="1"/>
  <c r="O67"/>
  <c r="I67"/>
  <c r="C67"/>
  <c r="AA66"/>
  <c r="W66"/>
  <c r="M66" i="29" s="1"/>
  <c r="V66" i="52"/>
  <c r="M66" i="28" s="1"/>
  <c r="U66" i="52"/>
  <c r="M66" i="27" s="1"/>
  <c r="T66" i="52"/>
  <c r="M66" i="26" s="1"/>
  <c r="S66" i="52"/>
  <c r="M66" i="24" s="1"/>
  <c r="P66" i="52"/>
  <c r="Q66" s="1"/>
  <c r="O66"/>
  <c r="I66"/>
  <c r="C66"/>
  <c r="AA65"/>
  <c r="W65"/>
  <c r="M65" i="29" s="1"/>
  <c r="V65" i="52"/>
  <c r="M65" i="28" s="1"/>
  <c r="U65" i="52"/>
  <c r="M65" i="27" s="1"/>
  <c r="T65" i="52"/>
  <c r="M65" i="26" s="1"/>
  <c r="S65" i="52"/>
  <c r="M65" i="24" s="1"/>
  <c r="P65" i="52"/>
  <c r="Q65" s="1"/>
  <c r="O65"/>
  <c r="I65"/>
  <c r="C65"/>
  <c r="AA64"/>
  <c r="P64" s="1"/>
  <c r="Q64" s="1"/>
  <c r="W64"/>
  <c r="M64" i="29" s="1"/>
  <c r="V64" i="52"/>
  <c r="M64" i="28" s="1"/>
  <c r="U64" i="52"/>
  <c r="M64" i="27" s="1"/>
  <c r="T64" i="52"/>
  <c r="M64" i="26" s="1"/>
  <c r="S64" i="52"/>
  <c r="M64" i="24" s="1"/>
  <c r="O64" i="52"/>
  <c r="I64"/>
  <c r="C64"/>
  <c r="AA63"/>
  <c r="W63"/>
  <c r="M63" i="29" s="1"/>
  <c r="V63" i="52"/>
  <c r="M63" i="28" s="1"/>
  <c r="U63" i="52"/>
  <c r="M63" i="27" s="1"/>
  <c r="T63" i="52"/>
  <c r="M63" i="26" s="1"/>
  <c r="S63" i="52"/>
  <c r="M63" i="24" s="1"/>
  <c r="P63" i="52"/>
  <c r="Q63" s="1"/>
  <c r="O63"/>
  <c r="I63"/>
  <c r="C63"/>
  <c r="AA62"/>
  <c r="P62" s="1"/>
  <c r="Q62" s="1"/>
  <c r="W62"/>
  <c r="M62" i="29" s="1"/>
  <c r="V62" i="52"/>
  <c r="M62" i="28" s="1"/>
  <c r="U62" i="52"/>
  <c r="M62" i="27" s="1"/>
  <c r="T62" i="52"/>
  <c r="M62" i="26" s="1"/>
  <c r="S62" i="52"/>
  <c r="M62" i="24" s="1"/>
  <c r="O62" i="52"/>
  <c r="I62"/>
  <c r="C62"/>
  <c r="AA61"/>
  <c r="W61"/>
  <c r="M61" i="29" s="1"/>
  <c r="V61" i="52"/>
  <c r="M61" i="28" s="1"/>
  <c r="U61" i="52"/>
  <c r="M61" i="27" s="1"/>
  <c r="T61" i="52"/>
  <c r="M61" i="26" s="1"/>
  <c r="S61" i="52"/>
  <c r="M61" i="24" s="1"/>
  <c r="P61" i="52"/>
  <c r="Q61" s="1"/>
  <c r="O61"/>
  <c r="I61"/>
  <c r="C61"/>
  <c r="AA60"/>
  <c r="W60"/>
  <c r="M60" i="29" s="1"/>
  <c r="V60" i="52"/>
  <c r="M60" i="28" s="1"/>
  <c r="U60" i="52"/>
  <c r="M60" i="27" s="1"/>
  <c r="T60" i="52"/>
  <c r="M60" i="26" s="1"/>
  <c r="S60" i="52"/>
  <c r="M60" i="24" s="1"/>
  <c r="P60" i="52"/>
  <c r="Q60" s="1"/>
  <c r="O60"/>
  <c r="I60"/>
  <c r="C60"/>
  <c r="AA59"/>
  <c r="W59"/>
  <c r="M59" i="29" s="1"/>
  <c r="V59" i="52"/>
  <c r="M59" i="28" s="1"/>
  <c r="U59" i="52"/>
  <c r="M59" i="27" s="1"/>
  <c r="T59" i="52"/>
  <c r="M59" i="26" s="1"/>
  <c r="S59" i="52"/>
  <c r="M59" i="24" s="1"/>
  <c r="P59" i="52"/>
  <c r="Q59" s="1"/>
  <c r="O59"/>
  <c r="I59"/>
  <c r="C59"/>
  <c r="AA58"/>
  <c r="W58"/>
  <c r="M58" i="29" s="1"/>
  <c r="V58" i="52"/>
  <c r="M58" i="28" s="1"/>
  <c r="U58" i="52"/>
  <c r="M58" i="27" s="1"/>
  <c r="T58" i="52"/>
  <c r="M58" i="26" s="1"/>
  <c r="S58" i="52"/>
  <c r="M58" i="24" s="1"/>
  <c r="P58" i="52"/>
  <c r="Q58" s="1"/>
  <c r="O58"/>
  <c r="I58"/>
  <c r="C58"/>
  <c r="AA57"/>
  <c r="W57"/>
  <c r="M57" i="29" s="1"/>
  <c r="V57" i="52"/>
  <c r="M57" i="28" s="1"/>
  <c r="U57" i="52"/>
  <c r="M57" i="27" s="1"/>
  <c r="T57" i="52"/>
  <c r="M57" i="26" s="1"/>
  <c r="S57" i="52"/>
  <c r="M57" i="24" s="1"/>
  <c r="P57" i="52"/>
  <c r="Q57" s="1"/>
  <c r="O57"/>
  <c r="I57"/>
  <c r="C57"/>
  <c r="AA56"/>
  <c r="W56"/>
  <c r="M56" i="29" s="1"/>
  <c r="V56" i="52"/>
  <c r="M56" i="28" s="1"/>
  <c r="U56" i="52"/>
  <c r="M56" i="27" s="1"/>
  <c r="T56" i="52"/>
  <c r="M56" i="26" s="1"/>
  <c r="S56" i="52"/>
  <c r="M56" i="24" s="1"/>
  <c r="P56" i="52"/>
  <c r="Q56" s="1"/>
  <c r="O56"/>
  <c r="I56"/>
  <c r="C56"/>
  <c r="AA55"/>
  <c r="P55" s="1"/>
  <c r="Q55" s="1"/>
  <c r="W55"/>
  <c r="M55" i="29" s="1"/>
  <c r="V55" i="52"/>
  <c r="M55" i="28" s="1"/>
  <c r="U55" i="52"/>
  <c r="M55" i="27" s="1"/>
  <c r="T55" i="52"/>
  <c r="M55" i="26" s="1"/>
  <c r="S55" i="52"/>
  <c r="M55" i="24" s="1"/>
  <c r="O55" i="52"/>
  <c r="I55"/>
  <c r="C55"/>
  <c r="AA54"/>
  <c r="W54"/>
  <c r="M54" i="29" s="1"/>
  <c r="V54" i="52"/>
  <c r="M54" i="28" s="1"/>
  <c r="U54" i="52"/>
  <c r="M54" i="27" s="1"/>
  <c r="T54" i="52"/>
  <c r="M54" i="26" s="1"/>
  <c r="S54" i="52"/>
  <c r="M54" i="24" s="1"/>
  <c r="P54" i="52"/>
  <c r="Q54" s="1"/>
  <c r="O54"/>
  <c r="I54"/>
  <c r="C54"/>
  <c r="AA53"/>
  <c r="W53"/>
  <c r="M53" i="29" s="1"/>
  <c r="V53" i="52"/>
  <c r="M53" i="28" s="1"/>
  <c r="U53" i="52"/>
  <c r="M53" i="27" s="1"/>
  <c r="T53" i="52"/>
  <c r="M53" i="26" s="1"/>
  <c r="S53" i="52"/>
  <c r="M53" i="24" s="1"/>
  <c r="P53" i="52"/>
  <c r="Q53" s="1"/>
  <c r="O53"/>
  <c r="I53"/>
  <c r="C53"/>
  <c r="AA52"/>
  <c r="W52"/>
  <c r="M52" i="29" s="1"/>
  <c r="V52" i="52"/>
  <c r="M52" i="28" s="1"/>
  <c r="U52" i="52"/>
  <c r="M52" i="27" s="1"/>
  <c r="T52" i="52"/>
  <c r="M52" i="26" s="1"/>
  <c r="S52" i="52"/>
  <c r="M52" i="24" s="1"/>
  <c r="P52" i="52"/>
  <c r="Q52" s="1"/>
  <c r="O52"/>
  <c r="I52"/>
  <c r="C52"/>
  <c r="AA51"/>
  <c r="W51"/>
  <c r="M51" i="29" s="1"/>
  <c r="V51" i="52"/>
  <c r="M51" i="28" s="1"/>
  <c r="U51" i="52"/>
  <c r="M51" i="27" s="1"/>
  <c r="T51" i="52"/>
  <c r="M51" i="26" s="1"/>
  <c r="S51" i="52"/>
  <c r="M51" i="24" s="1"/>
  <c r="P51" i="52"/>
  <c r="Q51" s="1"/>
  <c r="O51"/>
  <c r="I51"/>
  <c r="C51"/>
  <c r="AA50"/>
  <c r="W50"/>
  <c r="M50" i="29" s="1"/>
  <c r="V50" i="52"/>
  <c r="M50" i="28" s="1"/>
  <c r="U50" i="52"/>
  <c r="M50" i="27" s="1"/>
  <c r="T50" i="52"/>
  <c r="M50" i="26" s="1"/>
  <c r="S50" i="52"/>
  <c r="M50" i="24" s="1"/>
  <c r="P50" i="52"/>
  <c r="Q50" s="1"/>
  <c r="O50"/>
  <c r="I50"/>
  <c r="C50"/>
  <c r="AA49"/>
  <c r="W49"/>
  <c r="M49" i="29" s="1"/>
  <c r="V49" i="52"/>
  <c r="M49" i="28" s="1"/>
  <c r="U49" i="52"/>
  <c r="M49" i="27" s="1"/>
  <c r="T49" i="52"/>
  <c r="M49" i="26" s="1"/>
  <c r="S49" i="52"/>
  <c r="M49" i="24" s="1"/>
  <c r="P49" i="52"/>
  <c r="Q49" s="1"/>
  <c r="O49"/>
  <c r="I49"/>
  <c r="C49"/>
  <c r="AA48"/>
  <c r="P48" s="1"/>
  <c r="Q48" s="1"/>
  <c r="W48"/>
  <c r="M48" i="29" s="1"/>
  <c r="V48" i="52"/>
  <c r="M48" i="28" s="1"/>
  <c r="U48" i="52"/>
  <c r="M48" i="27" s="1"/>
  <c r="T48" i="52"/>
  <c r="M48" i="26" s="1"/>
  <c r="S48" i="52"/>
  <c r="M48" i="24" s="1"/>
  <c r="O48" i="52"/>
  <c r="I48"/>
  <c r="C48"/>
  <c r="AA47"/>
  <c r="W47"/>
  <c r="M47" i="29" s="1"/>
  <c r="V47" i="52"/>
  <c r="M47" i="28" s="1"/>
  <c r="U47" i="52"/>
  <c r="M47" i="27" s="1"/>
  <c r="T47" i="52"/>
  <c r="M47" i="26" s="1"/>
  <c r="S47" i="52"/>
  <c r="M47" i="24" s="1"/>
  <c r="P47" i="52"/>
  <c r="Q47" s="1"/>
  <c r="O47"/>
  <c r="I47"/>
  <c r="C47"/>
  <c r="AA46"/>
  <c r="P46" s="1"/>
  <c r="Q46" s="1"/>
  <c r="W46"/>
  <c r="M46" i="29" s="1"/>
  <c r="V46" i="52"/>
  <c r="M46" i="28" s="1"/>
  <c r="U46" i="52"/>
  <c r="M46" i="27" s="1"/>
  <c r="T46" i="52"/>
  <c r="M46" i="26" s="1"/>
  <c r="S46" i="52"/>
  <c r="M46" i="24" s="1"/>
  <c r="O46" i="52"/>
  <c r="I46"/>
  <c r="C46"/>
  <c r="AA45"/>
  <c r="W45"/>
  <c r="M45" i="29" s="1"/>
  <c r="V45" i="52"/>
  <c r="M45" i="28" s="1"/>
  <c r="U45" i="52"/>
  <c r="M45" i="27" s="1"/>
  <c r="T45" i="52"/>
  <c r="M45" i="26" s="1"/>
  <c r="S45" i="52"/>
  <c r="M45" i="24" s="1"/>
  <c r="P45" i="52"/>
  <c r="Q45" s="1"/>
  <c r="O45"/>
  <c r="I45"/>
  <c r="C45"/>
  <c r="AA44"/>
  <c r="W44"/>
  <c r="M44" i="29" s="1"/>
  <c r="V44" i="52"/>
  <c r="M44" i="28" s="1"/>
  <c r="U44" i="52"/>
  <c r="M44" i="27" s="1"/>
  <c r="T44" i="52"/>
  <c r="M44" i="26" s="1"/>
  <c r="S44" i="52"/>
  <c r="M44" i="24" s="1"/>
  <c r="P44" i="52"/>
  <c r="Q44" s="1"/>
  <c r="O44"/>
  <c r="I44"/>
  <c r="C44"/>
  <c r="AA43"/>
  <c r="W43"/>
  <c r="M43" i="29" s="1"/>
  <c r="V43" i="52"/>
  <c r="M43" i="28" s="1"/>
  <c r="U43" i="52"/>
  <c r="M43" i="27" s="1"/>
  <c r="T43" i="52"/>
  <c r="M43" i="26" s="1"/>
  <c r="S43" i="52"/>
  <c r="M43" i="24" s="1"/>
  <c r="P43" i="52"/>
  <c r="Q43" s="1"/>
  <c r="O43"/>
  <c r="I43"/>
  <c r="C43"/>
  <c r="AA42"/>
  <c r="W42"/>
  <c r="M42" i="29" s="1"/>
  <c r="V42" i="52"/>
  <c r="M42" i="28" s="1"/>
  <c r="U42" i="52"/>
  <c r="M42" i="27" s="1"/>
  <c r="T42" i="52"/>
  <c r="M42" i="26" s="1"/>
  <c r="S42" i="52"/>
  <c r="M42" i="24" s="1"/>
  <c r="P42" i="52"/>
  <c r="Q42" s="1"/>
  <c r="O42"/>
  <c r="I42"/>
  <c r="C42"/>
  <c r="AA41"/>
  <c r="W41"/>
  <c r="M41" i="29" s="1"/>
  <c r="V41" i="52"/>
  <c r="M41" i="28" s="1"/>
  <c r="U41" i="52"/>
  <c r="M41" i="27" s="1"/>
  <c r="T41" i="52"/>
  <c r="M41" i="26" s="1"/>
  <c r="S41" i="52"/>
  <c r="M41" i="24" s="1"/>
  <c r="Q41" i="52"/>
  <c r="P41"/>
  <c r="O41"/>
  <c r="I41"/>
  <c r="C41"/>
  <c r="AA40"/>
  <c r="W40"/>
  <c r="M40" i="29" s="1"/>
  <c r="V40" i="52"/>
  <c r="M40" i="28" s="1"/>
  <c r="U40" i="52"/>
  <c r="M40" i="27" s="1"/>
  <c r="T40" i="52"/>
  <c r="M40" i="26" s="1"/>
  <c r="S40" i="52"/>
  <c r="M40" i="24" s="1"/>
  <c r="P40" i="52"/>
  <c r="Q40" s="1"/>
  <c r="O40"/>
  <c r="I40"/>
  <c r="C40"/>
  <c r="AA39"/>
  <c r="P39" s="1"/>
  <c r="Q39" s="1"/>
  <c r="W39"/>
  <c r="M39" i="29" s="1"/>
  <c r="V39" i="52"/>
  <c r="M39" i="28" s="1"/>
  <c r="U39" i="52"/>
  <c r="M39" i="27" s="1"/>
  <c r="T39" i="52"/>
  <c r="M39" i="26" s="1"/>
  <c r="S39" i="52"/>
  <c r="M39" i="24" s="1"/>
  <c r="O39" i="52"/>
  <c r="I39"/>
  <c r="C39"/>
  <c r="AA38"/>
  <c r="W38"/>
  <c r="M38" i="29" s="1"/>
  <c r="V38" i="52"/>
  <c r="M38" i="28" s="1"/>
  <c r="U38" i="52"/>
  <c r="M38" i="27" s="1"/>
  <c r="T38" i="52"/>
  <c r="M38" i="26" s="1"/>
  <c r="S38" i="52"/>
  <c r="M38" i="24" s="1"/>
  <c r="P38" i="52"/>
  <c r="Q38" s="1"/>
  <c r="O38"/>
  <c r="I38"/>
  <c r="C38"/>
  <c r="AA37"/>
  <c r="W37"/>
  <c r="M37" i="29" s="1"/>
  <c r="V37" i="52"/>
  <c r="M37" i="28" s="1"/>
  <c r="U37" i="52"/>
  <c r="M37" i="27" s="1"/>
  <c r="T37" i="52"/>
  <c r="M37" i="26" s="1"/>
  <c r="S37" i="52"/>
  <c r="M37" i="24" s="1"/>
  <c r="P37" i="52"/>
  <c r="Q37" s="1"/>
  <c r="O37"/>
  <c r="I37"/>
  <c r="C37"/>
  <c r="AA36"/>
  <c r="W36"/>
  <c r="M36" i="29" s="1"/>
  <c r="V36" i="52"/>
  <c r="M36" i="28" s="1"/>
  <c r="U36" i="52"/>
  <c r="M36" i="27" s="1"/>
  <c r="T36" i="52"/>
  <c r="M36" i="26" s="1"/>
  <c r="S36" i="52"/>
  <c r="M36" i="24" s="1"/>
  <c r="P36" i="52"/>
  <c r="Q36" s="1"/>
  <c r="O36"/>
  <c r="I36"/>
  <c r="C36"/>
  <c r="AA35"/>
  <c r="W35"/>
  <c r="M35" i="29" s="1"/>
  <c r="V35" i="52"/>
  <c r="M35" i="28" s="1"/>
  <c r="U35" i="52"/>
  <c r="M35" i="27" s="1"/>
  <c r="T35" i="52"/>
  <c r="M35" i="26" s="1"/>
  <c r="S35" i="52"/>
  <c r="M35" i="24" s="1"/>
  <c r="P35" i="52"/>
  <c r="Q35" s="1"/>
  <c r="O35"/>
  <c r="I35"/>
  <c r="C35"/>
  <c r="AA34"/>
  <c r="W34"/>
  <c r="M34" i="29" s="1"/>
  <c r="V34" i="52"/>
  <c r="M34" i="28" s="1"/>
  <c r="U34" i="52"/>
  <c r="M34" i="27" s="1"/>
  <c r="T34" i="52"/>
  <c r="M34" i="26" s="1"/>
  <c r="S34" i="52"/>
  <c r="M34" i="24" s="1"/>
  <c r="P34" i="52"/>
  <c r="Q34" s="1"/>
  <c r="O34"/>
  <c r="I34"/>
  <c r="C34"/>
  <c r="AA33"/>
  <c r="W33"/>
  <c r="M33" i="29" s="1"/>
  <c r="V33" i="52"/>
  <c r="M33" i="28" s="1"/>
  <c r="U33" i="52"/>
  <c r="M33" i="27" s="1"/>
  <c r="T33" i="52"/>
  <c r="M33" i="26" s="1"/>
  <c r="S33" i="52"/>
  <c r="M33" i="24" s="1"/>
  <c r="P33" i="52"/>
  <c r="Q33" s="1"/>
  <c r="O33"/>
  <c r="I33"/>
  <c r="C33"/>
  <c r="AA32"/>
  <c r="P32" s="1"/>
  <c r="Q32" s="1"/>
  <c r="W32"/>
  <c r="M32" i="29" s="1"/>
  <c r="V32" i="52"/>
  <c r="M32" i="28" s="1"/>
  <c r="U32" i="52"/>
  <c r="M32" i="27" s="1"/>
  <c r="T32" i="52"/>
  <c r="M32" i="26" s="1"/>
  <c r="S32" i="52"/>
  <c r="M32" i="24" s="1"/>
  <c r="O32" i="52"/>
  <c r="I32"/>
  <c r="C32"/>
  <c r="AA31"/>
  <c r="W31"/>
  <c r="M31" i="29" s="1"/>
  <c r="V31" i="52"/>
  <c r="M31" i="28" s="1"/>
  <c r="U31" i="52"/>
  <c r="M31" i="27" s="1"/>
  <c r="T31" i="52"/>
  <c r="M31" i="26" s="1"/>
  <c r="S31" i="52"/>
  <c r="M31" i="24" s="1"/>
  <c r="P31" i="52"/>
  <c r="Q31" s="1"/>
  <c r="O31"/>
  <c r="I31"/>
  <c r="C31"/>
  <c r="AA30"/>
  <c r="P30" s="1"/>
  <c r="Q30" s="1"/>
  <c r="W30"/>
  <c r="M30" i="29" s="1"/>
  <c r="V30" i="52"/>
  <c r="M30" i="28" s="1"/>
  <c r="U30" i="52"/>
  <c r="M30" i="27" s="1"/>
  <c r="T30" i="52"/>
  <c r="M30" i="26" s="1"/>
  <c r="S30" i="52"/>
  <c r="M30" i="24" s="1"/>
  <c r="O30" i="52"/>
  <c r="I30"/>
  <c r="C30"/>
  <c r="AA29"/>
  <c r="W29"/>
  <c r="M29" i="29" s="1"/>
  <c r="V29" i="52"/>
  <c r="M29" i="28" s="1"/>
  <c r="U29" i="52"/>
  <c r="M29" i="27" s="1"/>
  <c r="T29" i="52"/>
  <c r="M29" i="26" s="1"/>
  <c r="S29" i="52"/>
  <c r="M29" i="24" s="1"/>
  <c r="P29" i="52"/>
  <c r="Q29" s="1"/>
  <c r="O29"/>
  <c r="I29"/>
  <c r="C29"/>
  <c r="AA28"/>
  <c r="W28"/>
  <c r="M28" i="29" s="1"/>
  <c r="V28" i="52"/>
  <c r="M28" i="28" s="1"/>
  <c r="U28" i="52"/>
  <c r="M28" i="27" s="1"/>
  <c r="T28" i="52"/>
  <c r="M28" i="26" s="1"/>
  <c r="S28" i="52"/>
  <c r="M28" i="24" s="1"/>
  <c r="P28" i="52"/>
  <c r="Q28" s="1"/>
  <c r="O28"/>
  <c r="I28"/>
  <c r="C28"/>
  <c r="AA27"/>
  <c r="W27"/>
  <c r="M27" i="29" s="1"/>
  <c r="V27" i="52"/>
  <c r="M27" i="28" s="1"/>
  <c r="U27" i="52"/>
  <c r="M27" i="27" s="1"/>
  <c r="T27" i="52"/>
  <c r="M27" i="26" s="1"/>
  <c r="S27" i="52"/>
  <c r="M27" i="24" s="1"/>
  <c r="P27" i="52"/>
  <c r="Q27" s="1"/>
  <c r="O27"/>
  <c r="I27"/>
  <c r="C27"/>
  <c r="AA26"/>
  <c r="W26"/>
  <c r="M26" i="29" s="1"/>
  <c r="V26" i="52"/>
  <c r="M26" i="28" s="1"/>
  <c r="U26" i="52"/>
  <c r="M26" i="27" s="1"/>
  <c r="T26" i="52"/>
  <c r="M26" i="26" s="1"/>
  <c r="S26" i="52"/>
  <c r="M26" i="24" s="1"/>
  <c r="P26" i="52"/>
  <c r="Q26" s="1"/>
  <c r="O26"/>
  <c r="I26"/>
  <c r="C26"/>
  <c r="AA25"/>
  <c r="W25"/>
  <c r="M25" i="29" s="1"/>
  <c r="V25" i="52"/>
  <c r="M25" i="28" s="1"/>
  <c r="U25" i="52"/>
  <c r="M25" i="27" s="1"/>
  <c r="T25" i="52"/>
  <c r="M25" i="26" s="1"/>
  <c r="S25" i="52"/>
  <c r="M25" i="24" s="1"/>
  <c r="Q25" i="52"/>
  <c r="P25"/>
  <c r="O25"/>
  <c r="I25"/>
  <c r="C25"/>
  <c r="AA24"/>
  <c r="W24"/>
  <c r="M24" i="29" s="1"/>
  <c r="V24" i="52"/>
  <c r="M24" i="28" s="1"/>
  <c r="U24" i="52"/>
  <c r="M24" i="27" s="1"/>
  <c r="T24" i="52"/>
  <c r="M24" i="26" s="1"/>
  <c r="S24" i="52"/>
  <c r="M24" i="24" s="1"/>
  <c r="P24" i="52"/>
  <c r="Q24" s="1"/>
  <c r="O24"/>
  <c r="I24"/>
  <c r="C24"/>
  <c r="AA23"/>
  <c r="P23" s="1"/>
  <c r="Q23" s="1"/>
  <c r="W23"/>
  <c r="M23" i="29" s="1"/>
  <c r="V23" i="52"/>
  <c r="M23" i="28" s="1"/>
  <c r="U23" i="52"/>
  <c r="M23" i="27" s="1"/>
  <c r="T23" i="52"/>
  <c r="M23" i="26" s="1"/>
  <c r="S23" i="52"/>
  <c r="M23" i="24" s="1"/>
  <c r="O23" i="52"/>
  <c r="I23"/>
  <c r="C23"/>
  <c r="AA22"/>
  <c r="W22"/>
  <c r="M22" i="29" s="1"/>
  <c r="V22" i="52"/>
  <c r="M22" i="28" s="1"/>
  <c r="U22" i="52"/>
  <c r="M22" i="27" s="1"/>
  <c r="T22" i="52"/>
  <c r="M22" i="26" s="1"/>
  <c r="S22" i="52"/>
  <c r="M22" i="24" s="1"/>
  <c r="P22" i="52"/>
  <c r="Q22" s="1"/>
  <c r="O22"/>
  <c r="I22"/>
  <c r="C22"/>
  <c r="AA21"/>
  <c r="P21" s="1"/>
  <c r="Q21" s="1"/>
  <c r="W21"/>
  <c r="M21" i="29" s="1"/>
  <c r="V21" i="52"/>
  <c r="M21" i="28" s="1"/>
  <c r="U21" i="52"/>
  <c r="M21" i="27" s="1"/>
  <c r="T21" i="52"/>
  <c r="M21" i="26" s="1"/>
  <c r="S21" i="52"/>
  <c r="M21" i="24" s="1"/>
  <c r="O21" i="52"/>
  <c r="I21"/>
  <c r="C21"/>
  <c r="AA20"/>
  <c r="W20"/>
  <c r="M20" i="29" s="1"/>
  <c r="V20" i="52"/>
  <c r="M20" i="28" s="1"/>
  <c r="U20" i="52"/>
  <c r="M20" i="27" s="1"/>
  <c r="T20" i="52"/>
  <c r="M20" i="26" s="1"/>
  <c r="S20" i="52"/>
  <c r="M20" i="24" s="1"/>
  <c r="P20" i="52"/>
  <c r="Q20" s="1"/>
  <c r="O20"/>
  <c r="I20"/>
  <c r="C20"/>
  <c r="AA19"/>
  <c r="P19" s="1"/>
  <c r="Q19" s="1"/>
  <c r="W19"/>
  <c r="M19" i="29" s="1"/>
  <c r="V19" i="52"/>
  <c r="M19" i="28" s="1"/>
  <c r="U19" i="52"/>
  <c r="M19" i="27" s="1"/>
  <c r="T19" i="52"/>
  <c r="M19" i="26" s="1"/>
  <c r="S19" i="52"/>
  <c r="M19" i="24" s="1"/>
  <c r="O19" i="52"/>
  <c r="I19"/>
  <c r="C19"/>
  <c r="AA18"/>
  <c r="W18"/>
  <c r="M18" i="29" s="1"/>
  <c r="V18" i="52"/>
  <c r="M18" i="28" s="1"/>
  <c r="U18" i="52"/>
  <c r="M18" i="27" s="1"/>
  <c r="T18" i="52"/>
  <c r="M18" i="26" s="1"/>
  <c r="S18" i="52"/>
  <c r="M18" i="24" s="1"/>
  <c r="P18" i="52"/>
  <c r="Q18" s="1"/>
  <c r="O18"/>
  <c r="I18"/>
  <c r="C18"/>
  <c r="AA17"/>
  <c r="W17"/>
  <c r="M17" i="29" s="1"/>
  <c r="V17" i="52"/>
  <c r="M17" i="28" s="1"/>
  <c r="U17" i="52"/>
  <c r="M17" i="27" s="1"/>
  <c r="T17" i="52"/>
  <c r="M17" i="26" s="1"/>
  <c r="S17" i="52"/>
  <c r="M17" i="24" s="1"/>
  <c r="P17" i="52"/>
  <c r="Q17" s="1"/>
  <c r="O17"/>
  <c r="I17"/>
  <c r="C17"/>
  <c r="AA16"/>
  <c r="W16"/>
  <c r="M16" i="29" s="1"/>
  <c r="V16" i="52"/>
  <c r="M16" i="28" s="1"/>
  <c r="U16" i="52"/>
  <c r="M16" i="27" s="1"/>
  <c r="T16" i="52"/>
  <c r="M16" i="26" s="1"/>
  <c r="S16" i="52"/>
  <c r="M16" i="24" s="1"/>
  <c r="P16" i="52"/>
  <c r="Q16" s="1"/>
  <c r="O16"/>
  <c r="I16"/>
  <c r="C16"/>
  <c r="AA15"/>
  <c r="W15"/>
  <c r="M15" i="29" s="1"/>
  <c r="V15" i="52"/>
  <c r="M15" i="28" s="1"/>
  <c r="U15" i="52"/>
  <c r="M15" i="27" s="1"/>
  <c r="T15" i="52"/>
  <c r="M15" i="26" s="1"/>
  <c r="S15" i="52"/>
  <c r="M15" i="24" s="1"/>
  <c r="P15" i="52"/>
  <c r="Q15" s="1"/>
  <c r="O15"/>
  <c r="I15"/>
  <c r="C15"/>
  <c r="AA14"/>
  <c r="W14"/>
  <c r="M14" i="29" s="1"/>
  <c r="V14" i="52"/>
  <c r="M14" i="28" s="1"/>
  <c r="U14" i="52"/>
  <c r="M14" i="27" s="1"/>
  <c r="T14" i="52"/>
  <c r="M14" i="26" s="1"/>
  <c r="S14" i="52"/>
  <c r="M14" i="24" s="1"/>
  <c r="P14" i="52"/>
  <c r="Q14" s="1"/>
  <c r="O14"/>
  <c r="I14"/>
  <c r="C14"/>
  <c r="AA13"/>
  <c r="W13"/>
  <c r="M13" i="29" s="1"/>
  <c r="V13" i="52"/>
  <c r="M13" i="28" s="1"/>
  <c r="U13" i="52"/>
  <c r="M13" i="27" s="1"/>
  <c r="T13" i="52"/>
  <c r="M13" i="26" s="1"/>
  <c r="S13" i="52"/>
  <c r="M13" i="24" s="1"/>
  <c r="Q13" i="52"/>
  <c r="P13"/>
  <c r="O13"/>
  <c r="I13"/>
  <c r="C13"/>
  <c r="AA12"/>
  <c r="P12" s="1"/>
  <c r="Q12" s="1"/>
  <c r="W12"/>
  <c r="M12" i="29" s="1"/>
  <c r="V12" i="52"/>
  <c r="M12" i="28" s="1"/>
  <c r="U12" i="52"/>
  <c r="M12" i="27" s="1"/>
  <c r="T12" i="52"/>
  <c r="M12" i="26" s="1"/>
  <c r="S12" i="52"/>
  <c r="M12" i="24" s="1"/>
  <c r="O12" i="52"/>
  <c r="I12"/>
  <c r="C12"/>
  <c r="AA11"/>
  <c r="W11"/>
  <c r="M11" i="29" s="1"/>
  <c r="V11" i="52"/>
  <c r="M11" i="28" s="1"/>
  <c r="U11" i="52"/>
  <c r="M11" i="27" s="1"/>
  <c r="T11" i="52"/>
  <c r="M11" i="26" s="1"/>
  <c r="S11" i="52"/>
  <c r="M11" i="24" s="1"/>
  <c r="P11" i="52"/>
  <c r="Q11" s="1"/>
  <c r="O11"/>
  <c r="I11"/>
  <c r="C11"/>
  <c r="AA10"/>
  <c r="P10" s="1"/>
  <c r="Q10" s="1"/>
  <c r="W10"/>
  <c r="M10" i="29" s="1"/>
  <c r="V10" i="52"/>
  <c r="M10" i="28" s="1"/>
  <c r="U10" i="52"/>
  <c r="M10" i="27" s="1"/>
  <c r="T10" i="52"/>
  <c r="M10" i="26" s="1"/>
  <c r="S10" i="52"/>
  <c r="M10" i="24" s="1"/>
  <c r="O10" i="52"/>
  <c r="I10"/>
  <c r="C10"/>
  <c r="AA9"/>
  <c r="W9"/>
  <c r="M9" i="29" s="1"/>
  <c r="V9" i="52"/>
  <c r="M9" i="28" s="1"/>
  <c r="U9" i="52"/>
  <c r="M9" i="27" s="1"/>
  <c r="T9" i="52"/>
  <c r="M9" i="26" s="1"/>
  <c r="S9" i="52"/>
  <c r="M9" i="24" s="1"/>
  <c r="P9" i="52"/>
  <c r="Q9" s="1"/>
  <c r="O9"/>
  <c r="I9"/>
  <c r="C9"/>
  <c r="AA8"/>
  <c r="P8" s="1"/>
  <c r="Q8" s="1"/>
  <c r="W8"/>
  <c r="M8" i="29" s="1"/>
  <c r="V8" i="52"/>
  <c r="M8" i="28" s="1"/>
  <c r="U8" i="52"/>
  <c r="M8" i="27" s="1"/>
  <c r="T8" i="52"/>
  <c r="M8" i="26" s="1"/>
  <c r="S8" i="52"/>
  <c r="M8" i="24" s="1"/>
  <c r="O8" i="52"/>
  <c r="I8"/>
  <c r="C8"/>
  <c r="AA7"/>
  <c r="W7"/>
  <c r="M7" i="29" s="1"/>
  <c r="V7" i="52"/>
  <c r="M7" i="28" s="1"/>
  <c r="U7" i="52"/>
  <c r="M7" i="27" s="1"/>
  <c r="T7" i="52"/>
  <c r="M7" i="26" s="1"/>
  <c r="S7" i="52"/>
  <c r="M7" i="24" s="1"/>
  <c r="P7" i="52"/>
  <c r="Q7" s="1"/>
  <c r="O7"/>
  <c r="I7"/>
  <c r="C7"/>
  <c r="AA6"/>
  <c r="P6" s="1"/>
  <c r="Q6" s="1"/>
  <c r="W6"/>
  <c r="M6" i="29" s="1"/>
  <c r="V6" i="52"/>
  <c r="M6" i="28" s="1"/>
  <c r="U6" i="52"/>
  <c r="M6" i="27" s="1"/>
  <c r="T6" i="52"/>
  <c r="M6" i="26" s="1"/>
  <c r="S6" i="52"/>
  <c r="M6" i="24" s="1"/>
  <c r="O6" i="52"/>
  <c r="I6"/>
  <c r="C6"/>
  <c r="AA5"/>
  <c r="W5"/>
  <c r="M5" i="29" s="1"/>
  <c r="V5" i="52"/>
  <c r="M5" i="28" s="1"/>
  <c r="U5" i="52"/>
  <c r="M5" i="27" s="1"/>
  <c r="T5" i="52"/>
  <c r="M5" i="26" s="1"/>
  <c r="S5" i="52"/>
  <c r="M5" i="24" s="1"/>
  <c r="P5" i="52"/>
  <c r="Q5" s="1"/>
  <c r="O5"/>
  <c r="I5"/>
  <c r="C5"/>
  <c r="AA4"/>
  <c r="W4"/>
  <c r="M4" i="29" s="1"/>
  <c r="V4" i="52"/>
  <c r="M4" i="28" s="1"/>
  <c r="U4" i="52"/>
  <c r="M4" i="27" s="1"/>
  <c r="T4" i="52"/>
  <c r="M4" i="26" s="1"/>
  <c r="S4" i="52"/>
  <c r="M4" i="24" s="1"/>
  <c r="P4" i="52"/>
  <c r="Q4" s="1"/>
  <c r="O4"/>
  <c r="I4"/>
  <c r="C4"/>
  <c r="AA3"/>
  <c r="P3" s="1"/>
  <c r="Q3" s="1"/>
  <c r="W3"/>
  <c r="M3" i="29" s="1"/>
  <c r="V3" i="52"/>
  <c r="V99" s="1"/>
  <c r="U3"/>
  <c r="M3" i="27" s="1"/>
  <c r="T3" i="52"/>
  <c r="M3" i="26" s="1"/>
  <c r="M99" s="1"/>
  <c r="S3" i="52"/>
  <c r="M3" i="24" s="1"/>
  <c r="O3" i="52"/>
  <c r="I3"/>
  <c r="C3"/>
  <c r="C99" s="1"/>
  <c r="BK106" i="38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BK105"/>
  <c r="BJ105"/>
  <c r="BI105"/>
  <c r="BH105"/>
  <c r="BG105"/>
  <c r="BF105"/>
  <c r="BE105"/>
  <c r="BD105"/>
  <c r="BC105"/>
  <c r="BB105"/>
  <c r="BA105"/>
  <c r="AZ105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E105"/>
  <c r="AD105"/>
  <c r="AC105"/>
  <c r="AB105"/>
  <c r="AA105"/>
  <c r="Z105"/>
  <c r="Y105"/>
  <c r="X105"/>
  <c r="BK104"/>
  <c r="BJ104"/>
  <c r="BI104"/>
  <c r="BH104"/>
  <c r="BG104"/>
  <c r="BF104"/>
  <c r="BE104"/>
  <c r="BD104"/>
  <c r="BC104"/>
  <c r="BB104"/>
  <c r="BA104"/>
  <c r="AZ104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Z104"/>
  <c r="Y104"/>
  <c r="X104"/>
  <c r="BK103"/>
  <c r="BJ103"/>
  <c r="BI103"/>
  <c r="BH103"/>
  <c r="BG103"/>
  <c r="BF103"/>
  <c r="BE103"/>
  <c r="BD103"/>
  <c r="BC103"/>
  <c r="BB103"/>
  <c r="BA103"/>
  <c r="AZ103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BK102"/>
  <c r="BJ102"/>
  <c r="BI102"/>
  <c r="BH102"/>
  <c r="BG102"/>
  <c r="BF102"/>
  <c r="BE102"/>
  <c r="BD102"/>
  <c r="BC102"/>
  <c r="BB102"/>
  <c r="BA102"/>
  <c r="AZ102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BK101"/>
  <c r="BJ101"/>
  <c r="BI101"/>
  <c r="BH101"/>
  <c r="BG101"/>
  <c r="BF101"/>
  <c r="BE101"/>
  <c r="BD101"/>
  <c r="BC101"/>
  <c r="BB101"/>
  <c r="BA101"/>
  <c r="AZ101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E101"/>
  <c r="AD101"/>
  <c r="AC101"/>
  <c r="AB101"/>
  <c r="AA101"/>
  <c r="Z101"/>
  <c r="Y101"/>
  <c r="X101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U99"/>
  <c r="J99"/>
  <c r="H99"/>
  <c r="F99"/>
  <c r="D99"/>
  <c r="C99"/>
  <c r="B99"/>
  <c r="V98"/>
  <c r="U98"/>
  <c r="S98"/>
  <c r="L98" i="29" s="1"/>
  <c r="R98" i="38"/>
  <c r="L98" i="28" s="1"/>
  <c r="Q98" i="38"/>
  <c r="L98" i="27" s="1"/>
  <c r="P98" i="38"/>
  <c r="L98" i="26" s="1"/>
  <c r="L98" i="38"/>
  <c r="K98"/>
  <c r="V97"/>
  <c r="U97"/>
  <c r="S97"/>
  <c r="L97" i="29" s="1"/>
  <c r="R97" i="38"/>
  <c r="L97" i="28" s="1"/>
  <c r="Q97" i="38"/>
  <c r="L97" i="27" s="1"/>
  <c r="P97" i="38"/>
  <c r="O97" s="1"/>
  <c r="L97" i="24" s="1"/>
  <c r="M97" i="38"/>
  <c r="L97"/>
  <c r="K97"/>
  <c r="V96"/>
  <c r="U96"/>
  <c r="S96"/>
  <c r="L96" i="29" s="1"/>
  <c r="R96" i="38"/>
  <c r="L96" i="28" s="1"/>
  <c r="Q96" i="38"/>
  <c r="L96" i="27" s="1"/>
  <c r="P96" i="38"/>
  <c r="L96" i="26" s="1"/>
  <c r="L96" i="38"/>
  <c r="K96"/>
  <c r="V95"/>
  <c r="U95"/>
  <c r="S95"/>
  <c r="L95" i="29" s="1"/>
  <c r="R95" i="38"/>
  <c r="L95" i="28" s="1"/>
  <c r="Q95" i="38"/>
  <c r="L95" i="27" s="1"/>
  <c r="P95" i="38"/>
  <c r="L95" i="26" s="1"/>
  <c r="L95" i="38"/>
  <c r="M95" s="1"/>
  <c r="K95"/>
  <c r="V94"/>
  <c r="U94"/>
  <c r="S94"/>
  <c r="L94" i="29" s="1"/>
  <c r="R94" i="38"/>
  <c r="L94" i="28" s="1"/>
  <c r="Q94" i="38"/>
  <c r="L94" i="27" s="1"/>
  <c r="P94" i="38"/>
  <c r="L94" i="26" s="1"/>
  <c r="O94" i="38"/>
  <c r="L94" i="24" s="1"/>
  <c r="L94" i="38"/>
  <c r="K94"/>
  <c r="V93"/>
  <c r="U93"/>
  <c r="S93"/>
  <c r="L93" i="29" s="1"/>
  <c r="R93" i="38"/>
  <c r="L93" i="28" s="1"/>
  <c r="Q93" i="38"/>
  <c r="L93" i="27" s="1"/>
  <c r="P93" i="38"/>
  <c r="L93" i="26" s="1"/>
  <c r="L93" i="38"/>
  <c r="M93" s="1"/>
  <c r="K93"/>
  <c r="V92"/>
  <c r="U92"/>
  <c r="S92"/>
  <c r="L92" i="29" s="1"/>
  <c r="R92" i="38"/>
  <c r="L92" i="28" s="1"/>
  <c r="Q92" i="38"/>
  <c r="L92" i="27" s="1"/>
  <c r="P92" i="38"/>
  <c r="O92" s="1"/>
  <c r="L92" i="24" s="1"/>
  <c r="L92" i="38"/>
  <c r="K92"/>
  <c r="V91"/>
  <c r="U91"/>
  <c r="S91"/>
  <c r="L91" i="29" s="1"/>
  <c r="R91" i="38"/>
  <c r="L91" i="28" s="1"/>
  <c r="Q91" i="38"/>
  <c r="L91" i="27" s="1"/>
  <c r="P91" i="38"/>
  <c r="L91" i="26" s="1"/>
  <c r="O91" i="38"/>
  <c r="L91" i="24" s="1"/>
  <c r="L91" i="38"/>
  <c r="M91" s="1"/>
  <c r="K91"/>
  <c r="V90"/>
  <c r="U90"/>
  <c r="S90"/>
  <c r="L90" i="29" s="1"/>
  <c r="R90" i="38"/>
  <c r="L90" i="28" s="1"/>
  <c r="Q90" i="38"/>
  <c r="L90" i="27" s="1"/>
  <c r="P90" i="38"/>
  <c r="L90" i="26" s="1"/>
  <c r="L90" i="38"/>
  <c r="K90"/>
  <c r="M90" s="1"/>
  <c r="V89"/>
  <c r="U89"/>
  <c r="S89"/>
  <c r="L89" i="29" s="1"/>
  <c r="R89" i="38"/>
  <c r="L89" i="28" s="1"/>
  <c r="Q89" i="38"/>
  <c r="L89" i="27" s="1"/>
  <c r="P89" i="38"/>
  <c r="O89" s="1"/>
  <c r="L89" i="24" s="1"/>
  <c r="L89" i="38"/>
  <c r="K89"/>
  <c r="V88"/>
  <c r="U88"/>
  <c r="S88"/>
  <c r="L88" i="29" s="1"/>
  <c r="R88" i="38"/>
  <c r="L88" i="28" s="1"/>
  <c r="Q88" i="38"/>
  <c r="L88" i="27" s="1"/>
  <c r="P88" i="38"/>
  <c r="L88" i="26" s="1"/>
  <c r="O88" i="38"/>
  <c r="L88" i="24" s="1"/>
  <c r="L88" i="38"/>
  <c r="K88"/>
  <c r="V87"/>
  <c r="U87"/>
  <c r="S87"/>
  <c r="L87" i="29" s="1"/>
  <c r="R87" i="38"/>
  <c r="L87" i="28" s="1"/>
  <c r="Q87" i="38"/>
  <c r="L87" i="27" s="1"/>
  <c r="P87" i="38"/>
  <c r="L87" i="26" s="1"/>
  <c r="L87" i="38"/>
  <c r="M87" s="1"/>
  <c r="K87"/>
  <c r="V86"/>
  <c r="U86"/>
  <c r="S86"/>
  <c r="L86" i="29" s="1"/>
  <c r="R86" i="38"/>
  <c r="L86" i="28" s="1"/>
  <c r="Q86" i="38"/>
  <c r="L86" i="27" s="1"/>
  <c r="P86" i="38"/>
  <c r="L86" i="26" s="1"/>
  <c r="L86" i="38"/>
  <c r="K86"/>
  <c r="V85"/>
  <c r="U85"/>
  <c r="S85"/>
  <c r="L85" i="29" s="1"/>
  <c r="R85" i="38"/>
  <c r="L85" i="28" s="1"/>
  <c r="Q85" i="38"/>
  <c r="L85" i="27" s="1"/>
  <c r="P85" i="38"/>
  <c r="L85" i="26" s="1"/>
  <c r="O85" i="38"/>
  <c r="L85" i="24" s="1"/>
  <c r="L85" i="38"/>
  <c r="M85" s="1"/>
  <c r="K85"/>
  <c r="V84"/>
  <c r="U84"/>
  <c r="S84"/>
  <c r="L84" i="29" s="1"/>
  <c r="R84" i="38"/>
  <c r="L84" i="28" s="1"/>
  <c r="Q84" i="38"/>
  <c r="L84" i="27" s="1"/>
  <c r="P84" i="38"/>
  <c r="L84" i="26" s="1"/>
  <c r="L84" i="38"/>
  <c r="K84"/>
  <c r="M84" s="1"/>
  <c r="V83"/>
  <c r="U83"/>
  <c r="S83"/>
  <c r="L83" i="29" s="1"/>
  <c r="R83" i="38"/>
  <c r="L83" i="28" s="1"/>
  <c r="Q83" i="38"/>
  <c r="L83" i="27" s="1"/>
  <c r="P83" i="38"/>
  <c r="L83" i="26" s="1"/>
  <c r="M83" i="38"/>
  <c r="L83"/>
  <c r="K83"/>
  <c r="V82"/>
  <c r="U82"/>
  <c r="S82"/>
  <c r="L82" i="29" s="1"/>
  <c r="R82" i="38"/>
  <c r="L82" i="28" s="1"/>
  <c r="Q82" i="38"/>
  <c r="L82" i="27" s="1"/>
  <c r="P82" i="38"/>
  <c r="L82" i="26" s="1"/>
  <c r="L82" i="38"/>
  <c r="K82"/>
  <c r="V81"/>
  <c r="U81"/>
  <c r="S81"/>
  <c r="L81" i="29" s="1"/>
  <c r="R81" i="38"/>
  <c r="L81" i="28" s="1"/>
  <c r="Q81" i="38"/>
  <c r="L81" i="27" s="1"/>
  <c r="P81" i="38"/>
  <c r="O81" s="1"/>
  <c r="L81" i="24" s="1"/>
  <c r="L81" i="38"/>
  <c r="M81" s="1"/>
  <c r="K81"/>
  <c r="V80"/>
  <c r="U80"/>
  <c r="S80"/>
  <c r="L80" i="29" s="1"/>
  <c r="R80" i="38"/>
  <c r="L80" i="28" s="1"/>
  <c r="Q80" i="38"/>
  <c r="L80" i="27" s="1"/>
  <c r="P80" i="38"/>
  <c r="L80" i="26" s="1"/>
  <c r="L80" i="38"/>
  <c r="K80"/>
  <c r="V79"/>
  <c r="U79"/>
  <c r="S79"/>
  <c r="R79"/>
  <c r="L79" i="28" s="1"/>
  <c r="Q79" i="38"/>
  <c r="L79" i="27" s="1"/>
  <c r="P79" i="38"/>
  <c r="L79" i="26" s="1"/>
  <c r="L79" i="38"/>
  <c r="M79" s="1"/>
  <c r="K79"/>
  <c r="V78"/>
  <c r="U78"/>
  <c r="S78"/>
  <c r="R78"/>
  <c r="L78" i="28" s="1"/>
  <c r="Q78" i="38"/>
  <c r="L78" i="27" s="1"/>
  <c r="P78" i="38"/>
  <c r="L78" i="26" s="1"/>
  <c r="L78" i="38"/>
  <c r="K78"/>
  <c r="V77"/>
  <c r="U77"/>
  <c r="S77"/>
  <c r="L77" i="29" s="1"/>
  <c r="R77" i="38"/>
  <c r="L77" i="28" s="1"/>
  <c r="Q77" i="38"/>
  <c r="L77" i="27" s="1"/>
  <c r="P77" i="38"/>
  <c r="L77" i="26" s="1"/>
  <c r="L77" i="38"/>
  <c r="M77" s="1"/>
  <c r="K77"/>
  <c r="V76"/>
  <c r="U76"/>
  <c r="S76"/>
  <c r="L76" i="29" s="1"/>
  <c r="R76" i="38"/>
  <c r="L76" i="28" s="1"/>
  <c r="Q76" i="38"/>
  <c r="L76" i="27" s="1"/>
  <c r="P76" i="38"/>
  <c r="L76" i="26" s="1"/>
  <c r="L76" i="38"/>
  <c r="K76"/>
  <c r="V75"/>
  <c r="U75"/>
  <c r="S75"/>
  <c r="L75" i="29" s="1"/>
  <c r="R75" i="38"/>
  <c r="L75" i="28" s="1"/>
  <c r="Q75" i="38"/>
  <c r="L75" i="27" s="1"/>
  <c r="P75" i="38"/>
  <c r="L75" i="26" s="1"/>
  <c r="O75" i="38"/>
  <c r="L75" i="24" s="1"/>
  <c r="M75" i="38"/>
  <c r="L75"/>
  <c r="K75"/>
  <c r="V74"/>
  <c r="L74" s="1"/>
  <c r="U74"/>
  <c r="S74"/>
  <c r="L74" i="29" s="1"/>
  <c r="R74" i="38"/>
  <c r="L74" i="28" s="1"/>
  <c r="Q74" i="38"/>
  <c r="L74" i="27" s="1"/>
  <c r="P74" i="38"/>
  <c r="L74" i="26" s="1"/>
  <c r="K74" i="38"/>
  <c r="V73"/>
  <c r="L73" s="1"/>
  <c r="M73" s="1"/>
  <c r="U73"/>
  <c r="S73"/>
  <c r="L73" i="29" s="1"/>
  <c r="R73" i="38"/>
  <c r="L73" i="28" s="1"/>
  <c r="Q73" i="38"/>
  <c r="L73" i="27" s="1"/>
  <c r="P73" i="38"/>
  <c r="L73" i="26" s="1"/>
  <c r="K73" i="38"/>
  <c r="V72"/>
  <c r="L72" s="1"/>
  <c r="U72"/>
  <c r="S72"/>
  <c r="R72"/>
  <c r="L72" i="28" s="1"/>
  <c r="Q72" i="38"/>
  <c r="L72" i="27" s="1"/>
  <c r="P72" i="38"/>
  <c r="L72" i="26" s="1"/>
  <c r="K72" i="38"/>
  <c r="V71"/>
  <c r="U71"/>
  <c r="S71"/>
  <c r="L71" i="29" s="1"/>
  <c r="R71" i="38"/>
  <c r="L71" i="28" s="1"/>
  <c r="Q71" i="38"/>
  <c r="L71" i="27" s="1"/>
  <c r="P71" i="38"/>
  <c r="L71" i="26" s="1"/>
  <c r="L71" i="38"/>
  <c r="M71" s="1"/>
  <c r="K71"/>
  <c r="V70"/>
  <c r="U70"/>
  <c r="S70"/>
  <c r="L70" i="29" s="1"/>
  <c r="R70" i="38"/>
  <c r="L70" i="28" s="1"/>
  <c r="Q70" i="38"/>
  <c r="L70" i="27" s="1"/>
  <c r="P70" i="38"/>
  <c r="L70" i="26" s="1"/>
  <c r="L70" i="38"/>
  <c r="K70"/>
  <c r="M70" s="1"/>
  <c r="V69"/>
  <c r="U69"/>
  <c r="S69"/>
  <c r="L69" i="29" s="1"/>
  <c r="R69" i="38"/>
  <c r="L69" i="28" s="1"/>
  <c r="Q69" i="38"/>
  <c r="L69" i="27" s="1"/>
  <c r="P69" i="38"/>
  <c r="L69" i="26" s="1"/>
  <c r="L69" i="38"/>
  <c r="M69" s="1"/>
  <c r="K69"/>
  <c r="V68"/>
  <c r="U68"/>
  <c r="S68"/>
  <c r="O68" s="1"/>
  <c r="L68" i="24" s="1"/>
  <c r="R68" i="38"/>
  <c r="L68" i="28" s="1"/>
  <c r="Q68" i="38"/>
  <c r="L68" i="27" s="1"/>
  <c r="P68" i="38"/>
  <c r="L68" i="26" s="1"/>
  <c r="L68" i="38"/>
  <c r="K68"/>
  <c r="V67"/>
  <c r="U67"/>
  <c r="S67"/>
  <c r="L67" i="29" s="1"/>
  <c r="R67" i="38"/>
  <c r="L67" i="28" s="1"/>
  <c r="Q67" i="38"/>
  <c r="L67" i="27" s="1"/>
  <c r="P67" i="38"/>
  <c r="L67" i="26" s="1"/>
  <c r="M67" i="38"/>
  <c r="L67"/>
  <c r="K67"/>
  <c r="V66"/>
  <c r="U66"/>
  <c r="S66"/>
  <c r="L66" i="29" s="1"/>
  <c r="R66" i="38"/>
  <c r="L66" i="28" s="1"/>
  <c r="Q66" i="38"/>
  <c r="L66" i="27" s="1"/>
  <c r="P66" i="38"/>
  <c r="L66" i="26" s="1"/>
  <c r="L66" i="38"/>
  <c r="K66"/>
  <c r="M66" s="1"/>
  <c r="V65"/>
  <c r="U65"/>
  <c r="S65"/>
  <c r="L65" i="29" s="1"/>
  <c r="R65" i="38"/>
  <c r="L65" i="28" s="1"/>
  <c r="Q65" i="38"/>
  <c r="L65" i="27" s="1"/>
  <c r="P65" i="38"/>
  <c r="L65" i="26" s="1"/>
  <c r="L65" i="38"/>
  <c r="M65" s="1"/>
  <c r="K65"/>
  <c r="V64"/>
  <c r="U64"/>
  <c r="S64"/>
  <c r="R64"/>
  <c r="L64" i="28" s="1"/>
  <c r="Q64" i="38"/>
  <c r="L64" i="27" s="1"/>
  <c r="P64" i="38"/>
  <c r="L64" i="26" s="1"/>
  <c r="L64" i="38"/>
  <c r="K64"/>
  <c r="M64" s="1"/>
  <c r="V63"/>
  <c r="U63"/>
  <c r="S63"/>
  <c r="L63" i="29" s="1"/>
  <c r="R63" i="38"/>
  <c r="L63" i="28" s="1"/>
  <c r="Q63" i="38"/>
  <c r="L63" i="27" s="1"/>
  <c r="P63" i="38"/>
  <c r="L63" i="26" s="1"/>
  <c r="L63" i="38"/>
  <c r="M63" s="1"/>
  <c r="K63"/>
  <c r="V62"/>
  <c r="U62"/>
  <c r="S62"/>
  <c r="L62" i="29" s="1"/>
  <c r="R62" i="38"/>
  <c r="L62" i="28" s="1"/>
  <c r="Q62" i="38"/>
  <c r="L62" i="27" s="1"/>
  <c r="P62" i="38"/>
  <c r="L62" i="26" s="1"/>
  <c r="L62" i="38"/>
  <c r="K62"/>
  <c r="M62" s="1"/>
  <c r="V61"/>
  <c r="U61"/>
  <c r="S61"/>
  <c r="L61" i="29" s="1"/>
  <c r="R61" i="38"/>
  <c r="L61" i="28" s="1"/>
  <c r="Q61" i="38"/>
  <c r="L61" i="27" s="1"/>
  <c r="P61" i="38"/>
  <c r="L61" i="26" s="1"/>
  <c r="L61" i="38"/>
  <c r="M61" s="1"/>
  <c r="K61"/>
  <c r="V60"/>
  <c r="U60"/>
  <c r="S60"/>
  <c r="O60" s="1"/>
  <c r="L60" i="24" s="1"/>
  <c r="R60" i="38"/>
  <c r="L60" i="28" s="1"/>
  <c r="Q60" i="38"/>
  <c r="L60" i="27" s="1"/>
  <c r="P60" i="38"/>
  <c r="L60" i="26" s="1"/>
  <c r="L60" i="38"/>
  <c r="K60"/>
  <c r="V59"/>
  <c r="U59"/>
  <c r="S59"/>
  <c r="L59" i="29" s="1"/>
  <c r="R59" i="38"/>
  <c r="L59" i="28" s="1"/>
  <c r="Q59" i="38"/>
  <c r="L59" i="27" s="1"/>
  <c r="P59" i="38"/>
  <c r="L59" i="26" s="1"/>
  <c r="M59" i="38"/>
  <c r="L59"/>
  <c r="K59"/>
  <c r="V58"/>
  <c r="U58"/>
  <c r="S58"/>
  <c r="L58" i="29" s="1"/>
  <c r="R58" i="38"/>
  <c r="L58" i="28" s="1"/>
  <c r="Q58" i="38"/>
  <c r="L58" i="27" s="1"/>
  <c r="P58" i="38"/>
  <c r="L58" i="26" s="1"/>
  <c r="L58" i="38"/>
  <c r="K58"/>
  <c r="M58" s="1"/>
  <c r="V57"/>
  <c r="U57"/>
  <c r="S57"/>
  <c r="L57" i="29" s="1"/>
  <c r="R57" i="38"/>
  <c r="L57" i="28" s="1"/>
  <c r="Q57" i="38"/>
  <c r="L57" i="27" s="1"/>
  <c r="P57" i="38"/>
  <c r="L57" i="26" s="1"/>
  <c r="L57" i="38"/>
  <c r="M57" s="1"/>
  <c r="K57"/>
  <c r="V56"/>
  <c r="L56" s="1"/>
  <c r="U56"/>
  <c r="S56"/>
  <c r="R56"/>
  <c r="L56" i="28" s="1"/>
  <c r="Q56" i="38"/>
  <c r="L56" i="27" s="1"/>
  <c r="P56" i="38"/>
  <c r="L56" i="26" s="1"/>
  <c r="K56" i="38"/>
  <c r="V55"/>
  <c r="U55"/>
  <c r="S55"/>
  <c r="L55" i="29" s="1"/>
  <c r="R55" i="38"/>
  <c r="L55" i="28" s="1"/>
  <c r="Q55" i="38"/>
  <c r="L55" i="27" s="1"/>
  <c r="P55" i="38"/>
  <c r="L55" i="26" s="1"/>
  <c r="L55" i="38"/>
  <c r="M55" s="1"/>
  <c r="K55"/>
  <c r="V54"/>
  <c r="U54"/>
  <c r="S54"/>
  <c r="L54" i="29" s="1"/>
  <c r="R54" i="38"/>
  <c r="L54" i="28" s="1"/>
  <c r="Q54" i="38"/>
  <c r="L54" i="27" s="1"/>
  <c r="P54" i="38"/>
  <c r="L54" i="26" s="1"/>
  <c r="L54" i="38"/>
  <c r="K54"/>
  <c r="M54" s="1"/>
  <c r="V53"/>
  <c r="U53"/>
  <c r="S53"/>
  <c r="L53" i="29" s="1"/>
  <c r="R53" i="38"/>
  <c r="L53" i="28" s="1"/>
  <c r="Q53" i="38"/>
  <c r="L53" i="27" s="1"/>
  <c r="P53" i="38"/>
  <c r="L53" i="26" s="1"/>
  <c r="L53" i="38"/>
  <c r="M53" s="1"/>
  <c r="K53"/>
  <c r="V52"/>
  <c r="U52"/>
  <c r="S52"/>
  <c r="O52" s="1"/>
  <c r="L52" i="24" s="1"/>
  <c r="R52" i="38"/>
  <c r="L52" i="28" s="1"/>
  <c r="Q52" i="38"/>
  <c r="L52" i="27" s="1"/>
  <c r="P52" i="38"/>
  <c r="L52" i="26" s="1"/>
  <c r="L52" i="38"/>
  <c r="K52"/>
  <c r="V51"/>
  <c r="U51"/>
  <c r="S51"/>
  <c r="L51" i="29" s="1"/>
  <c r="R51" i="38"/>
  <c r="L51" i="28" s="1"/>
  <c r="Q51" i="38"/>
  <c r="L51" i="27" s="1"/>
  <c r="P51" i="38"/>
  <c r="L51" i="26" s="1"/>
  <c r="L51" i="38"/>
  <c r="K51"/>
  <c r="V50"/>
  <c r="U50"/>
  <c r="S50"/>
  <c r="L50" i="29" s="1"/>
  <c r="R50" i="38"/>
  <c r="L50" i="28" s="1"/>
  <c r="Q50" i="38"/>
  <c r="L50" i="27" s="1"/>
  <c r="P50" i="38"/>
  <c r="L50" i="26" s="1"/>
  <c r="L50" i="38"/>
  <c r="K50"/>
  <c r="V49"/>
  <c r="U49"/>
  <c r="S49"/>
  <c r="L49" i="29" s="1"/>
  <c r="R49" i="38"/>
  <c r="L49" i="28" s="1"/>
  <c r="Q49" i="38"/>
  <c r="L49" i="27" s="1"/>
  <c r="P49" i="38"/>
  <c r="L49" i="26" s="1"/>
  <c r="L49" i="38"/>
  <c r="K49"/>
  <c r="M49" s="1"/>
  <c r="V48"/>
  <c r="U48"/>
  <c r="S48"/>
  <c r="R48"/>
  <c r="L48" i="28" s="1"/>
  <c r="Q48" i="38"/>
  <c r="L48" i="27" s="1"/>
  <c r="P48" i="38"/>
  <c r="L48" i="26" s="1"/>
  <c r="L48" i="38"/>
  <c r="K48"/>
  <c r="M48" s="1"/>
  <c r="V47"/>
  <c r="U47"/>
  <c r="S47"/>
  <c r="L47" i="29" s="1"/>
  <c r="R47" i="38"/>
  <c r="L47" i="28" s="1"/>
  <c r="Q47" i="38"/>
  <c r="L47" i="27" s="1"/>
  <c r="P47" i="38"/>
  <c r="L47" i="26" s="1"/>
  <c r="L47" i="38"/>
  <c r="K47"/>
  <c r="M47" s="1"/>
  <c r="V46"/>
  <c r="L46" s="1"/>
  <c r="U46"/>
  <c r="S46"/>
  <c r="L46" i="29" s="1"/>
  <c r="R46" i="38"/>
  <c r="L46" i="28" s="1"/>
  <c r="Q46" i="38"/>
  <c r="L46" i="27" s="1"/>
  <c r="P46" i="38"/>
  <c r="L46" i="26" s="1"/>
  <c r="K46" i="38"/>
  <c r="V45"/>
  <c r="L45" s="1"/>
  <c r="U45"/>
  <c r="S45"/>
  <c r="L45" i="29" s="1"/>
  <c r="R45" i="38"/>
  <c r="L45" i="28" s="1"/>
  <c r="Q45" i="38"/>
  <c r="L45" i="27" s="1"/>
  <c r="P45" i="38"/>
  <c r="L45" i="26" s="1"/>
  <c r="K45" i="38"/>
  <c r="V44"/>
  <c r="L44" s="1"/>
  <c r="U44"/>
  <c r="S44"/>
  <c r="R44"/>
  <c r="L44" i="28" s="1"/>
  <c r="Q44" i="38"/>
  <c r="L44" i="27" s="1"/>
  <c r="P44" i="38"/>
  <c r="L44" i="26" s="1"/>
  <c r="K44" i="38"/>
  <c r="V43"/>
  <c r="L43" s="1"/>
  <c r="U43"/>
  <c r="S43"/>
  <c r="L43" i="29" s="1"/>
  <c r="R43" i="38"/>
  <c r="L43" i="28" s="1"/>
  <c r="Q43" i="38"/>
  <c r="L43" i="27" s="1"/>
  <c r="P43" i="38"/>
  <c r="L43" i="26" s="1"/>
  <c r="K43" i="38"/>
  <c r="V42"/>
  <c r="L42" s="1"/>
  <c r="U42"/>
  <c r="S42"/>
  <c r="L42" i="29" s="1"/>
  <c r="R42" i="38"/>
  <c r="L42" i="28" s="1"/>
  <c r="Q42" i="38"/>
  <c r="L42" i="27" s="1"/>
  <c r="P42" i="38"/>
  <c r="L42" i="26" s="1"/>
  <c r="K42" i="38"/>
  <c r="V41"/>
  <c r="L41" s="1"/>
  <c r="U41"/>
  <c r="S41"/>
  <c r="L41" i="29" s="1"/>
  <c r="R41" i="38"/>
  <c r="L41" i="28" s="1"/>
  <c r="Q41" i="38"/>
  <c r="L41" i="27" s="1"/>
  <c r="P41" i="38"/>
  <c r="L41" i="26" s="1"/>
  <c r="K41" i="38"/>
  <c r="V40"/>
  <c r="L40" s="1"/>
  <c r="U40"/>
  <c r="S40"/>
  <c r="R40"/>
  <c r="L40" i="28" s="1"/>
  <c r="Q40" i="38"/>
  <c r="L40" i="27" s="1"/>
  <c r="P40" i="38"/>
  <c r="L40" i="26" s="1"/>
  <c r="K40" i="38"/>
  <c r="V39"/>
  <c r="L39" s="1"/>
  <c r="U39"/>
  <c r="S39"/>
  <c r="L39" i="29" s="1"/>
  <c r="R39" i="38"/>
  <c r="L39" i="28" s="1"/>
  <c r="Q39" i="38"/>
  <c r="L39" i="27" s="1"/>
  <c r="P39" i="38"/>
  <c r="L39" i="26" s="1"/>
  <c r="K39" i="38"/>
  <c r="V38"/>
  <c r="L38" s="1"/>
  <c r="U38"/>
  <c r="S38"/>
  <c r="L38" i="29" s="1"/>
  <c r="R38" i="38"/>
  <c r="L38" i="28" s="1"/>
  <c r="Q38" i="38"/>
  <c r="L38" i="27" s="1"/>
  <c r="P38" i="38"/>
  <c r="L38" i="26" s="1"/>
  <c r="K38" i="38"/>
  <c r="V37"/>
  <c r="L37" s="1"/>
  <c r="U37"/>
  <c r="S37"/>
  <c r="L37" i="29" s="1"/>
  <c r="R37" i="38"/>
  <c r="L37" i="28" s="1"/>
  <c r="Q37" i="38"/>
  <c r="L37" i="27" s="1"/>
  <c r="P37" i="38"/>
  <c r="L37" i="26" s="1"/>
  <c r="K37" i="38"/>
  <c r="V36"/>
  <c r="L36" s="1"/>
  <c r="U36"/>
  <c r="S36"/>
  <c r="R36"/>
  <c r="L36" i="28" s="1"/>
  <c r="Q36" i="38"/>
  <c r="L36" i="27" s="1"/>
  <c r="P36" i="38"/>
  <c r="L36" i="26" s="1"/>
  <c r="K36" i="38"/>
  <c r="V35"/>
  <c r="U35"/>
  <c r="S35"/>
  <c r="L35" i="29" s="1"/>
  <c r="R35" i="38"/>
  <c r="L35" i="28" s="1"/>
  <c r="Q35" i="38"/>
  <c r="L35" i="27" s="1"/>
  <c r="P35" i="38"/>
  <c r="L35" i="26" s="1"/>
  <c r="L35" i="38"/>
  <c r="M35" s="1"/>
  <c r="K35"/>
  <c r="V34"/>
  <c r="U34"/>
  <c r="S34"/>
  <c r="L34" i="29" s="1"/>
  <c r="R34" i="38"/>
  <c r="L34" i="28" s="1"/>
  <c r="Q34" i="38"/>
  <c r="L34" i="27" s="1"/>
  <c r="P34" i="38"/>
  <c r="L34" i="26" s="1"/>
  <c r="L34" i="38"/>
  <c r="K34"/>
  <c r="M34" s="1"/>
  <c r="V33"/>
  <c r="U33"/>
  <c r="S33"/>
  <c r="L33" i="29" s="1"/>
  <c r="R33" i="38"/>
  <c r="L33" i="28" s="1"/>
  <c r="Q33" i="38"/>
  <c r="L33" i="27" s="1"/>
  <c r="P33" i="38"/>
  <c r="L33" i="26" s="1"/>
  <c r="L33" i="38"/>
  <c r="M33" s="1"/>
  <c r="K33"/>
  <c r="V32"/>
  <c r="U32"/>
  <c r="S32"/>
  <c r="O32" s="1"/>
  <c r="L32" i="24" s="1"/>
  <c r="R32" i="38"/>
  <c r="L32" i="28" s="1"/>
  <c r="Q32" i="38"/>
  <c r="L32" i="27" s="1"/>
  <c r="P32" i="38"/>
  <c r="L32" i="26" s="1"/>
  <c r="L32" i="38"/>
  <c r="K32"/>
  <c r="V31"/>
  <c r="U31"/>
  <c r="S31"/>
  <c r="L31" i="29" s="1"/>
  <c r="R31" i="38"/>
  <c r="L31" i="28" s="1"/>
  <c r="Q31" i="38"/>
  <c r="L31" i="27" s="1"/>
  <c r="P31" i="38"/>
  <c r="L31" i="26" s="1"/>
  <c r="L31" i="38"/>
  <c r="M31" s="1"/>
  <c r="K31"/>
  <c r="V30"/>
  <c r="U30"/>
  <c r="S30"/>
  <c r="L30" i="29" s="1"/>
  <c r="R30" i="38"/>
  <c r="L30" i="28" s="1"/>
  <c r="Q30" i="38"/>
  <c r="L30" i="27" s="1"/>
  <c r="P30" i="38"/>
  <c r="L30" i="26" s="1"/>
  <c r="L30" i="38"/>
  <c r="K30"/>
  <c r="V29"/>
  <c r="L29" s="1"/>
  <c r="M29" s="1"/>
  <c r="U29"/>
  <c r="S29"/>
  <c r="L29" i="29" s="1"/>
  <c r="R29" i="38"/>
  <c r="L29" i="28" s="1"/>
  <c r="Q29" i="38"/>
  <c r="L29" i="27" s="1"/>
  <c r="P29" i="38"/>
  <c r="L29" i="26" s="1"/>
  <c r="K29" i="38"/>
  <c r="V28"/>
  <c r="L28" s="1"/>
  <c r="U28"/>
  <c r="S28"/>
  <c r="R28"/>
  <c r="L28" i="28" s="1"/>
  <c r="Q28" i="38"/>
  <c r="L28" i="27" s="1"/>
  <c r="P28" i="38"/>
  <c r="L28" i="26" s="1"/>
  <c r="K28" i="38"/>
  <c r="V27"/>
  <c r="U27"/>
  <c r="S27"/>
  <c r="L27" i="29" s="1"/>
  <c r="R27" i="38"/>
  <c r="L27" i="28" s="1"/>
  <c r="Q27" i="38"/>
  <c r="L27" i="27" s="1"/>
  <c r="P27" i="38"/>
  <c r="L27" i="26" s="1"/>
  <c r="L27" i="38"/>
  <c r="M27" s="1"/>
  <c r="K27"/>
  <c r="V26"/>
  <c r="U26"/>
  <c r="S26"/>
  <c r="L26" i="29" s="1"/>
  <c r="R26" i="38"/>
  <c r="L26" i="28" s="1"/>
  <c r="Q26" i="38"/>
  <c r="L26" i="27" s="1"/>
  <c r="P26" i="38"/>
  <c r="L26" i="26" s="1"/>
  <c r="L26" i="38"/>
  <c r="K26"/>
  <c r="M26" s="1"/>
  <c r="V25"/>
  <c r="U25"/>
  <c r="S25"/>
  <c r="L25" i="29" s="1"/>
  <c r="R25" i="38"/>
  <c r="L25" i="28" s="1"/>
  <c r="Q25" i="38"/>
  <c r="L25" i="27" s="1"/>
  <c r="P25" i="38"/>
  <c r="L25" i="26" s="1"/>
  <c r="L25" i="38"/>
  <c r="M25" s="1"/>
  <c r="K25"/>
  <c r="V24"/>
  <c r="U24"/>
  <c r="S24"/>
  <c r="O24" s="1"/>
  <c r="L24" i="24" s="1"/>
  <c r="R24" i="38"/>
  <c r="L24" i="28" s="1"/>
  <c r="Q24" i="38"/>
  <c r="L24" i="27" s="1"/>
  <c r="P24" i="38"/>
  <c r="L24" i="26" s="1"/>
  <c r="L24" i="38"/>
  <c r="K24"/>
  <c r="V23"/>
  <c r="U23"/>
  <c r="S23"/>
  <c r="L23" i="29" s="1"/>
  <c r="R23" i="38"/>
  <c r="L23" i="28" s="1"/>
  <c r="Q23" i="38"/>
  <c r="L23" i="27" s="1"/>
  <c r="P23" i="38"/>
  <c r="L23" i="26" s="1"/>
  <c r="L23" i="38"/>
  <c r="M23" s="1"/>
  <c r="K23"/>
  <c r="V22"/>
  <c r="U22"/>
  <c r="S22"/>
  <c r="L22" i="29" s="1"/>
  <c r="R22" i="38"/>
  <c r="L22" i="28" s="1"/>
  <c r="Q22" i="38"/>
  <c r="L22" i="27" s="1"/>
  <c r="P22" i="38"/>
  <c r="L22" i="26" s="1"/>
  <c r="L22" i="38"/>
  <c r="K22"/>
  <c r="V21"/>
  <c r="L21" s="1"/>
  <c r="M21" s="1"/>
  <c r="U21"/>
  <c r="S21"/>
  <c r="L21" i="29" s="1"/>
  <c r="R21" i="38"/>
  <c r="L21" i="28" s="1"/>
  <c r="Q21" i="38"/>
  <c r="L21" i="27" s="1"/>
  <c r="P21" i="38"/>
  <c r="L21" i="26" s="1"/>
  <c r="K21" i="38"/>
  <c r="V20"/>
  <c r="L20" s="1"/>
  <c r="U20"/>
  <c r="S20"/>
  <c r="R20"/>
  <c r="L20" i="28" s="1"/>
  <c r="Q20" i="38"/>
  <c r="L20" i="27" s="1"/>
  <c r="P20" i="38"/>
  <c r="L20" i="26" s="1"/>
  <c r="K20" i="38"/>
  <c r="V19"/>
  <c r="L19" s="1"/>
  <c r="U19"/>
  <c r="S19"/>
  <c r="L19" i="29" s="1"/>
  <c r="R19" i="38"/>
  <c r="L19" i="28" s="1"/>
  <c r="Q19" i="38"/>
  <c r="L19" i="27" s="1"/>
  <c r="P19" i="38"/>
  <c r="L19" i="26" s="1"/>
  <c r="K19" i="38"/>
  <c r="V18"/>
  <c r="L18" s="1"/>
  <c r="U18"/>
  <c r="S18"/>
  <c r="L18" i="29" s="1"/>
  <c r="R18" i="38"/>
  <c r="L18" i="28" s="1"/>
  <c r="Q18" i="38"/>
  <c r="L18" i="27" s="1"/>
  <c r="P18" i="38"/>
  <c r="L18" i="26" s="1"/>
  <c r="K18" i="38"/>
  <c r="V17"/>
  <c r="U17"/>
  <c r="S17"/>
  <c r="L17" i="29" s="1"/>
  <c r="R17" i="38"/>
  <c r="L17" i="28" s="1"/>
  <c r="Q17" i="38"/>
  <c r="L17" i="27" s="1"/>
  <c r="P17" i="38"/>
  <c r="O17" s="1"/>
  <c r="L17" i="24" s="1"/>
  <c r="L17" i="38"/>
  <c r="M17" s="1"/>
  <c r="K17"/>
  <c r="V16"/>
  <c r="U16"/>
  <c r="S16"/>
  <c r="R16"/>
  <c r="L16" i="28" s="1"/>
  <c r="Q16" i="38"/>
  <c r="L16" i="27" s="1"/>
  <c r="P16" i="38"/>
  <c r="L16" i="26" s="1"/>
  <c r="L16" i="38"/>
  <c r="K16"/>
  <c r="V15"/>
  <c r="U15"/>
  <c r="S15"/>
  <c r="R15"/>
  <c r="L15" i="28" s="1"/>
  <c r="Q15" i="38"/>
  <c r="L15" i="27" s="1"/>
  <c r="P15" i="38"/>
  <c r="L15" i="26" s="1"/>
  <c r="M15" i="38"/>
  <c r="L15"/>
  <c r="K15"/>
  <c r="V14"/>
  <c r="L14" s="1"/>
  <c r="U14"/>
  <c r="S14"/>
  <c r="L14" i="29" s="1"/>
  <c r="R14" i="38"/>
  <c r="L14" i="28" s="1"/>
  <c r="Q14" i="38"/>
  <c r="L14" i="27" s="1"/>
  <c r="P14" i="38"/>
  <c r="L14" i="26" s="1"/>
  <c r="K14" i="38"/>
  <c r="V13"/>
  <c r="L13" s="1"/>
  <c r="M13" s="1"/>
  <c r="U13"/>
  <c r="S13"/>
  <c r="L13" i="29" s="1"/>
  <c r="R13" i="38"/>
  <c r="L13" i="28" s="1"/>
  <c r="Q13" i="38"/>
  <c r="L13" i="27" s="1"/>
  <c r="P13" i="38"/>
  <c r="L13" i="26" s="1"/>
  <c r="K13" i="38"/>
  <c r="V12"/>
  <c r="L12" s="1"/>
  <c r="U12"/>
  <c r="S12"/>
  <c r="R12"/>
  <c r="L12" i="28" s="1"/>
  <c r="Q12" i="38"/>
  <c r="L12" i="27" s="1"/>
  <c r="P12" i="38"/>
  <c r="L12" i="26" s="1"/>
  <c r="K12" i="38"/>
  <c r="V11"/>
  <c r="U11"/>
  <c r="S11"/>
  <c r="R11"/>
  <c r="L11" i="28" s="1"/>
  <c r="Q11" i="38"/>
  <c r="L11" i="27" s="1"/>
  <c r="P11" i="38"/>
  <c r="L11" i="26" s="1"/>
  <c r="L11" i="38"/>
  <c r="M11" s="1"/>
  <c r="K11"/>
  <c r="V10"/>
  <c r="U10"/>
  <c r="S10"/>
  <c r="L10" i="29" s="1"/>
  <c r="R10" i="38"/>
  <c r="L10" i="28" s="1"/>
  <c r="Q10" i="38"/>
  <c r="L10" i="27" s="1"/>
  <c r="P10" i="38"/>
  <c r="L10" i="26" s="1"/>
  <c r="L10" i="38"/>
  <c r="K10"/>
  <c r="V9"/>
  <c r="U9"/>
  <c r="S9"/>
  <c r="L9" i="29" s="1"/>
  <c r="R9" i="38"/>
  <c r="L9" i="28" s="1"/>
  <c r="Q9" i="38"/>
  <c r="L9" i="27" s="1"/>
  <c r="P9" i="38"/>
  <c r="L9" i="26" s="1"/>
  <c r="L9" i="38"/>
  <c r="M9" s="1"/>
  <c r="K9"/>
  <c r="V8"/>
  <c r="U8"/>
  <c r="S8"/>
  <c r="R8"/>
  <c r="L8" i="28" s="1"/>
  <c r="Q8" i="38"/>
  <c r="L8" i="27" s="1"/>
  <c r="P8" i="38"/>
  <c r="L8" i="26" s="1"/>
  <c r="L8" i="38"/>
  <c r="K8"/>
  <c r="V7"/>
  <c r="U7"/>
  <c r="S7"/>
  <c r="R7"/>
  <c r="L7" i="28" s="1"/>
  <c r="Q7" i="38"/>
  <c r="L7" i="27" s="1"/>
  <c r="P7" i="38"/>
  <c r="L7" i="26" s="1"/>
  <c r="L7" i="38"/>
  <c r="K7"/>
  <c r="V6"/>
  <c r="U6"/>
  <c r="S6"/>
  <c r="L6" i="29" s="1"/>
  <c r="R6" i="38"/>
  <c r="L6" i="28" s="1"/>
  <c r="Q6" i="38"/>
  <c r="L6" i="27" s="1"/>
  <c r="P6" i="38"/>
  <c r="L6" i="26" s="1"/>
  <c r="L6" i="38"/>
  <c r="K6"/>
  <c r="M6" s="1"/>
  <c r="V5"/>
  <c r="U5"/>
  <c r="S5"/>
  <c r="L5" i="29" s="1"/>
  <c r="R5" i="38"/>
  <c r="L5" i="28" s="1"/>
  <c r="Q5" i="38"/>
  <c r="L5" i="27" s="1"/>
  <c r="P5" i="38"/>
  <c r="L5" i="26" s="1"/>
  <c r="L5" i="38"/>
  <c r="M5" s="1"/>
  <c r="K5"/>
  <c r="V4"/>
  <c r="U4"/>
  <c r="S4"/>
  <c r="R4"/>
  <c r="L4" i="28" s="1"/>
  <c r="Q4" i="38"/>
  <c r="L4" i="27" s="1"/>
  <c r="P4" i="38"/>
  <c r="L4" i="26" s="1"/>
  <c r="L4" i="38"/>
  <c r="K4"/>
  <c r="V3"/>
  <c r="V99" s="1"/>
  <c r="U3"/>
  <c r="S3"/>
  <c r="S99" s="1"/>
  <c r="R3"/>
  <c r="L3" i="28" s="1"/>
  <c r="L99" s="1"/>
  <c r="Q3" i="38"/>
  <c r="L3" i="27" s="1"/>
  <c r="P3" i="38"/>
  <c r="P99" s="1"/>
  <c r="K3"/>
  <c r="K99" s="1"/>
  <c r="U2"/>
  <c r="G99" i="40"/>
  <c r="F99"/>
  <c r="E99"/>
  <c r="D99"/>
  <c r="C99"/>
  <c r="B99"/>
  <c r="G98"/>
  <c r="F98"/>
  <c r="E98"/>
  <c r="D98"/>
  <c r="C98"/>
  <c r="B98"/>
  <c r="G97"/>
  <c r="F97"/>
  <c r="E97"/>
  <c r="D97"/>
  <c r="C97"/>
  <c r="B97"/>
  <c r="G96"/>
  <c r="F96"/>
  <c r="E96"/>
  <c r="D96"/>
  <c r="C96"/>
  <c r="B96"/>
  <c r="G95"/>
  <c r="F95"/>
  <c r="E95"/>
  <c r="D95"/>
  <c r="C95"/>
  <c r="B95"/>
  <c r="G94"/>
  <c r="F94"/>
  <c r="E94"/>
  <c r="D94"/>
  <c r="C94"/>
  <c r="B94"/>
  <c r="G93"/>
  <c r="F93"/>
  <c r="E93"/>
  <c r="D93"/>
  <c r="C93"/>
  <c r="B93"/>
  <c r="G92"/>
  <c r="F92"/>
  <c r="E92"/>
  <c r="D92"/>
  <c r="C92"/>
  <c r="B92"/>
  <c r="G91"/>
  <c r="F91"/>
  <c r="E91"/>
  <c r="D91"/>
  <c r="C91"/>
  <c r="B91"/>
  <c r="G90"/>
  <c r="F90"/>
  <c r="E90"/>
  <c r="D90"/>
  <c r="C90"/>
  <c r="B90"/>
  <c r="G89"/>
  <c r="F89"/>
  <c r="E89"/>
  <c r="D89"/>
  <c r="C89"/>
  <c r="B89"/>
  <c r="G88"/>
  <c r="F88"/>
  <c r="E88"/>
  <c r="D88"/>
  <c r="C88"/>
  <c r="B88"/>
  <c r="G87"/>
  <c r="F87"/>
  <c r="E87"/>
  <c r="D87"/>
  <c r="C87"/>
  <c r="B87"/>
  <c r="G86"/>
  <c r="F86"/>
  <c r="E86"/>
  <c r="D86"/>
  <c r="C86"/>
  <c r="B86"/>
  <c r="G85"/>
  <c r="F85"/>
  <c r="E85"/>
  <c r="D85"/>
  <c r="C85"/>
  <c r="B85"/>
  <c r="G84"/>
  <c r="F84"/>
  <c r="E84"/>
  <c r="D84"/>
  <c r="C84"/>
  <c r="B84"/>
  <c r="G83"/>
  <c r="F83"/>
  <c r="E83"/>
  <c r="D83"/>
  <c r="C83"/>
  <c r="B83"/>
  <c r="G82"/>
  <c r="F82"/>
  <c r="E82"/>
  <c r="D82"/>
  <c r="C82"/>
  <c r="B82"/>
  <c r="G81"/>
  <c r="F81"/>
  <c r="E81"/>
  <c r="D81"/>
  <c r="C81"/>
  <c r="B81"/>
  <c r="G80"/>
  <c r="F80"/>
  <c r="E80"/>
  <c r="D80"/>
  <c r="C80"/>
  <c r="B80"/>
  <c r="G79"/>
  <c r="F79"/>
  <c r="E79"/>
  <c r="D79"/>
  <c r="C79"/>
  <c r="B79"/>
  <c r="G78"/>
  <c r="F78"/>
  <c r="E78"/>
  <c r="D78"/>
  <c r="C78"/>
  <c r="B78"/>
  <c r="G77"/>
  <c r="F77"/>
  <c r="E77"/>
  <c r="D77"/>
  <c r="C77"/>
  <c r="B77"/>
  <c r="G76"/>
  <c r="F76"/>
  <c r="E76"/>
  <c r="D76"/>
  <c r="C76"/>
  <c r="B76"/>
  <c r="G75"/>
  <c r="F75"/>
  <c r="E75"/>
  <c r="D75"/>
  <c r="C75"/>
  <c r="B75"/>
  <c r="G74"/>
  <c r="F74"/>
  <c r="E74"/>
  <c r="D74"/>
  <c r="C74"/>
  <c r="B74"/>
  <c r="G73"/>
  <c r="F73"/>
  <c r="E73"/>
  <c r="D73"/>
  <c r="C73"/>
  <c r="B73"/>
  <c r="G72"/>
  <c r="F72"/>
  <c r="E72"/>
  <c r="D72"/>
  <c r="C72"/>
  <c r="B72"/>
  <c r="G71"/>
  <c r="F71"/>
  <c r="E71"/>
  <c r="D71"/>
  <c r="C71"/>
  <c r="B71"/>
  <c r="G70"/>
  <c r="F70"/>
  <c r="E70"/>
  <c r="D70"/>
  <c r="C70"/>
  <c r="B70"/>
  <c r="G69"/>
  <c r="F69"/>
  <c r="E69"/>
  <c r="D69"/>
  <c r="C69"/>
  <c r="B69"/>
  <c r="G68"/>
  <c r="F68"/>
  <c r="E68"/>
  <c r="D68"/>
  <c r="C68"/>
  <c r="B68"/>
  <c r="G67"/>
  <c r="F67"/>
  <c r="E67"/>
  <c r="D67"/>
  <c r="C67"/>
  <c r="B67"/>
  <c r="G66"/>
  <c r="F66"/>
  <c r="E66"/>
  <c r="D66"/>
  <c r="C66"/>
  <c r="B66"/>
  <c r="G65"/>
  <c r="F65"/>
  <c r="E65"/>
  <c r="D65"/>
  <c r="C65"/>
  <c r="B65"/>
  <c r="G64"/>
  <c r="F64"/>
  <c r="E64"/>
  <c r="D64"/>
  <c r="C64"/>
  <c r="B64"/>
  <c r="G63"/>
  <c r="F63"/>
  <c r="E63"/>
  <c r="D63"/>
  <c r="C63"/>
  <c r="B63"/>
  <c r="G62"/>
  <c r="F62"/>
  <c r="E62"/>
  <c r="D62"/>
  <c r="C62"/>
  <c r="B62"/>
  <c r="G61"/>
  <c r="F61"/>
  <c r="E61"/>
  <c r="D61"/>
  <c r="C61"/>
  <c r="B61"/>
  <c r="G60"/>
  <c r="F60"/>
  <c r="E60"/>
  <c r="D60"/>
  <c r="C60"/>
  <c r="B60"/>
  <c r="G59"/>
  <c r="F59"/>
  <c r="E59"/>
  <c r="D59"/>
  <c r="C59"/>
  <c r="B59"/>
  <c r="G58"/>
  <c r="F58"/>
  <c r="E58"/>
  <c r="D58"/>
  <c r="C58"/>
  <c r="B58"/>
  <c r="G57"/>
  <c r="F57"/>
  <c r="E57"/>
  <c r="D57"/>
  <c r="C57"/>
  <c r="B57"/>
  <c r="G56"/>
  <c r="F56"/>
  <c r="E56"/>
  <c r="D56"/>
  <c r="C56"/>
  <c r="B56"/>
  <c r="G55"/>
  <c r="F55"/>
  <c r="E55"/>
  <c r="D55"/>
  <c r="C55"/>
  <c r="B55"/>
  <c r="G54"/>
  <c r="F54"/>
  <c r="E54"/>
  <c r="D54"/>
  <c r="C54"/>
  <c r="B54"/>
  <c r="G53"/>
  <c r="F53"/>
  <c r="E53"/>
  <c r="D53"/>
  <c r="C53"/>
  <c r="B53"/>
  <c r="G52"/>
  <c r="F52"/>
  <c r="E52"/>
  <c r="D52"/>
  <c r="C52"/>
  <c r="B52"/>
  <c r="G51"/>
  <c r="F51"/>
  <c r="E51"/>
  <c r="D51"/>
  <c r="C51"/>
  <c r="B51"/>
  <c r="G50"/>
  <c r="F50"/>
  <c r="E50"/>
  <c r="D50"/>
  <c r="C50"/>
  <c r="B50"/>
  <c r="G49"/>
  <c r="F49"/>
  <c r="E49"/>
  <c r="D49"/>
  <c r="C49"/>
  <c r="B49"/>
  <c r="G48"/>
  <c r="F48"/>
  <c r="E48"/>
  <c r="D48"/>
  <c r="C48"/>
  <c r="B48"/>
  <c r="G47"/>
  <c r="F47"/>
  <c r="E47"/>
  <c r="D47"/>
  <c r="C47"/>
  <c r="B47"/>
  <c r="G46"/>
  <c r="F46"/>
  <c r="E46"/>
  <c r="D46"/>
  <c r="C46"/>
  <c r="B46"/>
  <c r="G45"/>
  <c r="F45"/>
  <c r="E45"/>
  <c r="D45"/>
  <c r="C45"/>
  <c r="B45"/>
  <c r="G44"/>
  <c r="F44"/>
  <c r="E44"/>
  <c r="D44"/>
  <c r="C44"/>
  <c r="B44"/>
  <c r="G43"/>
  <c r="F43"/>
  <c r="E43"/>
  <c r="D43"/>
  <c r="C43"/>
  <c r="B43"/>
  <c r="G42"/>
  <c r="F42"/>
  <c r="E42"/>
  <c r="D42"/>
  <c r="C42"/>
  <c r="B42"/>
  <c r="G41"/>
  <c r="F41"/>
  <c r="E41"/>
  <c r="D41"/>
  <c r="C41"/>
  <c r="B41"/>
  <c r="G40"/>
  <c r="F40"/>
  <c r="E40"/>
  <c r="D40"/>
  <c r="C40"/>
  <c r="B40"/>
  <c r="G39"/>
  <c r="F39"/>
  <c r="E39"/>
  <c r="D39"/>
  <c r="C39"/>
  <c r="B39"/>
  <c r="G38"/>
  <c r="F38"/>
  <c r="E38"/>
  <c r="D38"/>
  <c r="C38"/>
  <c r="B38"/>
  <c r="G37"/>
  <c r="F37"/>
  <c r="E37"/>
  <c r="D37"/>
  <c r="C37"/>
  <c r="B37"/>
  <c r="G36"/>
  <c r="F36"/>
  <c r="E36"/>
  <c r="D36"/>
  <c r="C36"/>
  <c r="B36"/>
  <c r="G35"/>
  <c r="F35"/>
  <c r="E35"/>
  <c r="D35"/>
  <c r="C35"/>
  <c r="B35"/>
  <c r="G34"/>
  <c r="F34"/>
  <c r="E34"/>
  <c r="D34"/>
  <c r="C34"/>
  <c r="B34"/>
  <c r="G33"/>
  <c r="F33"/>
  <c r="E33"/>
  <c r="D33"/>
  <c r="C33"/>
  <c r="B33"/>
  <c r="G32"/>
  <c r="F32"/>
  <c r="E32"/>
  <c r="D32"/>
  <c r="C32"/>
  <c r="B32"/>
  <c r="G31"/>
  <c r="F31"/>
  <c r="E31"/>
  <c r="D31"/>
  <c r="C31"/>
  <c r="B31"/>
  <c r="G30"/>
  <c r="F30"/>
  <c r="E30"/>
  <c r="D30"/>
  <c r="C30"/>
  <c r="B30"/>
  <c r="G29"/>
  <c r="F29"/>
  <c r="E29"/>
  <c r="D29"/>
  <c r="C29"/>
  <c r="B29"/>
  <c r="G28"/>
  <c r="F28"/>
  <c r="E28"/>
  <c r="D28"/>
  <c r="C28"/>
  <c r="B28"/>
  <c r="G27"/>
  <c r="F27"/>
  <c r="E27"/>
  <c r="D27"/>
  <c r="C27"/>
  <c r="B27"/>
  <c r="G26"/>
  <c r="F26"/>
  <c r="E26"/>
  <c r="D26"/>
  <c r="C26"/>
  <c r="B26"/>
  <c r="G25"/>
  <c r="F25"/>
  <c r="E25"/>
  <c r="D25"/>
  <c r="C25"/>
  <c r="B25"/>
  <c r="G24"/>
  <c r="F24"/>
  <c r="E24"/>
  <c r="D24"/>
  <c r="C24"/>
  <c r="B24"/>
  <c r="G23"/>
  <c r="F23"/>
  <c r="E23"/>
  <c r="D23"/>
  <c r="C23"/>
  <c r="B23"/>
  <c r="G22"/>
  <c r="F22"/>
  <c r="E22"/>
  <c r="D22"/>
  <c r="C22"/>
  <c r="B22"/>
  <c r="G21"/>
  <c r="F21"/>
  <c r="E21"/>
  <c r="D21"/>
  <c r="C21"/>
  <c r="B21"/>
  <c r="G20"/>
  <c r="F20"/>
  <c r="E20"/>
  <c r="D20"/>
  <c r="C20"/>
  <c r="B20"/>
  <c r="G19"/>
  <c r="F19"/>
  <c r="E19"/>
  <c r="D19"/>
  <c r="C19"/>
  <c r="B19"/>
  <c r="G18"/>
  <c r="F18"/>
  <c r="E18"/>
  <c r="D18"/>
  <c r="C18"/>
  <c r="B18"/>
  <c r="G17"/>
  <c r="F17"/>
  <c r="E17"/>
  <c r="D17"/>
  <c r="C17"/>
  <c r="B17"/>
  <c r="G16"/>
  <c r="F16"/>
  <c r="E16"/>
  <c r="D16"/>
  <c r="C16"/>
  <c r="B16"/>
  <c r="G15"/>
  <c r="F15"/>
  <c r="E15"/>
  <c r="D15"/>
  <c r="C15"/>
  <c r="B15"/>
  <c r="G14"/>
  <c r="F14"/>
  <c r="E14"/>
  <c r="D14"/>
  <c r="C14"/>
  <c r="B14"/>
  <c r="G13"/>
  <c r="F13"/>
  <c r="E13"/>
  <c r="D13"/>
  <c r="C13"/>
  <c r="B13"/>
  <c r="G12"/>
  <c r="F12"/>
  <c r="E12"/>
  <c r="D12"/>
  <c r="C12"/>
  <c r="B12"/>
  <c r="G11"/>
  <c r="F11"/>
  <c r="E11"/>
  <c r="D11"/>
  <c r="C11"/>
  <c r="B11"/>
  <c r="G10"/>
  <c r="F10"/>
  <c r="E10"/>
  <c r="D10"/>
  <c r="C10"/>
  <c r="B10"/>
  <c r="G9"/>
  <c r="F9"/>
  <c r="E9"/>
  <c r="D9"/>
  <c r="C9"/>
  <c r="B9"/>
  <c r="G8"/>
  <c r="F8"/>
  <c r="E8"/>
  <c r="D8"/>
  <c r="C8"/>
  <c r="B8"/>
  <c r="G7"/>
  <c r="F7"/>
  <c r="E7"/>
  <c r="D7"/>
  <c r="C7"/>
  <c r="B7"/>
  <c r="G6"/>
  <c r="F6"/>
  <c r="E6"/>
  <c r="D6"/>
  <c r="C6"/>
  <c r="B6"/>
  <c r="G5"/>
  <c r="F5"/>
  <c r="E5"/>
  <c r="D5"/>
  <c r="C5"/>
  <c r="B5"/>
  <c r="G4"/>
  <c r="F4"/>
  <c r="E4"/>
  <c r="D4"/>
  <c r="C4"/>
  <c r="B4"/>
  <c r="G3"/>
  <c r="F3"/>
  <c r="E3"/>
  <c r="D3"/>
  <c r="C3"/>
  <c r="B3"/>
  <c r="F99" i="39"/>
  <c r="D99"/>
  <c r="C99"/>
  <c r="B99"/>
  <c r="F98"/>
  <c r="D98"/>
  <c r="C98"/>
  <c r="F97"/>
  <c r="D97"/>
  <c r="C97"/>
  <c r="F96"/>
  <c r="D96"/>
  <c r="C96"/>
  <c r="F95"/>
  <c r="D95"/>
  <c r="C95"/>
  <c r="F94"/>
  <c r="D94"/>
  <c r="C94"/>
  <c r="F93"/>
  <c r="D93"/>
  <c r="C93"/>
  <c r="F92"/>
  <c r="D92"/>
  <c r="C92"/>
  <c r="F91"/>
  <c r="D91"/>
  <c r="C91"/>
  <c r="F90"/>
  <c r="D90"/>
  <c r="C90"/>
  <c r="F89"/>
  <c r="D89"/>
  <c r="C89"/>
  <c r="F88"/>
  <c r="D88"/>
  <c r="C88"/>
  <c r="F87"/>
  <c r="D87"/>
  <c r="C87"/>
  <c r="F86"/>
  <c r="D86"/>
  <c r="C86"/>
  <c r="F85"/>
  <c r="D85"/>
  <c r="C85"/>
  <c r="F84"/>
  <c r="D84"/>
  <c r="C84"/>
  <c r="F83"/>
  <c r="D83"/>
  <c r="C83"/>
  <c r="F82"/>
  <c r="D82"/>
  <c r="C82"/>
  <c r="F81"/>
  <c r="D81"/>
  <c r="C81"/>
  <c r="F80"/>
  <c r="D80"/>
  <c r="C80"/>
  <c r="F79"/>
  <c r="D79"/>
  <c r="C79"/>
  <c r="F78"/>
  <c r="D78"/>
  <c r="C78"/>
  <c r="F77"/>
  <c r="D77"/>
  <c r="C77"/>
  <c r="F76"/>
  <c r="D76"/>
  <c r="C76"/>
  <c r="F75"/>
  <c r="D75"/>
  <c r="C75"/>
  <c r="F74"/>
  <c r="D74"/>
  <c r="C74"/>
  <c r="F73"/>
  <c r="D73"/>
  <c r="C73"/>
  <c r="F72"/>
  <c r="D72"/>
  <c r="C72"/>
  <c r="F71"/>
  <c r="D71"/>
  <c r="C71"/>
  <c r="F70"/>
  <c r="D70"/>
  <c r="C70"/>
  <c r="F69"/>
  <c r="D69"/>
  <c r="C69"/>
  <c r="F68"/>
  <c r="D68"/>
  <c r="C68"/>
  <c r="F67"/>
  <c r="D67"/>
  <c r="C67"/>
  <c r="F66"/>
  <c r="D66"/>
  <c r="C66"/>
  <c r="F65"/>
  <c r="D65"/>
  <c r="C65"/>
  <c r="F64"/>
  <c r="D64"/>
  <c r="C64"/>
  <c r="F63"/>
  <c r="D63"/>
  <c r="C63"/>
  <c r="F62"/>
  <c r="D62"/>
  <c r="C62"/>
  <c r="F61"/>
  <c r="D61"/>
  <c r="C61"/>
  <c r="F60"/>
  <c r="D60"/>
  <c r="C60"/>
  <c r="F59"/>
  <c r="D59"/>
  <c r="C59"/>
  <c r="F58"/>
  <c r="D58"/>
  <c r="C58"/>
  <c r="F57"/>
  <c r="D57"/>
  <c r="C57"/>
  <c r="F56"/>
  <c r="D56"/>
  <c r="C56"/>
  <c r="F55"/>
  <c r="D55"/>
  <c r="C55"/>
  <c r="F54"/>
  <c r="D54"/>
  <c r="C54"/>
  <c r="F53"/>
  <c r="D53"/>
  <c r="C53"/>
  <c r="F52"/>
  <c r="D52"/>
  <c r="C52"/>
  <c r="F51"/>
  <c r="D51"/>
  <c r="C51"/>
  <c r="F50"/>
  <c r="D50"/>
  <c r="C50"/>
  <c r="F49"/>
  <c r="D49"/>
  <c r="C49"/>
  <c r="F48"/>
  <c r="D48"/>
  <c r="C48"/>
  <c r="F47"/>
  <c r="D47"/>
  <c r="C47"/>
  <c r="F46"/>
  <c r="D46"/>
  <c r="C46"/>
  <c r="F45"/>
  <c r="D45"/>
  <c r="C45"/>
  <c r="F44"/>
  <c r="D44"/>
  <c r="C44"/>
  <c r="F43"/>
  <c r="D43"/>
  <c r="C43"/>
  <c r="F42"/>
  <c r="D42"/>
  <c r="C42"/>
  <c r="F41"/>
  <c r="D41"/>
  <c r="C41"/>
  <c r="F40"/>
  <c r="D40"/>
  <c r="C40"/>
  <c r="F39"/>
  <c r="D39"/>
  <c r="C39"/>
  <c r="F38"/>
  <c r="D38"/>
  <c r="C38"/>
  <c r="F37"/>
  <c r="D37"/>
  <c r="C37"/>
  <c r="F36"/>
  <c r="D36"/>
  <c r="C36"/>
  <c r="F35"/>
  <c r="D35"/>
  <c r="C35"/>
  <c r="F34"/>
  <c r="D34"/>
  <c r="C34"/>
  <c r="F33"/>
  <c r="D33"/>
  <c r="C33"/>
  <c r="F32"/>
  <c r="D32"/>
  <c r="C32"/>
  <c r="F31"/>
  <c r="D31"/>
  <c r="C31"/>
  <c r="F30"/>
  <c r="D30"/>
  <c r="C30"/>
  <c r="F29"/>
  <c r="D29"/>
  <c r="C29"/>
  <c r="F28"/>
  <c r="D28"/>
  <c r="C28"/>
  <c r="F27"/>
  <c r="D27"/>
  <c r="C27"/>
  <c r="F26"/>
  <c r="D26"/>
  <c r="C26"/>
  <c r="F25"/>
  <c r="D25"/>
  <c r="C25"/>
  <c r="F24"/>
  <c r="D24"/>
  <c r="C24"/>
  <c r="F23"/>
  <c r="D23"/>
  <c r="C23"/>
  <c r="F22"/>
  <c r="D22"/>
  <c r="C22"/>
  <c r="F21"/>
  <c r="D21"/>
  <c r="C21"/>
  <c r="F20"/>
  <c r="D20"/>
  <c r="C20"/>
  <c r="F19"/>
  <c r="D19"/>
  <c r="C19"/>
  <c r="F18"/>
  <c r="D18"/>
  <c r="C18"/>
  <c r="F17"/>
  <c r="D17"/>
  <c r="C17"/>
  <c r="F16"/>
  <c r="D16"/>
  <c r="C16"/>
  <c r="F15"/>
  <c r="D15"/>
  <c r="C15"/>
  <c r="F14"/>
  <c r="D14"/>
  <c r="C14"/>
  <c r="F13"/>
  <c r="D13"/>
  <c r="C13"/>
  <c r="F12"/>
  <c r="D12"/>
  <c r="C12"/>
  <c r="F11"/>
  <c r="D11"/>
  <c r="C11"/>
  <c r="F10"/>
  <c r="D10"/>
  <c r="C10"/>
  <c r="F9"/>
  <c r="D9"/>
  <c r="C9"/>
  <c r="F8"/>
  <c r="D8"/>
  <c r="C8"/>
  <c r="F7"/>
  <c r="D7"/>
  <c r="C7"/>
  <c r="F6"/>
  <c r="D6"/>
  <c r="C6"/>
  <c r="F5"/>
  <c r="D5"/>
  <c r="C5"/>
  <c r="F4"/>
  <c r="D4"/>
  <c r="C4"/>
  <c r="F3"/>
  <c r="D3"/>
  <c r="C3"/>
  <c r="H4" i="12"/>
  <c r="H3"/>
  <c r="H2"/>
  <c r="A1"/>
  <c r="A1" i="16" s="1"/>
  <c r="H9" i="75"/>
  <c r="H8"/>
  <c r="H7"/>
  <c r="H6"/>
  <c r="H5"/>
  <c r="H4"/>
  <c r="H3"/>
  <c r="H2"/>
  <c r="A1"/>
  <c r="H116" i="74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H2"/>
  <c r="A1"/>
  <c r="AP99" i="30" l="1"/>
  <c r="AP99" i="28"/>
  <c r="AP99" i="29"/>
  <c r="AP99" i="26"/>
  <c r="AO99" i="30"/>
  <c r="AO99" i="28"/>
  <c r="AO99" i="29"/>
  <c r="AO99" i="26"/>
  <c r="AO99" i="24"/>
  <c r="AL99" i="30"/>
  <c r="AL99" i="28"/>
  <c r="AL99" i="29"/>
  <c r="AL99" i="26"/>
  <c r="AL99" i="24"/>
  <c r="AK99" i="30"/>
  <c r="AK99" i="28"/>
  <c r="AK99" i="29"/>
  <c r="AK99" i="26"/>
  <c r="AK99" i="24"/>
  <c r="Z99" i="30"/>
  <c r="Z99" i="28"/>
  <c r="Z99" i="29"/>
  <c r="Z99" i="26"/>
  <c r="Z99" i="24"/>
  <c r="Y99" i="30"/>
  <c r="Y99" i="28"/>
  <c r="Y99" i="29"/>
  <c r="Y99" i="26"/>
  <c r="Y99" i="24"/>
  <c r="AB99" i="30"/>
  <c r="AB99" i="28"/>
  <c r="AB99" i="29"/>
  <c r="AB99" i="26"/>
  <c r="AB99" i="24"/>
  <c r="AA99" i="30"/>
  <c r="AA99" i="28"/>
  <c r="AA99" i="29"/>
  <c r="AA99" i="26"/>
  <c r="O99" i="30"/>
  <c r="DM99" i="23"/>
  <c r="O99" i="28"/>
  <c r="DM99" i="22"/>
  <c r="O99" i="29"/>
  <c r="DM99" i="21"/>
  <c r="O99" i="26"/>
  <c r="DM99" i="20"/>
  <c r="O99" i="24"/>
  <c r="A1" i="40"/>
  <c r="T2" i="7"/>
  <c r="T2" i="71"/>
  <c r="A1" i="26"/>
  <c r="A1" i="14"/>
  <c r="A1" i="15"/>
  <c r="A1" i="39"/>
  <c r="A1" i="38"/>
  <c r="T2" i="4"/>
  <c r="T2" i="68"/>
  <c r="T2" i="72"/>
  <c r="A1" i="51"/>
  <c r="A1" i="52"/>
  <c r="A1" i="73"/>
  <c r="T2" i="69"/>
  <c r="T2" i="79"/>
  <c r="A1" i="24"/>
  <c r="A1" i="28"/>
  <c r="A1" i="65"/>
  <c r="A1" i="2"/>
  <c r="A1" i="53"/>
  <c r="T2" i="70"/>
  <c r="T2" i="82"/>
  <c r="A1" i="29"/>
  <c r="A1" i="27"/>
  <c r="A1" i="30"/>
  <c r="A1" i="66"/>
  <c r="BP3" i="14"/>
  <c r="BP99" s="1"/>
  <c r="BQ3"/>
  <c r="BQ99" s="1"/>
  <c r="AC18" i="30"/>
  <c r="AD18" s="1"/>
  <c r="AG18" s="1"/>
  <c r="AC22"/>
  <c r="AD22" s="1"/>
  <c r="AG22" s="1"/>
  <c r="AC26"/>
  <c r="AD26" s="1"/>
  <c r="AG26" s="1"/>
  <c r="AC30"/>
  <c r="AD30" s="1"/>
  <c r="AG30" s="1"/>
  <c r="AC34"/>
  <c r="AD34" s="1"/>
  <c r="AG34" s="1"/>
  <c r="AC38"/>
  <c r="AD38" s="1"/>
  <c r="AG38" s="1"/>
  <c r="AC42"/>
  <c r="AD42" s="1"/>
  <c r="AG42" s="1"/>
  <c r="AC46"/>
  <c r="AD46" s="1"/>
  <c r="AG46" s="1"/>
  <c r="AC50"/>
  <c r="AD50" s="1"/>
  <c r="AG50" s="1"/>
  <c r="AC54"/>
  <c r="AD54" s="1"/>
  <c r="AG54" s="1"/>
  <c r="AC58"/>
  <c r="AD58" s="1"/>
  <c r="AG58" s="1"/>
  <c r="AC62"/>
  <c r="AD62" s="1"/>
  <c r="AG62" s="1"/>
  <c r="AC66"/>
  <c r="AD66" s="1"/>
  <c r="AG66" s="1"/>
  <c r="AC70"/>
  <c r="AD70" s="1"/>
  <c r="AG70" s="1"/>
  <c r="AC74"/>
  <c r="AD74" s="1"/>
  <c r="AG74" s="1"/>
  <c r="AC78"/>
  <c r="AD78" s="1"/>
  <c r="AG78" s="1"/>
  <c r="AC82"/>
  <c r="AD82" s="1"/>
  <c r="AG82" s="1"/>
  <c r="AC86"/>
  <c r="AD86" s="1"/>
  <c r="AG86" s="1"/>
  <c r="AC90"/>
  <c r="AD90" s="1"/>
  <c r="AG90" s="1"/>
  <c r="AC94"/>
  <c r="AD94" s="1"/>
  <c r="AG94" s="1"/>
  <c r="AC98"/>
  <c r="AD98" s="1"/>
  <c r="AG98" s="1"/>
  <c r="U99" i="24"/>
  <c r="T99" i="29"/>
  <c r="U99" i="28"/>
  <c r="AC4" i="30"/>
  <c r="AD4" s="1"/>
  <c r="AG4" s="1"/>
  <c r="AC8"/>
  <c r="AD8" s="1"/>
  <c r="AG8" s="1"/>
  <c r="AC12"/>
  <c r="AD12" s="1"/>
  <c r="AG12" s="1"/>
  <c r="D99" i="2"/>
  <c r="T99" i="24"/>
  <c r="U99" i="29"/>
  <c r="AC16" i="30"/>
  <c r="AD16" s="1"/>
  <c r="AG16" s="1"/>
  <c r="AC3"/>
  <c r="AD3" s="1"/>
  <c r="AC7"/>
  <c r="AD7" s="1"/>
  <c r="AG7" s="1"/>
  <c r="AC11"/>
  <c r="AD11" s="1"/>
  <c r="AG11" s="1"/>
  <c r="AC15"/>
  <c r="AD15" s="1"/>
  <c r="AG15" s="1"/>
  <c r="AC5"/>
  <c r="AD5" s="1"/>
  <c r="AG5" s="1"/>
  <c r="AC9"/>
  <c r="AD9" s="1"/>
  <c r="AG9" s="1"/>
  <c r="AC13"/>
  <c r="AD13" s="1"/>
  <c r="AG13" s="1"/>
  <c r="AC20"/>
  <c r="AD20" s="1"/>
  <c r="AG20" s="1"/>
  <c r="AC24"/>
  <c r="AD24" s="1"/>
  <c r="AG24" s="1"/>
  <c r="AC28"/>
  <c r="AD28" s="1"/>
  <c r="AG28" s="1"/>
  <c r="AC32"/>
  <c r="AD32" s="1"/>
  <c r="AG32" s="1"/>
  <c r="AC36"/>
  <c r="AD36" s="1"/>
  <c r="AG36" s="1"/>
  <c r="AC40"/>
  <c r="AD40" s="1"/>
  <c r="AG40" s="1"/>
  <c r="AC44"/>
  <c r="AD44" s="1"/>
  <c r="AG44" s="1"/>
  <c r="AC48"/>
  <c r="AD48" s="1"/>
  <c r="AG48" s="1"/>
  <c r="AC52"/>
  <c r="AD52" s="1"/>
  <c r="AG52" s="1"/>
  <c r="AC56"/>
  <c r="AD56" s="1"/>
  <c r="AG56" s="1"/>
  <c r="AC60"/>
  <c r="AD60" s="1"/>
  <c r="AG60" s="1"/>
  <c r="AC64"/>
  <c r="AD64" s="1"/>
  <c r="AG64" s="1"/>
  <c r="AC68"/>
  <c r="AD68" s="1"/>
  <c r="AG68" s="1"/>
  <c r="AC72"/>
  <c r="AD72" s="1"/>
  <c r="AG72" s="1"/>
  <c r="AC76"/>
  <c r="AD76" s="1"/>
  <c r="AG76" s="1"/>
  <c r="AC80"/>
  <c r="AD80" s="1"/>
  <c r="AG80" s="1"/>
  <c r="AC84"/>
  <c r="AD84" s="1"/>
  <c r="AG84" s="1"/>
  <c r="AC88"/>
  <c r="AD88" s="1"/>
  <c r="AG88" s="1"/>
  <c r="AC92"/>
  <c r="AD92" s="1"/>
  <c r="AG92" s="1"/>
  <c r="AC96"/>
  <c r="AD96" s="1"/>
  <c r="AG96" s="1"/>
  <c r="T99" i="26"/>
  <c r="T99" i="28"/>
  <c r="U99" i="30"/>
  <c r="AC19"/>
  <c r="AD19" s="1"/>
  <c r="AG19" s="1"/>
  <c r="AC23"/>
  <c r="AD23" s="1"/>
  <c r="AG23" s="1"/>
  <c r="AC27"/>
  <c r="AD27" s="1"/>
  <c r="AG27" s="1"/>
  <c r="AC31"/>
  <c r="AD31" s="1"/>
  <c r="AG31" s="1"/>
  <c r="AC35"/>
  <c r="AD35" s="1"/>
  <c r="AG35" s="1"/>
  <c r="AC39"/>
  <c r="AD39" s="1"/>
  <c r="AG39" s="1"/>
  <c r="AC43"/>
  <c r="AD43" s="1"/>
  <c r="AG43" s="1"/>
  <c r="AC47"/>
  <c r="AD47" s="1"/>
  <c r="AG47" s="1"/>
  <c r="AC51"/>
  <c r="AD51" s="1"/>
  <c r="AG51" s="1"/>
  <c r="AC55"/>
  <c r="AD55" s="1"/>
  <c r="AG55" s="1"/>
  <c r="AC59"/>
  <c r="AD59" s="1"/>
  <c r="AG59" s="1"/>
  <c r="AC63"/>
  <c r="AD63" s="1"/>
  <c r="AG63" s="1"/>
  <c r="AC67"/>
  <c r="AD67" s="1"/>
  <c r="AG67" s="1"/>
  <c r="AC71"/>
  <c r="AD71" s="1"/>
  <c r="AG71" s="1"/>
  <c r="AC75"/>
  <c r="AD75" s="1"/>
  <c r="AG75" s="1"/>
  <c r="AC79"/>
  <c r="AD79" s="1"/>
  <c r="AG79" s="1"/>
  <c r="AC83"/>
  <c r="AD83" s="1"/>
  <c r="AG83" s="1"/>
  <c r="AC87"/>
  <c r="AD87" s="1"/>
  <c r="AG87" s="1"/>
  <c r="AC91"/>
  <c r="AD91" s="1"/>
  <c r="AG91" s="1"/>
  <c r="AC95"/>
  <c r="AD95" s="1"/>
  <c r="AG95" s="1"/>
  <c r="U99" i="26"/>
  <c r="AC6" i="30"/>
  <c r="AD6" s="1"/>
  <c r="AG6" s="1"/>
  <c r="AC10"/>
  <c r="AD10" s="1"/>
  <c r="AG10" s="1"/>
  <c r="AC14"/>
  <c r="AD14" s="1"/>
  <c r="AG14" s="1"/>
  <c r="AC17"/>
  <c r="AD17" s="1"/>
  <c r="AG17" s="1"/>
  <c r="AC21"/>
  <c r="AD21" s="1"/>
  <c r="AG21" s="1"/>
  <c r="AC25"/>
  <c r="AD25" s="1"/>
  <c r="AG25" s="1"/>
  <c r="AC29"/>
  <c r="AD29" s="1"/>
  <c r="AG29" s="1"/>
  <c r="AC33"/>
  <c r="AD33" s="1"/>
  <c r="AG33" s="1"/>
  <c r="AC37"/>
  <c r="AD37" s="1"/>
  <c r="AG37" s="1"/>
  <c r="AC41"/>
  <c r="AD41" s="1"/>
  <c r="AG41" s="1"/>
  <c r="AC45"/>
  <c r="AD45" s="1"/>
  <c r="AG45" s="1"/>
  <c r="AC49"/>
  <c r="AD49" s="1"/>
  <c r="AG49" s="1"/>
  <c r="AC53"/>
  <c r="AD53" s="1"/>
  <c r="AG53" s="1"/>
  <c r="AC57"/>
  <c r="AD57" s="1"/>
  <c r="AG57" s="1"/>
  <c r="AC61"/>
  <c r="AD61" s="1"/>
  <c r="AG61" s="1"/>
  <c r="AC65"/>
  <c r="AD65" s="1"/>
  <c r="AG65" s="1"/>
  <c r="AC69"/>
  <c r="AD69" s="1"/>
  <c r="AG69" s="1"/>
  <c r="AC73"/>
  <c r="AD73" s="1"/>
  <c r="AG73" s="1"/>
  <c r="AC77"/>
  <c r="AD77" s="1"/>
  <c r="AG77" s="1"/>
  <c r="AC81"/>
  <c r="AD81" s="1"/>
  <c r="AG81" s="1"/>
  <c r="AC85"/>
  <c r="AD85" s="1"/>
  <c r="AG85" s="1"/>
  <c r="AC89"/>
  <c r="AD89" s="1"/>
  <c r="AG89" s="1"/>
  <c r="AC93"/>
  <c r="AD93" s="1"/>
  <c r="AG93" s="1"/>
  <c r="AC97"/>
  <c r="AD97" s="1"/>
  <c r="AG97" s="1"/>
  <c r="T99"/>
  <c r="DM99" i="6"/>
  <c r="DM99" i="11"/>
  <c r="F97" i="61"/>
  <c r="F4"/>
  <c r="F6"/>
  <c r="F8"/>
  <c r="F10"/>
  <c r="F12"/>
  <c r="F42"/>
  <c r="F44"/>
  <c r="F26" i="62"/>
  <c r="F28"/>
  <c r="F30"/>
  <c r="F32"/>
  <c r="F34"/>
  <c r="F36"/>
  <c r="F38"/>
  <c r="F40"/>
  <c r="F42"/>
  <c r="F44"/>
  <c r="F46"/>
  <c r="F48"/>
  <c r="F46" i="61"/>
  <c r="F48"/>
  <c r="F50"/>
  <c r="F52"/>
  <c r="B99" i="63"/>
  <c r="M99" i="24"/>
  <c r="M99" i="29"/>
  <c r="M99" i="27"/>
  <c r="U99" i="52"/>
  <c r="T99"/>
  <c r="S99"/>
  <c r="W99"/>
  <c r="M3" i="28"/>
  <c r="M99" s="1"/>
  <c r="P99" i="52"/>
  <c r="Q99"/>
  <c r="O11" i="53"/>
  <c r="Q11" s="1"/>
  <c r="T11"/>
  <c r="N11" i="26" s="1"/>
  <c r="O15" i="53"/>
  <c r="Q15" s="1"/>
  <c r="T15"/>
  <c r="N15" i="26" s="1"/>
  <c r="O19" i="53"/>
  <c r="Q19" s="1"/>
  <c r="T19"/>
  <c r="N19" i="26" s="1"/>
  <c r="O23" i="53"/>
  <c r="Q23" s="1"/>
  <c r="T23"/>
  <c r="N23" i="26" s="1"/>
  <c r="V11" i="53"/>
  <c r="N11" i="28" s="1"/>
  <c r="S13" i="53"/>
  <c r="N13" i="24" s="1"/>
  <c r="V15" i="53"/>
  <c r="N15" i="28" s="1"/>
  <c r="S17" i="53"/>
  <c r="N17" i="24" s="1"/>
  <c r="V19" i="53"/>
  <c r="N19" i="28" s="1"/>
  <c r="S21" i="53"/>
  <c r="N21" i="24" s="1"/>
  <c r="V23" i="53"/>
  <c r="N23" i="28" s="1"/>
  <c r="T3" i="53"/>
  <c r="U4"/>
  <c r="N4" i="27" s="1"/>
  <c r="U6" i="53"/>
  <c r="N6" i="27" s="1"/>
  <c r="U8" i="53"/>
  <c r="N8" i="27" s="1"/>
  <c r="U10" i="53"/>
  <c r="N10" i="27" s="1"/>
  <c r="U11" i="53"/>
  <c r="N11" i="27" s="1"/>
  <c r="U12" i="53"/>
  <c r="N12" i="27" s="1"/>
  <c r="U15" i="53"/>
  <c r="N15" i="27" s="1"/>
  <c r="U16" i="53"/>
  <c r="N16" i="27" s="1"/>
  <c r="U19" i="53"/>
  <c r="N19" i="27" s="1"/>
  <c r="U20" i="53"/>
  <c r="N20" i="27" s="1"/>
  <c r="U23" i="53"/>
  <c r="N23" i="27" s="1"/>
  <c r="N3" i="24"/>
  <c r="N3" i="29"/>
  <c r="O13" i="53"/>
  <c r="Q13" s="1"/>
  <c r="T13"/>
  <c r="N13" i="26" s="1"/>
  <c r="O17" i="53"/>
  <c r="Q17" s="1"/>
  <c r="T17"/>
  <c r="N17" i="26" s="1"/>
  <c r="O21" i="53"/>
  <c r="Q21" s="1"/>
  <c r="T21"/>
  <c r="N21" i="26" s="1"/>
  <c r="W25" i="53"/>
  <c r="N25" i="29" s="1"/>
  <c r="S25" i="53"/>
  <c r="N25" i="24" s="1"/>
  <c r="O25" i="53"/>
  <c r="Q25" s="1"/>
  <c r="T25"/>
  <c r="N25" i="26" s="1"/>
  <c r="W27" i="53"/>
  <c r="N27" i="29" s="1"/>
  <c r="S27" i="53"/>
  <c r="N27" i="24" s="1"/>
  <c r="O27" i="53"/>
  <c r="Q27" s="1"/>
  <c r="T27"/>
  <c r="N27" i="26" s="1"/>
  <c r="W29" i="53"/>
  <c r="N29" i="29" s="1"/>
  <c r="S29" i="53"/>
  <c r="N29" i="24" s="1"/>
  <c r="O29" i="53"/>
  <c r="Q29" s="1"/>
  <c r="T29"/>
  <c r="N29" i="26" s="1"/>
  <c r="W31" i="53"/>
  <c r="N31" i="29" s="1"/>
  <c r="S31" i="53"/>
  <c r="N31" i="24" s="1"/>
  <c r="O31" i="53"/>
  <c r="Q31" s="1"/>
  <c r="T31"/>
  <c r="N31" i="26" s="1"/>
  <c r="W33" i="53"/>
  <c r="N33" i="29" s="1"/>
  <c r="S33" i="53"/>
  <c r="N33" i="24" s="1"/>
  <c r="O33" i="53"/>
  <c r="Q33" s="1"/>
  <c r="T33"/>
  <c r="N33" i="26" s="1"/>
  <c r="W35" i="53"/>
  <c r="N35" i="29" s="1"/>
  <c r="S35" i="53"/>
  <c r="N35" i="24" s="1"/>
  <c r="O35" i="53"/>
  <c r="Q35" s="1"/>
  <c r="T35"/>
  <c r="N35" i="26" s="1"/>
  <c r="W37" i="53"/>
  <c r="N37" i="29" s="1"/>
  <c r="S37" i="53"/>
  <c r="N37" i="24" s="1"/>
  <c r="O37" i="53"/>
  <c r="Q37" s="1"/>
  <c r="T37"/>
  <c r="N37" i="26" s="1"/>
  <c r="W39" i="53"/>
  <c r="N39" i="29" s="1"/>
  <c r="S39" i="53"/>
  <c r="N39" i="24" s="1"/>
  <c r="O39" i="53"/>
  <c r="Q39" s="1"/>
  <c r="T39"/>
  <c r="N39" i="26" s="1"/>
  <c r="W41" i="53"/>
  <c r="N41" i="29" s="1"/>
  <c r="S41" i="53"/>
  <c r="N41" i="24" s="1"/>
  <c r="O41" i="53"/>
  <c r="Q41" s="1"/>
  <c r="T41"/>
  <c r="N41" i="26" s="1"/>
  <c r="AC33" i="28"/>
  <c r="AD33" s="1"/>
  <c r="AG33" s="1"/>
  <c r="V13" i="53"/>
  <c r="N13" i="28" s="1"/>
  <c r="V17" i="53"/>
  <c r="N17" i="28" s="1"/>
  <c r="V21" i="53"/>
  <c r="N21" i="28" s="1"/>
  <c r="C99" i="53"/>
  <c r="Q3"/>
  <c r="V3"/>
  <c r="S4"/>
  <c r="N4" i="24" s="1"/>
  <c r="S6" i="53"/>
  <c r="N6" i="24" s="1"/>
  <c r="S8" i="53"/>
  <c r="N8" i="24" s="1"/>
  <c r="S10" i="53"/>
  <c r="N10" i="24" s="1"/>
  <c r="W11" i="53"/>
  <c r="N11" i="29" s="1"/>
  <c r="S12" i="53"/>
  <c r="N12" i="24" s="1"/>
  <c r="O12" i="53"/>
  <c r="Q12" s="1"/>
  <c r="U13"/>
  <c r="N13" i="27" s="1"/>
  <c r="U14" i="53"/>
  <c r="N14" i="27" s="1"/>
  <c r="W15" i="53"/>
  <c r="N15" i="29" s="1"/>
  <c r="S16" i="53"/>
  <c r="N16" i="24" s="1"/>
  <c r="O16" i="53"/>
  <c r="Q16" s="1"/>
  <c r="U17"/>
  <c r="N17" i="27" s="1"/>
  <c r="U18" i="53"/>
  <c r="N18" i="27" s="1"/>
  <c r="W19" i="53"/>
  <c r="N19" i="29" s="1"/>
  <c r="S20" i="53"/>
  <c r="N20" i="24" s="1"/>
  <c r="O20" i="53"/>
  <c r="Q20" s="1"/>
  <c r="U21"/>
  <c r="N21" i="27" s="1"/>
  <c r="U22" i="53"/>
  <c r="N22" i="27" s="1"/>
  <c r="W23" i="53"/>
  <c r="N23" i="29" s="1"/>
  <c r="V25" i="53"/>
  <c r="N25" i="28" s="1"/>
  <c r="V27" i="53"/>
  <c r="N27" i="28" s="1"/>
  <c r="V29" i="53"/>
  <c r="N29" i="28" s="1"/>
  <c r="V31" i="53"/>
  <c r="N31" i="28" s="1"/>
  <c r="V33" i="53"/>
  <c r="N33" i="28" s="1"/>
  <c r="V35" i="53"/>
  <c r="N35" i="28" s="1"/>
  <c r="V37" i="53"/>
  <c r="N37" i="28" s="1"/>
  <c r="V39" i="53"/>
  <c r="N39" i="28" s="1"/>
  <c r="V41" i="53"/>
  <c r="N41" i="28" s="1"/>
  <c r="V24" i="53"/>
  <c r="N24" i="28" s="1"/>
  <c r="V26" i="53"/>
  <c r="N26" i="28" s="1"/>
  <c r="V28" i="53"/>
  <c r="N28" i="28" s="1"/>
  <c r="V30" i="53"/>
  <c r="N30" i="28" s="1"/>
  <c r="V32" i="53"/>
  <c r="N32" i="28" s="1"/>
  <c r="V34" i="53"/>
  <c r="N34" i="28" s="1"/>
  <c r="V36" i="53"/>
  <c r="N36" i="28" s="1"/>
  <c r="V38" i="53"/>
  <c r="N38" i="28" s="1"/>
  <c r="V40" i="53"/>
  <c r="N40" i="28" s="1"/>
  <c r="V42" i="53"/>
  <c r="N42" i="28" s="1"/>
  <c r="T43" i="53"/>
  <c r="N43" i="26" s="1"/>
  <c r="O43" i="53"/>
  <c r="Q43" s="1"/>
  <c r="V44"/>
  <c r="N44" i="28" s="1"/>
  <c r="T45" i="53"/>
  <c r="N45" i="26" s="1"/>
  <c r="O45" i="53"/>
  <c r="Q45" s="1"/>
  <c r="V46"/>
  <c r="N46" i="28" s="1"/>
  <c r="T47" i="53"/>
  <c r="N47" i="26" s="1"/>
  <c r="O47" i="53"/>
  <c r="Q47" s="1"/>
  <c r="V48"/>
  <c r="N48" i="28" s="1"/>
  <c r="T49" i="53"/>
  <c r="N49" i="26" s="1"/>
  <c r="O49" i="53"/>
  <c r="Q49" s="1"/>
  <c r="V50"/>
  <c r="N50" i="28" s="1"/>
  <c r="T51" i="53"/>
  <c r="N51" i="26" s="1"/>
  <c r="O51" i="53"/>
  <c r="Q51" s="1"/>
  <c r="V52"/>
  <c r="N52" i="28" s="1"/>
  <c r="T53" i="53"/>
  <c r="N53" i="26" s="1"/>
  <c r="O53" i="53"/>
  <c r="Q53" s="1"/>
  <c r="V54"/>
  <c r="N54" i="28" s="1"/>
  <c r="T55" i="53"/>
  <c r="N55" i="26" s="1"/>
  <c r="O55" i="53"/>
  <c r="Q55" s="1"/>
  <c r="V56"/>
  <c r="N56" i="28" s="1"/>
  <c r="T57" i="53"/>
  <c r="N57" i="26" s="1"/>
  <c r="O57" i="53"/>
  <c r="Q57" s="1"/>
  <c r="V58"/>
  <c r="N58" i="28" s="1"/>
  <c r="T59" i="53"/>
  <c r="N59" i="26" s="1"/>
  <c r="O59" i="53"/>
  <c r="Q59" s="1"/>
  <c r="V60"/>
  <c r="N60" i="28" s="1"/>
  <c r="T61" i="53"/>
  <c r="N61" i="26" s="1"/>
  <c r="O61" i="53"/>
  <c r="Q61" s="1"/>
  <c r="V62"/>
  <c r="N62" i="28" s="1"/>
  <c r="T63" i="53"/>
  <c r="N63" i="26" s="1"/>
  <c r="O63" i="53"/>
  <c r="Q63" s="1"/>
  <c r="V64"/>
  <c r="N64" i="28" s="1"/>
  <c r="T65" i="53"/>
  <c r="N65" i="26" s="1"/>
  <c r="O65" i="53"/>
  <c r="Q65" s="1"/>
  <c r="V66"/>
  <c r="N66" i="28" s="1"/>
  <c r="T67" i="53"/>
  <c r="N67" i="26" s="1"/>
  <c r="O67" i="53"/>
  <c r="Q67" s="1"/>
  <c r="V68"/>
  <c r="N68" i="28" s="1"/>
  <c r="T69" i="53"/>
  <c r="N69" i="26" s="1"/>
  <c r="O69" i="53"/>
  <c r="Q69" s="1"/>
  <c r="V70"/>
  <c r="N70" i="28" s="1"/>
  <c r="T71" i="53"/>
  <c r="N71" i="26" s="1"/>
  <c r="O71" i="53"/>
  <c r="Q71" s="1"/>
  <c r="V72"/>
  <c r="N72" i="28" s="1"/>
  <c r="T73" i="53"/>
  <c r="N73" i="26" s="1"/>
  <c r="O73" i="53"/>
  <c r="Q73" s="1"/>
  <c r="V74"/>
  <c r="N74" i="28" s="1"/>
  <c r="T75" i="53"/>
  <c r="N75" i="26" s="1"/>
  <c r="O75" i="53"/>
  <c r="Q75" s="1"/>
  <c r="V76"/>
  <c r="N76" i="28" s="1"/>
  <c r="T77" i="53"/>
  <c r="N77" i="26" s="1"/>
  <c r="O77" i="53"/>
  <c r="Q77" s="1"/>
  <c r="V78"/>
  <c r="N78" i="28" s="1"/>
  <c r="T79" i="53"/>
  <c r="N79" i="26" s="1"/>
  <c r="O79" i="53"/>
  <c r="Q79" s="1"/>
  <c r="V80"/>
  <c r="N80" i="28" s="1"/>
  <c r="T81" i="53"/>
  <c r="N81" i="26" s="1"/>
  <c r="O81" i="53"/>
  <c r="Q81" s="1"/>
  <c r="V82"/>
  <c r="N82" i="28" s="1"/>
  <c r="T83" i="53"/>
  <c r="N83" i="26" s="1"/>
  <c r="O83" i="53"/>
  <c r="Q83" s="1"/>
  <c r="V84"/>
  <c r="N84" i="28" s="1"/>
  <c r="T85" i="53"/>
  <c r="N85" i="26" s="1"/>
  <c r="O85" i="53"/>
  <c r="Q85" s="1"/>
  <c r="V86"/>
  <c r="N86" i="28" s="1"/>
  <c r="T87" i="53"/>
  <c r="N87" i="26" s="1"/>
  <c r="O87" i="53"/>
  <c r="Q87" s="1"/>
  <c r="V88"/>
  <c r="N88" i="28" s="1"/>
  <c r="T89" i="53"/>
  <c r="N89" i="26" s="1"/>
  <c r="O89" i="53"/>
  <c r="Q89" s="1"/>
  <c r="V90"/>
  <c r="N90" i="28" s="1"/>
  <c r="T91" i="53"/>
  <c r="N91" i="26" s="1"/>
  <c r="O91" i="53"/>
  <c r="Q91" s="1"/>
  <c r="V92"/>
  <c r="N92" i="28" s="1"/>
  <c r="T93" i="53"/>
  <c r="N93" i="26" s="1"/>
  <c r="O93" i="53"/>
  <c r="Q93" s="1"/>
  <c r="S95"/>
  <c r="N95" i="24" s="1"/>
  <c r="O94" i="53"/>
  <c r="Q94" s="1"/>
  <c r="T94"/>
  <c r="N94" i="26" s="1"/>
  <c r="V96" i="53"/>
  <c r="N96" i="28" s="1"/>
  <c r="O96" i="53"/>
  <c r="Q96" s="1"/>
  <c r="T96"/>
  <c r="N96" i="26" s="1"/>
  <c r="S43" i="53"/>
  <c r="N43" i="24" s="1"/>
  <c r="W43" i="53"/>
  <c r="N43" i="29" s="1"/>
  <c r="S45" i="53"/>
  <c r="N45" i="24" s="1"/>
  <c r="W45" i="53"/>
  <c r="N45" i="29" s="1"/>
  <c r="S47" i="53"/>
  <c r="N47" i="24" s="1"/>
  <c r="W47" i="53"/>
  <c r="N47" i="29" s="1"/>
  <c r="S49" i="53"/>
  <c r="N49" i="24" s="1"/>
  <c r="W49" i="53"/>
  <c r="N49" i="29" s="1"/>
  <c r="S51" i="53"/>
  <c r="N51" i="24" s="1"/>
  <c r="W51" i="53"/>
  <c r="N51" i="29" s="1"/>
  <c r="S53" i="53"/>
  <c r="N53" i="24" s="1"/>
  <c r="W53" i="53"/>
  <c r="N53" i="29" s="1"/>
  <c r="S55" i="53"/>
  <c r="N55" i="24" s="1"/>
  <c r="W55" i="53"/>
  <c r="N55" i="29" s="1"/>
  <c r="S57" i="53"/>
  <c r="N57" i="24" s="1"/>
  <c r="W57" i="53"/>
  <c r="N57" i="29" s="1"/>
  <c r="S59" i="53"/>
  <c r="N59" i="24" s="1"/>
  <c r="W59" i="53"/>
  <c r="N59" i="29" s="1"/>
  <c r="S61" i="53"/>
  <c r="N61" i="24" s="1"/>
  <c r="W61" i="53"/>
  <c r="N61" i="29" s="1"/>
  <c r="S63" i="53"/>
  <c r="N63" i="24" s="1"/>
  <c r="W63" i="53"/>
  <c r="N63" i="29" s="1"/>
  <c r="S65" i="53"/>
  <c r="N65" i="24" s="1"/>
  <c r="W65" i="53"/>
  <c r="N65" i="29" s="1"/>
  <c r="S67" i="53"/>
  <c r="N67" i="24" s="1"/>
  <c r="W67" i="53"/>
  <c r="N67" i="29" s="1"/>
  <c r="S69" i="53"/>
  <c r="N69" i="24" s="1"/>
  <c r="W69" i="53"/>
  <c r="N69" i="29" s="1"/>
  <c r="S71" i="53"/>
  <c r="N71" i="24" s="1"/>
  <c r="W71" i="53"/>
  <c r="N71" i="29" s="1"/>
  <c r="S73" i="53"/>
  <c r="N73" i="24" s="1"/>
  <c r="W73" i="53"/>
  <c r="N73" i="29" s="1"/>
  <c r="S75" i="53"/>
  <c r="N75" i="24" s="1"/>
  <c r="W75" i="53"/>
  <c r="N75" i="29" s="1"/>
  <c r="S77" i="53"/>
  <c r="N77" i="24" s="1"/>
  <c r="W77" i="53"/>
  <c r="N77" i="29" s="1"/>
  <c r="S79" i="53"/>
  <c r="N79" i="24" s="1"/>
  <c r="W79" i="53"/>
  <c r="N79" i="29" s="1"/>
  <c r="S81" i="53"/>
  <c r="N81" i="24" s="1"/>
  <c r="W81" i="53"/>
  <c r="N81" i="29" s="1"/>
  <c r="S83" i="53"/>
  <c r="N83" i="24" s="1"/>
  <c r="W83" i="53"/>
  <c r="N83" i="29" s="1"/>
  <c r="S85" i="53"/>
  <c r="N85" i="24" s="1"/>
  <c r="W85" i="53"/>
  <c r="N85" i="29" s="1"/>
  <c r="S87" i="53"/>
  <c r="N87" i="24" s="1"/>
  <c r="W87" i="53"/>
  <c r="N87" i="29" s="1"/>
  <c r="S89" i="53"/>
  <c r="N89" i="24" s="1"/>
  <c r="W89" i="53"/>
  <c r="N89" i="29" s="1"/>
  <c r="S91" i="53"/>
  <c r="N91" i="24" s="1"/>
  <c r="W91" i="53"/>
  <c r="N91" i="29" s="1"/>
  <c r="S93" i="53"/>
  <c r="N93" i="24" s="1"/>
  <c r="W93" i="53"/>
  <c r="N93" i="29" s="1"/>
  <c r="V94" i="53"/>
  <c r="N94" i="28" s="1"/>
  <c r="W96" i="53"/>
  <c r="N96" i="29" s="1"/>
  <c r="O95" i="53"/>
  <c r="Q95" s="1"/>
  <c r="V95"/>
  <c r="N95" i="28" s="1"/>
  <c r="O97" i="53"/>
  <c r="Q97" s="1"/>
  <c r="T97"/>
  <c r="N97" i="26" s="1"/>
  <c r="V97" i="53"/>
  <c r="N97" i="28" s="1"/>
  <c r="W97" i="53"/>
  <c r="N97" i="29" s="1"/>
  <c r="S97" i="53"/>
  <c r="N97" i="24" s="1"/>
  <c r="V43" i="53"/>
  <c r="N43" i="28" s="1"/>
  <c r="U95" i="53"/>
  <c r="N95" i="27" s="1"/>
  <c r="T95" i="53"/>
  <c r="N95" i="26" s="1"/>
  <c r="U98" i="53"/>
  <c r="N98" i="27" s="1"/>
  <c r="T98" i="53"/>
  <c r="N98" i="26" s="1"/>
  <c r="O98" i="53"/>
  <c r="Q98" s="1"/>
  <c r="L99" i="27"/>
  <c r="M12" i="38"/>
  <c r="M18"/>
  <c r="M19"/>
  <c r="M20"/>
  <c r="M28"/>
  <c r="M36"/>
  <c r="M37"/>
  <c r="M38"/>
  <c r="M39"/>
  <c r="M40"/>
  <c r="M41"/>
  <c r="M42"/>
  <c r="M43"/>
  <c r="M44"/>
  <c r="M45"/>
  <c r="M46"/>
  <c r="M50"/>
  <c r="M51"/>
  <c r="M52"/>
  <c r="M60"/>
  <c r="M68"/>
  <c r="O78"/>
  <c r="L78" i="24" s="1"/>
  <c r="M80" i="38"/>
  <c r="O82"/>
  <c r="L82" i="24" s="1"/>
  <c r="M86" i="38"/>
  <c r="O87"/>
  <c r="L87" i="24" s="1"/>
  <c r="M89" i="38"/>
  <c r="M92"/>
  <c r="O93"/>
  <c r="L93" i="24" s="1"/>
  <c r="O96" i="38"/>
  <c r="L96" i="24" s="1"/>
  <c r="AC5" i="26"/>
  <c r="AD5" s="1"/>
  <c r="AG5" s="1"/>
  <c r="AC9"/>
  <c r="AD9" s="1"/>
  <c r="AG9" s="1"/>
  <c r="AC13"/>
  <c r="AD13" s="1"/>
  <c r="AG13" s="1"/>
  <c r="L17"/>
  <c r="AC17" s="1"/>
  <c r="AD17" s="1"/>
  <c r="AG17" s="1"/>
  <c r="AC21"/>
  <c r="AD21" s="1"/>
  <c r="AG21" s="1"/>
  <c r="AC25"/>
  <c r="AD25" s="1"/>
  <c r="AG25" s="1"/>
  <c r="AC29"/>
  <c r="AD29" s="1"/>
  <c r="AG29" s="1"/>
  <c r="AC32"/>
  <c r="AD32" s="1"/>
  <c r="AG32" s="1"/>
  <c r="AC33"/>
  <c r="AD33" s="1"/>
  <c r="AG33" s="1"/>
  <c r="AC37"/>
  <c r="AD37" s="1"/>
  <c r="AG37" s="1"/>
  <c r="AC41"/>
  <c r="AD41" s="1"/>
  <c r="AG41" s="1"/>
  <c r="AC45"/>
  <c r="AD45" s="1"/>
  <c r="AG45" s="1"/>
  <c r="AC49"/>
  <c r="AD49" s="1"/>
  <c r="AG49" s="1"/>
  <c r="AC55"/>
  <c r="AD55" s="1"/>
  <c r="AG55" s="1"/>
  <c r="AC57"/>
  <c r="AD57" s="1"/>
  <c r="AG57" s="1"/>
  <c r="AC65"/>
  <c r="AD65" s="1"/>
  <c r="AG65" s="1"/>
  <c r="AC69"/>
  <c r="AD69" s="1"/>
  <c r="AG69" s="1"/>
  <c r="AC77"/>
  <c r="AD77" s="1"/>
  <c r="AG77" s="1"/>
  <c r="L81"/>
  <c r="AC81" s="1"/>
  <c r="AD81" s="1"/>
  <c r="AG81" s="1"/>
  <c r="AC85"/>
  <c r="AD85" s="1"/>
  <c r="AG85" s="1"/>
  <c r="AC89"/>
  <c r="AD89" s="1"/>
  <c r="AG89" s="1"/>
  <c r="L89"/>
  <c r="AC93"/>
  <c r="AD93" s="1"/>
  <c r="AG93" s="1"/>
  <c r="AC97"/>
  <c r="AD97" s="1"/>
  <c r="AG97" s="1"/>
  <c r="L97"/>
  <c r="AC6" i="28"/>
  <c r="AD6" s="1"/>
  <c r="AG6" s="1"/>
  <c r="AC10"/>
  <c r="AD10" s="1"/>
  <c r="AG10" s="1"/>
  <c r="AC14"/>
  <c r="AD14" s="1"/>
  <c r="AG14" s="1"/>
  <c r="AC18"/>
  <c r="AD18" s="1"/>
  <c r="AG18" s="1"/>
  <c r="AC22"/>
  <c r="AD22" s="1"/>
  <c r="AG22" s="1"/>
  <c r="AC26"/>
  <c r="AD26" s="1"/>
  <c r="AG26" s="1"/>
  <c r="AC30"/>
  <c r="AD30" s="1"/>
  <c r="AG30" s="1"/>
  <c r="AC37"/>
  <c r="AD37" s="1"/>
  <c r="AG37" s="1"/>
  <c r="AC41"/>
  <c r="AD41" s="1"/>
  <c r="AG41" s="1"/>
  <c r="AC45"/>
  <c r="AD45" s="1"/>
  <c r="AG45" s="1"/>
  <c r="AC49"/>
  <c r="AD49" s="1"/>
  <c r="AG49" s="1"/>
  <c r="AC53"/>
  <c r="AD53" s="1"/>
  <c r="AG53" s="1"/>
  <c r="AC57"/>
  <c r="AD57" s="1"/>
  <c r="AG57" s="1"/>
  <c r="AC61"/>
  <c r="AD61" s="1"/>
  <c r="AG61" s="1"/>
  <c r="AC65"/>
  <c r="AD65" s="1"/>
  <c r="AG65" s="1"/>
  <c r="AC69"/>
  <c r="AD69" s="1"/>
  <c r="AG69" s="1"/>
  <c r="AC73"/>
  <c r="AD73" s="1"/>
  <c r="AG73" s="1"/>
  <c r="AC77"/>
  <c r="AD77" s="1"/>
  <c r="AG77" s="1"/>
  <c r="AC81"/>
  <c r="AD81" s="1"/>
  <c r="AG81" s="1"/>
  <c r="AC85"/>
  <c r="AD85" s="1"/>
  <c r="AG85" s="1"/>
  <c r="AC89"/>
  <c r="AD89" s="1"/>
  <c r="AG89" s="1"/>
  <c r="AC93"/>
  <c r="AD93" s="1"/>
  <c r="AG93" s="1"/>
  <c r="AC97"/>
  <c r="AD97" s="1"/>
  <c r="AG97" s="1"/>
  <c r="AC7" i="27"/>
  <c r="AD7" s="1"/>
  <c r="AG7" s="1"/>
  <c r="AC11"/>
  <c r="AD11" s="1"/>
  <c r="AG11" s="1"/>
  <c r="AC15"/>
  <c r="AD15" s="1"/>
  <c r="AG15" s="1"/>
  <c r="AC19"/>
  <c r="AD19" s="1"/>
  <c r="AG19" s="1"/>
  <c r="AC23"/>
  <c r="AD23" s="1"/>
  <c r="AG23" s="1"/>
  <c r="AC27"/>
  <c r="AD27" s="1"/>
  <c r="AG27" s="1"/>
  <c r="AC31"/>
  <c r="AD31" s="1"/>
  <c r="AG31" s="1"/>
  <c r="AC39"/>
  <c r="AD39" s="1"/>
  <c r="AG39" s="1"/>
  <c r="AC43"/>
  <c r="AD43" s="1"/>
  <c r="AG43" s="1"/>
  <c r="AC47"/>
  <c r="AD47" s="1"/>
  <c r="AG47" s="1"/>
  <c r="AC51"/>
  <c r="AD51" s="1"/>
  <c r="AG51" s="1"/>
  <c r="AC55"/>
  <c r="AD55" s="1"/>
  <c r="AG55" s="1"/>
  <c r="AC59"/>
  <c r="AD59" s="1"/>
  <c r="AG59" s="1"/>
  <c r="AC63"/>
  <c r="AD63" s="1"/>
  <c r="AG63" s="1"/>
  <c r="AC67"/>
  <c r="AD67" s="1"/>
  <c r="AG67" s="1"/>
  <c r="AC71"/>
  <c r="AD71" s="1"/>
  <c r="AG71" s="1"/>
  <c r="AC75"/>
  <c r="AD75" s="1"/>
  <c r="AG75" s="1"/>
  <c r="AC83"/>
  <c r="AD83" s="1"/>
  <c r="AG83" s="1"/>
  <c r="AC87"/>
  <c r="AD87" s="1"/>
  <c r="AG87" s="1"/>
  <c r="AC91"/>
  <c r="AD91" s="1"/>
  <c r="AG91" s="1"/>
  <c r="AC95"/>
  <c r="AD95" s="1"/>
  <c r="AG95" s="1"/>
  <c r="O7" i="38"/>
  <c r="L7" i="24" s="1"/>
  <c r="O8" i="38"/>
  <c r="L8" i="24" s="1"/>
  <c r="M10" i="38"/>
  <c r="O15"/>
  <c r="L15" i="24" s="1"/>
  <c r="O16" i="38"/>
  <c r="L16" i="24" s="1"/>
  <c r="O56" i="38"/>
  <c r="L56" i="24" s="1"/>
  <c r="O64" i="38"/>
  <c r="L64" i="24" s="1"/>
  <c r="O72" i="38"/>
  <c r="L72" i="24" s="1"/>
  <c r="M74" i="38"/>
  <c r="O76"/>
  <c r="L76" i="24" s="1"/>
  <c r="M78" i="38"/>
  <c r="O84"/>
  <c r="L84" i="24" s="1"/>
  <c r="M88" i="38"/>
  <c r="O90"/>
  <c r="L90" i="24" s="1"/>
  <c r="M94" i="38"/>
  <c r="O95"/>
  <c r="L95" i="24" s="1"/>
  <c r="O98" i="38"/>
  <c r="L98" i="24" s="1"/>
  <c r="R99" i="38"/>
  <c r="AC4" i="26"/>
  <c r="AD4" s="1"/>
  <c r="AG4" s="1"/>
  <c r="AC8"/>
  <c r="AD8" s="1"/>
  <c r="AG8" s="1"/>
  <c r="AC12"/>
  <c r="AD12" s="1"/>
  <c r="AG12" s="1"/>
  <c r="AC16"/>
  <c r="AD16" s="1"/>
  <c r="AG16" s="1"/>
  <c r="AC24"/>
  <c r="AD24" s="1"/>
  <c r="AG24" s="1"/>
  <c r="AC28"/>
  <c r="AD28" s="1"/>
  <c r="AG28" s="1"/>
  <c r="AC36"/>
  <c r="AD36" s="1"/>
  <c r="AG36" s="1"/>
  <c r="AC44"/>
  <c r="AD44" s="1"/>
  <c r="AG44" s="1"/>
  <c r="AC48"/>
  <c r="AD48" s="1"/>
  <c r="AG48" s="1"/>
  <c r="AC56"/>
  <c r="AD56" s="1"/>
  <c r="AG56" s="1"/>
  <c r="AC64"/>
  <c r="AD64" s="1"/>
  <c r="AG64" s="1"/>
  <c r="AC68"/>
  <c r="AD68" s="1"/>
  <c r="AG68" s="1"/>
  <c r="L92"/>
  <c r="AC96"/>
  <c r="AD96" s="1"/>
  <c r="AG96" s="1"/>
  <c r="AC4" i="28"/>
  <c r="AD4" s="1"/>
  <c r="AG4" s="1"/>
  <c r="AC5"/>
  <c r="AD5" s="1"/>
  <c r="AG5" s="1"/>
  <c r="AC13"/>
  <c r="AD13" s="1"/>
  <c r="AG13" s="1"/>
  <c r="AC21"/>
  <c r="AD21" s="1"/>
  <c r="AG21" s="1"/>
  <c r="AC25"/>
  <c r="AD25" s="1"/>
  <c r="AG25" s="1"/>
  <c r="AC29"/>
  <c r="AD29" s="1"/>
  <c r="AG29" s="1"/>
  <c r="AC36"/>
  <c r="AD36" s="1"/>
  <c r="AG36" s="1"/>
  <c r="AC40"/>
  <c r="AD40" s="1"/>
  <c r="AG40" s="1"/>
  <c r="AC44"/>
  <c r="AD44" s="1"/>
  <c r="AG44" s="1"/>
  <c r="AC48"/>
  <c r="AD48" s="1"/>
  <c r="AG48" s="1"/>
  <c r="AC52"/>
  <c r="AD52" s="1"/>
  <c r="AG52" s="1"/>
  <c r="AC56"/>
  <c r="AD56" s="1"/>
  <c r="AG56" s="1"/>
  <c r="AC60"/>
  <c r="AD60" s="1"/>
  <c r="AG60" s="1"/>
  <c r="AC64"/>
  <c r="AD64" s="1"/>
  <c r="AG64" s="1"/>
  <c r="AC68"/>
  <c r="AD68" s="1"/>
  <c r="AG68" s="1"/>
  <c r="AC72"/>
  <c r="AD72" s="1"/>
  <c r="AG72" s="1"/>
  <c r="AC76"/>
  <c r="AD76" s="1"/>
  <c r="AG76" s="1"/>
  <c r="AC84"/>
  <c r="AD84" s="1"/>
  <c r="AG84" s="1"/>
  <c r="AC88"/>
  <c r="AD88" s="1"/>
  <c r="AG88" s="1"/>
  <c r="AC92"/>
  <c r="AD92" s="1"/>
  <c r="AG92" s="1"/>
  <c r="AC96"/>
  <c r="AD96" s="1"/>
  <c r="AG96" s="1"/>
  <c r="AC4" i="27"/>
  <c r="AD4" s="1"/>
  <c r="AG4" s="1"/>
  <c r="AC8"/>
  <c r="AD8" s="1"/>
  <c r="AG8" s="1"/>
  <c r="AC12"/>
  <c r="AD12" s="1"/>
  <c r="AG12" s="1"/>
  <c r="AC16"/>
  <c r="AD16" s="1"/>
  <c r="AG16" s="1"/>
  <c r="AC28"/>
  <c r="AD28" s="1"/>
  <c r="AG28" s="1"/>
  <c r="AC32"/>
  <c r="AD32" s="1"/>
  <c r="AG32" s="1"/>
  <c r="AC56"/>
  <c r="AD56" s="1"/>
  <c r="AG56" s="1"/>
  <c r="AC60"/>
  <c r="AD60" s="1"/>
  <c r="AG60" s="1"/>
  <c r="AC64"/>
  <c r="AD64" s="1"/>
  <c r="AG64" s="1"/>
  <c r="AC68"/>
  <c r="AD68" s="1"/>
  <c r="AG68" s="1"/>
  <c r="AC72"/>
  <c r="AD72" s="1"/>
  <c r="AG72" s="1"/>
  <c r="AC76"/>
  <c r="AD76" s="1"/>
  <c r="AG76" s="1"/>
  <c r="AC79"/>
  <c r="AD79" s="1"/>
  <c r="AG79" s="1"/>
  <c r="AC84"/>
  <c r="AD84" s="1"/>
  <c r="AG84" s="1"/>
  <c r="AC88"/>
  <c r="AD88" s="1"/>
  <c r="AG88" s="1"/>
  <c r="AC92"/>
  <c r="AD92" s="1"/>
  <c r="AG92" s="1"/>
  <c r="AC96"/>
  <c r="AD96" s="1"/>
  <c r="AG96" s="1"/>
  <c r="O4" i="38"/>
  <c r="L4" i="24" s="1"/>
  <c r="M7" i="38"/>
  <c r="M8"/>
  <c r="M16"/>
  <c r="M24"/>
  <c r="M32"/>
  <c r="M56"/>
  <c r="M72"/>
  <c r="M82"/>
  <c r="O83"/>
  <c r="L83" i="24" s="1"/>
  <c r="O86" i="38"/>
  <c r="L86" i="24" s="1"/>
  <c r="M96" i="38"/>
  <c r="Q99"/>
  <c r="L3" i="26"/>
  <c r="L99" s="1"/>
  <c r="AC7"/>
  <c r="AD7" s="1"/>
  <c r="AG7" s="1"/>
  <c r="AC11"/>
  <c r="AD11" s="1"/>
  <c r="AG11" s="1"/>
  <c r="AC15"/>
  <c r="AD15" s="1"/>
  <c r="AG15" s="1"/>
  <c r="AC19"/>
  <c r="AD19" s="1"/>
  <c r="AG19" s="1"/>
  <c r="AC23"/>
  <c r="AD23" s="1"/>
  <c r="AG23" s="1"/>
  <c r="AC31"/>
  <c r="AD31" s="1"/>
  <c r="AG31" s="1"/>
  <c r="AC35"/>
  <c r="AD35" s="1"/>
  <c r="AG35" s="1"/>
  <c r="AC39"/>
  <c r="AD39" s="1"/>
  <c r="AG39" s="1"/>
  <c r="AC40"/>
  <c r="AD40" s="1"/>
  <c r="AG40" s="1"/>
  <c r="AC43"/>
  <c r="AD43" s="1"/>
  <c r="AG43" s="1"/>
  <c r="AC47"/>
  <c r="AD47" s="1"/>
  <c r="AG47" s="1"/>
  <c r="AC51"/>
  <c r="AD51" s="1"/>
  <c r="AG51" s="1"/>
  <c r="AC59"/>
  <c r="AD59" s="1"/>
  <c r="AG59" s="1"/>
  <c r="AC63"/>
  <c r="AD63" s="1"/>
  <c r="AG63" s="1"/>
  <c r="AC79"/>
  <c r="AD79" s="1"/>
  <c r="AG79" s="1"/>
  <c r="AC83"/>
  <c r="AD83" s="1"/>
  <c r="AG83" s="1"/>
  <c r="AC87"/>
  <c r="AD87" s="1"/>
  <c r="AG87" s="1"/>
  <c r="AC91"/>
  <c r="AD91" s="1"/>
  <c r="AG91" s="1"/>
  <c r="AC95"/>
  <c r="AD95" s="1"/>
  <c r="AG95" s="1"/>
  <c r="AC8" i="28"/>
  <c r="AD8" s="1"/>
  <c r="AG8" s="1"/>
  <c r="AC9"/>
  <c r="AD9" s="1"/>
  <c r="AG9" s="1"/>
  <c r="AC12"/>
  <c r="AD12" s="1"/>
  <c r="AG12" s="1"/>
  <c r="AC16"/>
  <c r="AD16" s="1"/>
  <c r="AG16" s="1"/>
  <c r="AC17"/>
  <c r="AD17" s="1"/>
  <c r="AG17" s="1"/>
  <c r="AC20"/>
  <c r="AD20" s="1"/>
  <c r="AG20" s="1"/>
  <c r="AC28"/>
  <c r="AD28" s="1"/>
  <c r="AG28" s="1"/>
  <c r="AC32"/>
  <c r="AD32" s="1"/>
  <c r="AG32" s="1"/>
  <c r="AC35"/>
  <c r="AD35" s="1"/>
  <c r="AG35" s="1"/>
  <c r="AC39"/>
  <c r="AD39" s="1"/>
  <c r="AG39" s="1"/>
  <c r="AC43"/>
  <c r="AD43" s="1"/>
  <c r="AG43" s="1"/>
  <c r="AC47"/>
  <c r="AD47" s="1"/>
  <c r="AG47" s="1"/>
  <c r="AC51"/>
  <c r="AD51" s="1"/>
  <c r="AG51" s="1"/>
  <c r="AC55"/>
  <c r="AD55" s="1"/>
  <c r="AG55" s="1"/>
  <c r="AC59"/>
  <c r="AD59" s="1"/>
  <c r="AG59" s="1"/>
  <c r="AC63"/>
  <c r="AD63" s="1"/>
  <c r="AG63" s="1"/>
  <c r="AC67"/>
  <c r="AD67" s="1"/>
  <c r="AG67" s="1"/>
  <c r="AC71"/>
  <c r="AD71" s="1"/>
  <c r="AG71" s="1"/>
  <c r="AC75"/>
  <c r="AD75" s="1"/>
  <c r="AG75" s="1"/>
  <c r="AC80"/>
  <c r="AD80" s="1"/>
  <c r="AG80" s="1"/>
  <c r="AC83"/>
  <c r="AD83" s="1"/>
  <c r="AG83" s="1"/>
  <c r="AC91"/>
  <c r="AD91" s="1"/>
  <c r="AG91" s="1"/>
  <c r="AC95"/>
  <c r="AD95" s="1"/>
  <c r="AG95" s="1"/>
  <c r="AC5" i="27"/>
  <c r="AD5" s="1"/>
  <c r="AG5" s="1"/>
  <c r="AC9"/>
  <c r="AD9" s="1"/>
  <c r="AG9" s="1"/>
  <c r="AC13"/>
  <c r="AD13" s="1"/>
  <c r="AG13" s="1"/>
  <c r="AC17"/>
  <c r="AD17" s="1"/>
  <c r="AG17" s="1"/>
  <c r="AC21"/>
  <c r="AD21" s="1"/>
  <c r="AG21" s="1"/>
  <c r="AC25"/>
  <c r="AD25" s="1"/>
  <c r="AG25" s="1"/>
  <c r="AC29"/>
  <c r="AD29" s="1"/>
  <c r="AG29" s="1"/>
  <c r="AC33"/>
  <c r="AD33" s="1"/>
  <c r="AG33" s="1"/>
  <c r="AC41"/>
  <c r="AD41" s="1"/>
  <c r="AG41" s="1"/>
  <c r="AC45"/>
  <c r="AD45" s="1"/>
  <c r="AG45" s="1"/>
  <c r="AC49"/>
  <c r="AD49" s="1"/>
  <c r="AG49" s="1"/>
  <c r="AC53"/>
  <c r="AD53" s="1"/>
  <c r="AG53" s="1"/>
  <c r="AC57"/>
  <c r="AD57" s="1"/>
  <c r="AG57" s="1"/>
  <c r="AC61"/>
  <c r="AD61" s="1"/>
  <c r="AG61" s="1"/>
  <c r="AC65"/>
  <c r="AD65" s="1"/>
  <c r="AG65" s="1"/>
  <c r="AC69"/>
  <c r="AD69" s="1"/>
  <c r="AG69" s="1"/>
  <c r="AC73"/>
  <c r="AD73" s="1"/>
  <c r="AG73" s="1"/>
  <c r="AC77"/>
  <c r="AD77" s="1"/>
  <c r="AG77" s="1"/>
  <c r="AC81"/>
  <c r="AD81" s="1"/>
  <c r="AG81" s="1"/>
  <c r="AC85"/>
  <c r="AD85" s="1"/>
  <c r="AG85" s="1"/>
  <c r="AC89"/>
  <c r="AD89" s="1"/>
  <c r="AG89" s="1"/>
  <c r="AC93"/>
  <c r="AD93" s="1"/>
  <c r="AG93" s="1"/>
  <c r="AC97"/>
  <c r="AD97" s="1"/>
  <c r="AG97" s="1"/>
  <c r="L3" i="38"/>
  <c r="M4"/>
  <c r="O11"/>
  <c r="L11" i="24" s="1"/>
  <c r="O12" i="38"/>
  <c r="L12" i="24" s="1"/>
  <c r="M14" i="38"/>
  <c r="O20"/>
  <c r="L20" i="24" s="1"/>
  <c r="M22" i="38"/>
  <c r="O28"/>
  <c r="L28" i="24" s="1"/>
  <c r="M30" i="38"/>
  <c r="O36"/>
  <c r="L36" i="24" s="1"/>
  <c r="O40" i="38"/>
  <c r="L40" i="24" s="1"/>
  <c r="O44" i="38"/>
  <c r="L44" i="24" s="1"/>
  <c r="O48" i="38"/>
  <c r="L48" i="24" s="1"/>
  <c r="M76" i="38"/>
  <c r="O79"/>
  <c r="L79" i="24" s="1"/>
  <c r="M98" i="38"/>
  <c r="AC6" i="26"/>
  <c r="AD6" s="1"/>
  <c r="AG6" s="1"/>
  <c r="AC10"/>
  <c r="AD10" s="1"/>
  <c r="AG10" s="1"/>
  <c r="AC14"/>
  <c r="AD14" s="1"/>
  <c r="AG14" s="1"/>
  <c r="AC18"/>
  <c r="AD18" s="1"/>
  <c r="AG18" s="1"/>
  <c r="AC22"/>
  <c r="AD22" s="1"/>
  <c r="AG22" s="1"/>
  <c r="AC26"/>
  <c r="AD26" s="1"/>
  <c r="AG26" s="1"/>
  <c r="AC34"/>
  <c r="AD34" s="1"/>
  <c r="AG34" s="1"/>
  <c r="AC38"/>
  <c r="AD38" s="1"/>
  <c r="AG38" s="1"/>
  <c r="AC42"/>
  <c r="AD42" s="1"/>
  <c r="AG42" s="1"/>
  <c r="AC46"/>
  <c r="AD46" s="1"/>
  <c r="AG46" s="1"/>
  <c r="AC50"/>
  <c r="AD50" s="1"/>
  <c r="AG50" s="1"/>
  <c r="AC53"/>
  <c r="AD53" s="1"/>
  <c r="AG53" s="1"/>
  <c r="AC61"/>
  <c r="AD61" s="1"/>
  <c r="AG61" s="1"/>
  <c r="AC62"/>
  <c r="AD62" s="1"/>
  <c r="AG62" s="1"/>
  <c r="AC66"/>
  <c r="AD66" s="1"/>
  <c r="AG66" s="1"/>
  <c r="AC70"/>
  <c r="AD70" s="1"/>
  <c r="AG70" s="1"/>
  <c r="AC74"/>
  <c r="AD74" s="1"/>
  <c r="AG74" s="1"/>
  <c r="AC78"/>
  <c r="AD78" s="1"/>
  <c r="AG78" s="1"/>
  <c r="AC82"/>
  <c r="AD82" s="1"/>
  <c r="AG82" s="1"/>
  <c r="AC86"/>
  <c r="AD86" s="1"/>
  <c r="AG86" s="1"/>
  <c r="AC90"/>
  <c r="AD90" s="1"/>
  <c r="AG90" s="1"/>
  <c r="AC94"/>
  <c r="AD94" s="1"/>
  <c r="AG94" s="1"/>
  <c r="AC98"/>
  <c r="AD98" s="1"/>
  <c r="AG98" s="1"/>
  <c r="AC7" i="28"/>
  <c r="AD7" s="1"/>
  <c r="AG7" s="1"/>
  <c r="AC11"/>
  <c r="AD11" s="1"/>
  <c r="AG11" s="1"/>
  <c r="AC15"/>
  <c r="AD15" s="1"/>
  <c r="AG15" s="1"/>
  <c r="AC19"/>
  <c r="AD19" s="1"/>
  <c r="AG19" s="1"/>
  <c r="AC23"/>
  <c r="AD23" s="1"/>
  <c r="AG23" s="1"/>
  <c r="AC27"/>
  <c r="AD27" s="1"/>
  <c r="AG27" s="1"/>
  <c r="AC31"/>
  <c r="AD31" s="1"/>
  <c r="AG31" s="1"/>
  <c r="AC38"/>
  <c r="AD38" s="1"/>
  <c r="AG38" s="1"/>
  <c r="AC42"/>
  <c r="AD42" s="1"/>
  <c r="AG42" s="1"/>
  <c r="AC46"/>
  <c r="AD46" s="1"/>
  <c r="AG46" s="1"/>
  <c r="AC54"/>
  <c r="AD54" s="1"/>
  <c r="AG54" s="1"/>
  <c r="AC58"/>
  <c r="AD58" s="1"/>
  <c r="AG58" s="1"/>
  <c r="AC62"/>
  <c r="AD62" s="1"/>
  <c r="AG62" s="1"/>
  <c r="AC66"/>
  <c r="AD66" s="1"/>
  <c r="AG66" s="1"/>
  <c r="AC70"/>
  <c r="AD70" s="1"/>
  <c r="AG70" s="1"/>
  <c r="AC74"/>
  <c r="AD74" s="1"/>
  <c r="AG74" s="1"/>
  <c r="AC78"/>
  <c r="AD78" s="1"/>
  <c r="AG78" s="1"/>
  <c r="AC79"/>
  <c r="AD79" s="1"/>
  <c r="AG79" s="1"/>
  <c r="AC82"/>
  <c r="AD82" s="1"/>
  <c r="AG82" s="1"/>
  <c r="AC86"/>
  <c r="AD86" s="1"/>
  <c r="AG86" s="1"/>
  <c r="AC90"/>
  <c r="AD90" s="1"/>
  <c r="AG90" s="1"/>
  <c r="AC94"/>
  <c r="AD94" s="1"/>
  <c r="AG94" s="1"/>
  <c r="AC98"/>
  <c r="AD98" s="1"/>
  <c r="AG98" s="1"/>
  <c r="AC6" i="27"/>
  <c r="AD6" s="1"/>
  <c r="AG6" s="1"/>
  <c r="AC10"/>
  <c r="AD10" s="1"/>
  <c r="AG10" s="1"/>
  <c r="AC14"/>
  <c r="AD14" s="1"/>
  <c r="AG14" s="1"/>
  <c r="AC18"/>
  <c r="AD18" s="1"/>
  <c r="AG18" s="1"/>
  <c r="AC22"/>
  <c r="AD22" s="1"/>
  <c r="AG22" s="1"/>
  <c r="AC26"/>
  <c r="AD26" s="1"/>
  <c r="AG26" s="1"/>
  <c r="AC30"/>
  <c r="AD30" s="1"/>
  <c r="AG30" s="1"/>
  <c r="AC34"/>
  <c r="AD34" s="1"/>
  <c r="AG34" s="1"/>
  <c r="AC38"/>
  <c r="AD38" s="1"/>
  <c r="AG38" s="1"/>
  <c r="AC46"/>
  <c r="AD46" s="1"/>
  <c r="AG46" s="1"/>
  <c r="AC50"/>
  <c r="AD50" s="1"/>
  <c r="AG50" s="1"/>
  <c r="AC54"/>
  <c r="AD54" s="1"/>
  <c r="AG54" s="1"/>
  <c r="AC58"/>
  <c r="AD58" s="1"/>
  <c r="AG58" s="1"/>
  <c r="AC62"/>
  <c r="AD62" s="1"/>
  <c r="AG62" s="1"/>
  <c r="AC66"/>
  <c r="AD66" s="1"/>
  <c r="AG66" s="1"/>
  <c r="AC70"/>
  <c r="AD70" s="1"/>
  <c r="AG70" s="1"/>
  <c r="AC74"/>
  <c r="AD74" s="1"/>
  <c r="AG74" s="1"/>
  <c r="AC78"/>
  <c r="AD78" s="1"/>
  <c r="AG78" s="1"/>
  <c r="AC82"/>
  <c r="AD82" s="1"/>
  <c r="AG82" s="1"/>
  <c r="AC86"/>
  <c r="AD86" s="1"/>
  <c r="AG86" s="1"/>
  <c r="AC90"/>
  <c r="AD90" s="1"/>
  <c r="AG90" s="1"/>
  <c r="AC94"/>
  <c r="AD94" s="1"/>
  <c r="AG94" s="1"/>
  <c r="AC98"/>
  <c r="AD98" s="1"/>
  <c r="AG98" s="1"/>
  <c r="O6" i="38"/>
  <c r="L6" i="24" s="1"/>
  <c r="O10" i="38"/>
  <c r="L10" i="24" s="1"/>
  <c r="O14" i="38"/>
  <c r="L14" i="24" s="1"/>
  <c r="O18" i="38"/>
  <c r="L18" i="24" s="1"/>
  <c r="O22" i="38"/>
  <c r="L22" i="24" s="1"/>
  <c r="O26" i="38"/>
  <c r="L26" i="24" s="1"/>
  <c r="O30" i="38"/>
  <c r="L30" i="24" s="1"/>
  <c r="O34" i="38"/>
  <c r="L34" i="24" s="1"/>
  <c r="O38" i="38"/>
  <c r="L38" i="24" s="1"/>
  <c r="O42" i="38"/>
  <c r="L42" i="24" s="1"/>
  <c r="O46" i="38"/>
  <c r="L46" i="24" s="1"/>
  <c r="O50" i="38"/>
  <c r="L50" i="24" s="1"/>
  <c r="O54" i="38"/>
  <c r="L54" i="24" s="1"/>
  <c r="O58" i="38"/>
  <c r="L58" i="24" s="1"/>
  <c r="O62" i="38"/>
  <c r="L62" i="24" s="1"/>
  <c r="O66" i="38"/>
  <c r="L66" i="24" s="1"/>
  <c r="O70" i="38"/>
  <c r="L70" i="24" s="1"/>
  <c r="O74" i="38"/>
  <c r="L74" i="24" s="1"/>
  <c r="O80" i="38"/>
  <c r="L80" i="24" s="1"/>
  <c r="AC15"/>
  <c r="AD15" s="1"/>
  <c r="AG15" s="1"/>
  <c r="AC44"/>
  <c r="AD44" s="1"/>
  <c r="AG44" s="1"/>
  <c r="AC85"/>
  <c r="AD85" s="1"/>
  <c r="AG85" s="1"/>
  <c r="AC89"/>
  <c r="AD89" s="1"/>
  <c r="AG89" s="1"/>
  <c r="AC93"/>
  <c r="AD93" s="1"/>
  <c r="AG93" s="1"/>
  <c r="AC97"/>
  <c r="AD97" s="1"/>
  <c r="AG97" s="1"/>
  <c r="AC4" i="29"/>
  <c r="AD4" s="1"/>
  <c r="AG4" s="1"/>
  <c r="L4"/>
  <c r="L8"/>
  <c r="AC8" s="1"/>
  <c r="AD8" s="1"/>
  <c r="AG8" s="1"/>
  <c r="AC12"/>
  <c r="AD12" s="1"/>
  <c r="AG12" s="1"/>
  <c r="L12"/>
  <c r="L16"/>
  <c r="AC16" s="1"/>
  <c r="AD16" s="1"/>
  <c r="AG16" s="1"/>
  <c r="AC20"/>
  <c r="AD20" s="1"/>
  <c r="AG20" s="1"/>
  <c r="L20"/>
  <c r="AC24"/>
  <c r="AD24" s="1"/>
  <c r="AG24" s="1"/>
  <c r="L24"/>
  <c r="AC28"/>
  <c r="AD28" s="1"/>
  <c r="AG28" s="1"/>
  <c r="L28"/>
  <c r="AC32"/>
  <c r="AD32" s="1"/>
  <c r="AG32" s="1"/>
  <c r="L32"/>
  <c r="AC36"/>
  <c r="AD36" s="1"/>
  <c r="AG36" s="1"/>
  <c r="L36"/>
  <c r="AC40"/>
  <c r="AD40" s="1"/>
  <c r="AG40" s="1"/>
  <c r="L40"/>
  <c r="AC44"/>
  <c r="AD44" s="1"/>
  <c r="AG44" s="1"/>
  <c r="L44"/>
  <c r="AC48"/>
  <c r="AD48" s="1"/>
  <c r="AG48" s="1"/>
  <c r="L48"/>
  <c r="AC52"/>
  <c r="AD52" s="1"/>
  <c r="AG52" s="1"/>
  <c r="L52"/>
  <c r="AC56"/>
  <c r="AD56" s="1"/>
  <c r="AG56" s="1"/>
  <c r="L56"/>
  <c r="AC60"/>
  <c r="AD60" s="1"/>
  <c r="AG60" s="1"/>
  <c r="L60"/>
  <c r="AC64"/>
  <c r="AD64" s="1"/>
  <c r="AG64" s="1"/>
  <c r="L64"/>
  <c r="AC68"/>
  <c r="AD68" s="1"/>
  <c r="AG68" s="1"/>
  <c r="L68"/>
  <c r="AC72"/>
  <c r="AD72" s="1"/>
  <c r="AG72" s="1"/>
  <c r="L72"/>
  <c r="AC76"/>
  <c r="AD76" s="1"/>
  <c r="AG76" s="1"/>
  <c r="AC80"/>
  <c r="AD80" s="1"/>
  <c r="AG80" s="1"/>
  <c r="AC84"/>
  <c r="AD84" s="1"/>
  <c r="AG84" s="1"/>
  <c r="AC88"/>
  <c r="AD88" s="1"/>
  <c r="AG88" s="1"/>
  <c r="AC96"/>
  <c r="AD96" s="1"/>
  <c r="AG96" s="1"/>
  <c r="O5" i="38"/>
  <c r="L5" i="24" s="1"/>
  <c r="O9" i="38"/>
  <c r="L9" i="24" s="1"/>
  <c r="O13" i="38"/>
  <c r="L13" i="24" s="1"/>
  <c r="O19" i="38"/>
  <c r="L19" i="24" s="1"/>
  <c r="AC19" s="1"/>
  <c r="AD19" s="1"/>
  <c r="AG19" s="1"/>
  <c r="O23" i="38"/>
  <c r="L23" i="24" s="1"/>
  <c r="O27" i="38"/>
  <c r="L27" i="24" s="1"/>
  <c r="O31" i="38"/>
  <c r="L31" i="24" s="1"/>
  <c r="O35" i="38"/>
  <c r="L35" i="24" s="1"/>
  <c r="AC35" s="1"/>
  <c r="AD35" s="1"/>
  <c r="AG35" s="1"/>
  <c r="O39" i="38"/>
  <c r="L39" i="24" s="1"/>
  <c r="O43" i="38"/>
  <c r="L43" i="24" s="1"/>
  <c r="O47" i="38"/>
  <c r="L47" i="24" s="1"/>
  <c r="O51" i="38"/>
  <c r="L51" i="24" s="1"/>
  <c r="AC51" s="1"/>
  <c r="AD51" s="1"/>
  <c r="AG51" s="1"/>
  <c r="O55" i="38"/>
  <c r="L55" i="24" s="1"/>
  <c r="O59" i="38"/>
  <c r="L59" i="24" s="1"/>
  <c r="O63" i="38"/>
  <c r="L63" i="24" s="1"/>
  <c r="O67" i="38"/>
  <c r="L67" i="24" s="1"/>
  <c r="O71" i="38"/>
  <c r="L71" i="24" s="1"/>
  <c r="O77" i="38"/>
  <c r="L77" i="24" s="1"/>
  <c r="AC77" s="1"/>
  <c r="AD77" s="1"/>
  <c r="AG77" s="1"/>
  <c r="AC8"/>
  <c r="AD8" s="1"/>
  <c r="AG8" s="1"/>
  <c r="AC12"/>
  <c r="AD12" s="1"/>
  <c r="AG12" s="1"/>
  <c r="AC16"/>
  <c r="AD16" s="1"/>
  <c r="AG16" s="1"/>
  <c r="AC20"/>
  <c r="AD20" s="1"/>
  <c r="AG20" s="1"/>
  <c r="AC24"/>
  <c r="AD24" s="1"/>
  <c r="AG24" s="1"/>
  <c r="AC28"/>
  <c r="AD28" s="1"/>
  <c r="AG28" s="1"/>
  <c r="AC36"/>
  <c r="AD36" s="1"/>
  <c r="AG36" s="1"/>
  <c r="AC40"/>
  <c r="AD40" s="1"/>
  <c r="AG40" s="1"/>
  <c r="AC52"/>
  <c r="AD52" s="1"/>
  <c r="AG52" s="1"/>
  <c r="AC56"/>
  <c r="AD56" s="1"/>
  <c r="AG56" s="1"/>
  <c r="AC64"/>
  <c r="AD64" s="1"/>
  <c r="AG64" s="1"/>
  <c r="AC72"/>
  <c r="AD72" s="1"/>
  <c r="AG72" s="1"/>
  <c r="AC76"/>
  <c r="AD76" s="1"/>
  <c r="AG76" s="1"/>
  <c r="AC80"/>
  <c r="AD80" s="1"/>
  <c r="AG80" s="1"/>
  <c r="AC84"/>
  <c r="AD84" s="1"/>
  <c r="AG84" s="1"/>
  <c r="AC92"/>
  <c r="AD92" s="1"/>
  <c r="AG92" s="1"/>
  <c r="AC96"/>
  <c r="AD96" s="1"/>
  <c r="AG96" s="1"/>
  <c r="L3" i="29"/>
  <c r="AC3" s="1"/>
  <c r="AD3" s="1"/>
  <c r="L7"/>
  <c r="AC7" s="1"/>
  <c r="AD7" s="1"/>
  <c r="AG7" s="1"/>
  <c r="L11"/>
  <c r="AC11" s="1"/>
  <c r="AD11" s="1"/>
  <c r="AG11" s="1"/>
  <c r="L15"/>
  <c r="AC15" s="1"/>
  <c r="AD15" s="1"/>
  <c r="AG15" s="1"/>
  <c r="AC19"/>
  <c r="AD19" s="1"/>
  <c r="AG19" s="1"/>
  <c r="AC23"/>
  <c r="AD23" s="1"/>
  <c r="AG23" s="1"/>
  <c r="AC27"/>
  <c r="AD27" s="1"/>
  <c r="AG27" s="1"/>
  <c r="AC31"/>
  <c r="AD31" s="1"/>
  <c r="AG31" s="1"/>
  <c r="AC35"/>
  <c r="AD35" s="1"/>
  <c r="AG35" s="1"/>
  <c r="AC39"/>
  <c r="AD39" s="1"/>
  <c r="AG39" s="1"/>
  <c r="AC43"/>
  <c r="AD43" s="1"/>
  <c r="AG43" s="1"/>
  <c r="AC51"/>
  <c r="AD51" s="1"/>
  <c r="AG51" s="1"/>
  <c r="AC55"/>
  <c r="AD55" s="1"/>
  <c r="AG55" s="1"/>
  <c r="AC59"/>
  <c r="AD59" s="1"/>
  <c r="AG59" s="1"/>
  <c r="AC71"/>
  <c r="AD71" s="1"/>
  <c r="AG71" s="1"/>
  <c r="AC75"/>
  <c r="AD75" s="1"/>
  <c r="AG75" s="1"/>
  <c r="L79"/>
  <c r="AC83"/>
  <c r="AD83" s="1"/>
  <c r="AG83" s="1"/>
  <c r="AC87"/>
  <c r="AD87" s="1"/>
  <c r="AG87" s="1"/>
  <c r="AC91"/>
  <c r="AD91" s="1"/>
  <c r="AG91" s="1"/>
  <c r="O3" i="38"/>
  <c r="O21"/>
  <c r="L21" i="24" s="1"/>
  <c r="O25" i="38"/>
  <c r="L25" i="24" s="1"/>
  <c r="O29" i="38"/>
  <c r="L29" i="24" s="1"/>
  <c r="O33" i="38"/>
  <c r="L33" i="24" s="1"/>
  <c r="O37" i="38"/>
  <c r="L37" i="24" s="1"/>
  <c r="O41" i="38"/>
  <c r="L41" i="24" s="1"/>
  <c r="O45" i="38"/>
  <c r="L45" i="24" s="1"/>
  <c r="O49" i="38"/>
  <c r="L49" i="24" s="1"/>
  <c r="O53" i="38"/>
  <c r="L53" i="24" s="1"/>
  <c r="O57" i="38"/>
  <c r="L57" i="24" s="1"/>
  <c r="O61" i="38"/>
  <c r="L61" i="24" s="1"/>
  <c r="O65" i="38"/>
  <c r="L65" i="24" s="1"/>
  <c r="O69" i="38"/>
  <c r="L69" i="24" s="1"/>
  <c r="AC69" s="1"/>
  <c r="AD69" s="1"/>
  <c r="AG69" s="1"/>
  <c r="O73" i="38"/>
  <c r="L73" i="24" s="1"/>
  <c r="AC73" s="1"/>
  <c r="AD73" s="1"/>
  <c r="AG73" s="1"/>
  <c r="AC11"/>
  <c r="AD11" s="1"/>
  <c r="AG11" s="1"/>
  <c r="AC17"/>
  <c r="AD17" s="1"/>
  <c r="AG17" s="1"/>
  <c r="AC23"/>
  <c r="AD23" s="1"/>
  <c r="AG23" s="1"/>
  <c r="AC27"/>
  <c r="AD27" s="1"/>
  <c r="AG27" s="1"/>
  <c r="AC31"/>
  <c r="AD31" s="1"/>
  <c r="AG31" s="1"/>
  <c r="AC39"/>
  <c r="AD39" s="1"/>
  <c r="AG39" s="1"/>
  <c r="AC47"/>
  <c r="AD47" s="1"/>
  <c r="AG47" s="1"/>
  <c r="AC55"/>
  <c r="AD55" s="1"/>
  <c r="AG55" s="1"/>
  <c r="AC59"/>
  <c r="AD59" s="1"/>
  <c r="AG59" s="1"/>
  <c r="AC63"/>
  <c r="AD63" s="1"/>
  <c r="AG63" s="1"/>
  <c r="AC71"/>
  <c r="AD71" s="1"/>
  <c r="AG71" s="1"/>
  <c r="AC75"/>
  <c r="AD75" s="1"/>
  <c r="AG75" s="1"/>
  <c r="AC79"/>
  <c r="AD79" s="1"/>
  <c r="AG79" s="1"/>
  <c r="AC83"/>
  <c r="AD83" s="1"/>
  <c r="AG83" s="1"/>
  <c r="AC87"/>
  <c r="AD87" s="1"/>
  <c r="AG87" s="1"/>
  <c r="AC91"/>
  <c r="AD91" s="1"/>
  <c r="AG91" s="1"/>
  <c r="AC95"/>
  <c r="AD95" s="1"/>
  <c r="AG95" s="1"/>
  <c r="AC98"/>
  <c r="AD98" s="1"/>
  <c r="AG98" s="1"/>
  <c r="AC6" i="29"/>
  <c r="AD6" s="1"/>
  <c r="AG6" s="1"/>
  <c r="AC10"/>
  <c r="AD10" s="1"/>
  <c r="AG10" s="1"/>
  <c r="AC14"/>
  <c r="AD14" s="1"/>
  <c r="AG14" s="1"/>
  <c r="AC18"/>
  <c r="AD18" s="1"/>
  <c r="AG18" s="1"/>
  <c r="AC22"/>
  <c r="AD22" s="1"/>
  <c r="AG22" s="1"/>
  <c r="AC26"/>
  <c r="AD26" s="1"/>
  <c r="AG26" s="1"/>
  <c r="AC30"/>
  <c r="AD30" s="1"/>
  <c r="AG30" s="1"/>
  <c r="AC34"/>
  <c r="AD34" s="1"/>
  <c r="AG34" s="1"/>
  <c r="AC38"/>
  <c r="AD38" s="1"/>
  <c r="AG38" s="1"/>
  <c r="AC42"/>
  <c r="AD42" s="1"/>
  <c r="AG42" s="1"/>
  <c r="AC50"/>
  <c r="AD50" s="1"/>
  <c r="AG50" s="1"/>
  <c r="AC54"/>
  <c r="AD54" s="1"/>
  <c r="AG54" s="1"/>
  <c r="AC58"/>
  <c r="AD58" s="1"/>
  <c r="AG58" s="1"/>
  <c r="AC62"/>
  <c r="AD62" s="1"/>
  <c r="AG62" s="1"/>
  <c r="AC70"/>
  <c r="AD70" s="1"/>
  <c r="AG70" s="1"/>
  <c r="AC74"/>
  <c r="AD74" s="1"/>
  <c r="AG74" s="1"/>
  <c r="L78"/>
  <c r="AC78" s="1"/>
  <c r="AD78" s="1"/>
  <c r="AG78" s="1"/>
  <c r="AC82"/>
  <c r="AD82" s="1"/>
  <c r="AG82" s="1"/>
  <c r="AC86"/>
  <c r="AD86" s="1"/>
  <c r="AG86" s="1"/>
  <c r="AC90"/>
  <c r="AD90" s="1"/>
  <c r="AG90" s="1"/>
  <c r="AC94"/>
  <c r="AD94" s="1"/>
  <c r="AG94" s="1"/>
  <c r="AC6" i="24"/>
  <c r="AD6" s="1"/>
  <c r="AG6" s="1"/>
  <c r="AC10"/>
  <c r="AD10" s="1"/>
  <c r="AG10" s="1"/>
  <c r="AC14"/>
  <c r="AD14" s="1"/>
  <c r="AG14" s="1"/>
  <c r="AC18"/>
  <c r="AD18" s="1"/>
  <c r="AG18" s="1"/>
  <c r="AC22"/>
  <c r="AD22" s="1"/>
  <c r="AG22" s="1"/>
  <c r="AC26"/>
  <c r="AD26" s="1"/>
  <c r="AG26" s="1"/>
  <c r="AC30"/>
  <c r="AD30" s="1"/>
  <c r="AG30" s="1"/>
  <c r="AC34"/>
  <c r="AD34" s="1"/>
  <c r="AG34" s="1"/>
  <c r="AC38"/>
  <c r="AD38" s="1"/>
  <c r="AG38" s="1"/>
  <c r="AC42"/>
  <c r="AD42" s="1"/>
  <c r="AG42" s="1"/>
  <c r="AC46"/>
  <c r="AD46" s="1"/>
  <c r="AG46" s="1"/>
  <c r="AC54"/>
  <c r="AD54" s="1"/>
  <c r="AG54" s="1"/>
  <c r="AC58"/>
  <c r="AD58" s="1"/>
  <c r="AG58" s="1"/>
  <c r="AC62"/>
  <c r="AD62" s="1"/>
  <c r="AG62" s="1"/>
  <c r="AC66"/>
  <c r="AD66" s="1"/>
  <c r="AG66" s="1"/>
  <c r="AC70"/>
  <c r="AD70" s="1"/>
  <c r="AG70" s="1"/>
  <c r="AC74"/>
  <c r="AD74" s="1"/>
  <c r="AG74" s="1"/>
  <c r="AC78"/>
  <c r="AD78" s="1"/>
  <c r="AG78" s="1"/>
  <c r="AC82"/>
  <c r="AD82" s="1"/>
  <c r="AG82" s="1"/>
  <c r="AC86"/>
  <c r="AD86" s="1"/>
  <c r="AG86" s="1"/>
  <c r="AC90"/>
  <c r="AD90" s="1"/>
  <c r="AG90" s="1"/>
  <c r="AC94"/>
  <c r="AD94" s="1"/>
  <c r="AG94" s="1"/>
  <c r="AC5" i="29"/>
  <c r="AD5" s="1"/>
  <c r="AG5" s="1"/>
  <c r="AC9"/>
  <c r="AD9" s="1"/>
  <c r="AG9" s="1"/>
  <c r="AC13"/>
  <c r="AD13" s="1"/>
  <c r="AG13" s="1"/>
  <c r="AC17"/>
  <c r="AD17" s="1"/>
  <c r="AG17" s="1"/>
  <c r="AC21"/>
  <c r="AD21" s="1"/>
  <c r="AG21" s="1"/>
  <c r="AC25"/>
  <c r="AD25" s="1"/>
  <c r="AG25" s="1"/>
  <c r="AC29"/>
  <c r="AD29" s="1"/>
  <c r="AG29" s="1"/>
  <c r="AC33"/>
  <c r="AD33" s="1"/>
  <c r="AG33" s="1"/>
  <c r="AC37"/>
  <c r="AD37" s="1"/>
  <c r="AG37" s="1"/>
  <c r="AC41"/>
  <c r="AD41" s="1"/>
  <c r="AG41" s="1"/>
  <c r="AC45"/>
  <c r="AD45" s="1"/>
  <c r="AG45" s="1"/>
  <c r="AC49"/>
  <c r="AD49" s="1"/>
  <c r="AG49" s="1"/>
  <c r="AC53"/>
  <c r="AD53" s="1"/>
  <c r="AG53" s="1"/>
  <c r="AC57"/>
  <c r="AD57" s="1"/>
  <c r="AG57" s="1"/>
  <c r="AC61"/>
  <c r="AD61" s="1"/>
  <c r="AG61" s="1"/>
  <c r="AC69"/>
  <c r="AD69" s="1"/>
  <c r="AG69" s="1"/>
  <c r="AC73"/>
  <c r="AD73" s="1"/>
  <c r="AG73" s="1"/>
  <c r="AC77"/>
  <c r="AD77" s="1"/>
  <c r="AG77" s="1"/>
  <c r="AC81"/>
  <c r="AD81" s="1"/>
  <c r="AG81" s="1"/>
  <c r="AC85"/>
  <c r="AD85" s="1"/>
  <c r="AG85" s="1"/>
  <c r="AC89"/>
  <c r="AD89" s="1"/>
  <c r="AG89" s="1"/>
  <c r="AC93"/>
  <c r="AD93" s="1"/>
  <c r="AG93" s="1"/>
  <c r="AC97"/>
  <c r="AD97" s="1"/>
  <c r="AG97" s="1"/>
  <c r="F4" i="58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72" i="62"/>
  <c r="F54" i="61"/>
  <c r="F56"/>
  <c r="F58"/>
  <c r="F60"/>
  <c r="F62"/>
  <c r="F64"/>
  <c r="F66"/>
  <c r="F68"/>
  <c r="F70"/>
  <c r="F72"/>
  <c r="F74"/>
  <c r="F76"/>
  <c r="F78"/>
  <c r="F80"/>
  <c r="F82"/>
  <c r="F84"/>
  <c r="F86"/>
  <c r="G7" i="58"/>
  <c r="G11"/>
  <c r="G15"/>
  <c r="G19"/>
  <c r="G23"/>
  <c r="G27"/>
  <c r="G31"/>
  <c r="G35"/>
  <c r="G39"/>
  <c r="G43"/>
  <c r="G47"/>
  <c r="G51"/>
  <c r="G55"/>
  <c r="G59"/>
  <c r="G63"/>
  <c r="G67"/>
  <c r="G71"/>
  <c r="G73" i="57"/>
  <c r="G75" i="58"/>
  <c r="G77" i="57"/>
  <c r="G79" i="58"/>
  <c r="G81" i="57"/>
  <c r="G83" i="58"/>
  <c r="G85" i="57"/>
  <c r="G87" i="58"/>
  <c r="G89" i="57"/>
  <c r="G91" i="58"/>
  <c r="G93" i="57"/>
  <c r="G95" i="58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5" i="62"/>
  <c r="F7"/>
  <c r="F9"/>
  <c r="F11"/>
  <c r="F13"/>
  <c r="F15"/>
  <c r="F17"/>
  <c r="F19"/>
  <c r="F21"/>
  <c r="F23"/>
  <c r="F25"/>
  <c r="F27"/>
  <c r="F29"/>
  <c r="F31"/>
  <c r="F33"/>
  <c r="F35"/>
  <c r="F37"/>
  <c r="F39"/>
  <c r="F41"/>
  <c r="F43"/>
  <c r="F45"/>
  <c r="F47"/>
  <c r="F49"/>
  <c r="F51"/>
  <c r="F71"/>
  <c r="F73"/>
  <c r="F75"/>
  <c r="F77"/>
  <c r="F79"/>
  <c r="F81"/>
  <c r="F83"/>
  <c r="F85"/>
  <c r="F87"/>
  <c r="F89"/>
  <c r="F91"/>
  <c r="F93"/>
  <c r="F95"/>
  <c r="F97"/>
  <c r="F74"/>
  <c r="F76"/>
  <c r="F78"/>
  <c r="F80"/>
  <c r="F82"/>
  <c r="F84"/>
  <c r="F86"/>
  <c r="F88"/>
  <c r="F90"/>
  <c r="F92"/>
  <c r="F94"/>
  <c r="F96"/>
  <c r="F98"/>
  <c r="F88" i="61"/>
  <c r="F90"/>
  <c r="F92"/>
  <c r="F94"/>
  <c r="F96"/>
  <c r="F98"/>
  <c r="AC65" i="29"/>
  <c r="AD65" s="1"/>
  <c r="AG65" s="1"/>
  <c r="AC63"/>
  <c r="AD63" s="1"/>
  <c r="AG63" s="1"/>
  <c r="K99"/>
  <c r="K99" i="28"/>
  <c r="AC87"/>
  <c r="AD87" s="1"/>
  <c r="AG87" s="1"/>
  <c r="AC34"/>
  <c r="AD34" s="1"/>
  <c r="AG34" s="1"/>
  <c r="K99" i="27"/>
  <c r="AC71" i="26"/>
  <c r="AD71" s="1"/>
  <c r="AG71" s="1"/>
  <c r="AC27"/>
  <c r="AD27" s="1"/>
  <c r="AG27" s="1"/>
  <c r="U99" i="63"/>
  <c r="K99" i="26"/>
  <c r="AC88" i="24"/>
  <c r="AD88" s="1"/>
  <c r="AG88" s="1"/>
  <c r="AC67"/>
  <c r="AD67" s="1"/>
  <c r="AG67" s="1"/>
  <c r="AC50"/>
  <c r="AD50" s="1"/>
  <c r="AG50" s="1"/>
  <c r="AC43"/>
  <c r="AD43" s="1"/>
  <c r="AG43" s="1"/>
  <c r="AC7"/>
  <c r="AD7" s="1"/>
  <c r="AG7" s="1"/>
  <c r="K99"/>
  <c r="AC67" i="29"/>
  <c r="AD67" s="1"/>
  <c r="AG67" s="1"/>
  <c r="AC66"/>
  <c r="AD66" s="1"/>
  <c r="AG66" s="1"/>
  <c r="AC46"/>
  <c r="AD46" s="1"/>
  <c r="AG46" s="1"/>
  <c r="J99"/>
  <c r="J99" i="28"/>
  <c r="AC24"/>
  <c r="AD24" s="1"/>
  <c r="AG24" s="1"/>
  <c r="AC80" i="27"/>
  <c r="AD80" s="1"/>
  <c r="AG80" s="1"/>
  <c r="AC52"/>
  <c r="AD52" s="1"/>
  <c r="AG52" s="1"/>
  <c r="AC48"/>
  <c r="AD48" s="1"/>
  <c r="AG48" s="1"/>
  <c r="AC44"/>
  <c r="AD44" s="1"/>
  <c r="AG44" s="1"/>
  <c r="AC42"/>
  <c r="AD42" s="1"/>
  <c r="AG42" s="1"/>
  <c r="AC40"/>
  <c r="AD40" s="1"/>
  <c r="AG40" s="1"/>
  <c r="AC36"/>
  <c r="AD36" s="1"/>
  <c r="AG36" s="1"/>
  <c r="AC35"/>
  <c r="AD35" s="1"/>
  <c r="AG35" s="1"/>
  <c r="AC24"/>
  <c r="AD24" s="1"/>
  <c r="AG24" s="1"/>
  <c r="AC20"/>
  <c r="AD20" s="1"/>
  <c r="AG20" s="1"/>
  <c r="J99"/>
  <c r="AC92" i="26"/>
  <c r="AD92" s="1"/>
  <c r="AG92" s="1"/>
  <c r="AC88"/>
  <c r="AD88" s="1"/>
  <c r="AG88" s="1"/>
  <c r="AC84"/>
  <c r="AD84" s="1"/>
  <c r="AG84" s="1"/>
  <c r="AC80"/>
  <c r="AD80" s="1"/>
  <c r="AG80" s="1"/>
  <c r="AC76"/>
  <c r="AD76" s="1"/>
  <c r="AG76" s="1"/>
  <c r="AC75"/>
  <c r="AD75" s="1"/>
  <c r="AG75" s="1"/>
  <c r="AC73"/>
  <c r="AD73" s="1"/>
  <c r="AG73" s="1"/>
  <c r="AC72"/>
  <c r="AD72" s="1"/>
  <c r="AG72" s="1"/>
  <c r="AC67"/>
  <c r="AD67" s="1"/>
  <c r="AG67" s="1"/>
  <c r="AC60"/>
  <c r="AD60" s="1"/>
  <c r="AG60" s="1"/>
  <c r="AC52"/>
  <c r="AD52" s="1"/>
  <c r="AG52" s="1"/>
  <c r="AC20"/>
  <c r="AD20" s="1"/>
  <c r="AG20" s="1"/>
  <c r="J99"/>
  <c r="AC81" i="24"/>
  <c r="AD81" s="1"/>
  <c r="AG81" s="1"/>
  <c r="AC68"/>
  <c r="AD68" s="1"/>
  <c r="AG68" s="1"/>
  <c r="AC65"/>
  <c r="AD65" s="1"/>
  <c r="AG65" s="1"/>
  <c r="AC61"/>
  <c r="AD61" s="1"/>
  <c r="AG61" s="1"/>
  <c r="AC60"/>
  <c r="AD60" s="1"/>
  <c r="AG60" s="1"/>
  <c r="AC57"/>
  <c r="AD57" s="1"/>
  <c r="AG57" s="1"/>
  <c r="AC53"/>
  <c r="AD53" s="1"/>
  <c r="AG53" s="1"/>
  <c r="AC49"/>
  <c r="AD49" s="1"/>
  <c r="AG49" s="1"/>
  <c r="AC48"/>
  <c r="AD48" s="1"/>
  <c r="AG48" s="1"/>
  <c r="AC45"/>
  <c r="AD45" s="1"/>
  <c r="AG45" s="1"/>
  <c r="AC41"/>
  <c r="AD41" s="1"/>
  <c r="AG41" s="1"/>
  <c r="AC37"/>
  <c r="AD37" s="1"/>
  <c r="AG37" s="1"/>
  <c r="AC33"/>
  <c r="AD33" s="1"/>
  <c r="AG33" s="1"/>
  <c r="AC32"/>
  <c r="AD32" s="1"/>
  <c r="AG32" s="1"/>
  <c r="AC29"/>
  <c r="AD29" s="1"/>
  <c r="AG29" s="1"/>
  <c r="AC25"/>
  <c r="AD25" s="1"/>
  <c r="AG25" s="1"/>
  <c r="AC21"/>
  <c r="AD21" s="1"/>
  <c r="AG21" s="1"/>
  <c r="AC13"/>
  <c r="AD13" s="1"/>
  <c r="AG13" s="1"/>
  <c r="AC9"/>
  <c r="AD9" s="1"/>
  <c r="AG9" s="1"/>
  <c r="AC5"/>
  <c r="AD5" s="1"/>
  <c r="AG5" s="1"/>
  <c r="J99"/>
  <c r="U99" i="62"/>
  <c r="AC4" i="24"/>
  <c r="AD4" s="1"/>
  <c r="AG4" s="1"/>
  <c r="AC98" i="29"/>
  <c r="AD98" s="1"/>
  <c r="AG98" s="1"/>
  <c r="AC95"/>
  <c r="AD95" s="1"/>
  <c r="AG95" s="1"/>
  <c r="AC92"/>
  <c r="AD92" s="1"/>
  <c r="AG92" s="1"/>
  <c r="AC79"/>
  <c r="AD79" s="1"/>
  <c r="AG79" s="1"/>
  <c r="AC47"/>
  <c r="AD47" s="1"/>
  <c r="AG47" s="1"/>
  <c r="I99"/>
  <c r="AC50" i="28"/>
  <c r="AD50" s="1"/>
  <c r="AG50" s="1"/>
  <c r="I99" i="27"/>
  <c r="AC58" i="26"/>
  <c r="AD58" s="1"/>
  <c r="AG58" s="1"/>
  <c r="AC54"/>
  <c r="AD54" s="1"/>
  <c r="AG54" s="1"/>
  <c r="AC30"/>
  <c r="AD30" s="1"/>
  <c r="AG30" s="1"/>
  <c r="I99"/>
  <c r="U99" i="61"/>
  <c r="H99" i="29"/>
  <c r="H99" i="28"/>
  <c r="AC37" i="27"/>
  <c r="AD37" s="1"/>
  <c r="AG37" s="1"/>
  <c r="H99"/>
  <c r="H99" i="26"/>
  <c r="H99" i="24"/>
  <c r="G99" i="29"/>
  <c r="G99" i="28"/>
  <c r="L99" i="81"/>
  <c r="M99" s="1"/>
  <c r="G99" i="27"/>
  <c r="I99" i="81"/>
  <c r="J99" s="1"/>
  <c r="G99" i="26"/>
  <c r="G99" i="24"/>
  <c r="O99" i="81"/>
  <c r="P99" s="1"/>
  <c r="F99" i="28"/>
  <c r="F99" i="81"/>
  <c r="G99" s="1"/>
  <c r="F99" i="26"/>
  <c r="F99" i="24"/>
  <c r="C99" i="81"/>
  <c r="D99" s="1"/>
  <c r="E99" i="29"/>
  <c r="E99" i="28"/>
  <c r="Q96" i="81"/>
  <c r="Q98"/>
  <c r="Q97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E99" i="26"/>
  <c r="Q4" i="81"/>
  <c r="Q3"/>
  <c r="E99" i="24"/>
  <c r="F71" i="57"/>
  <c r="C99" i="63"/>
  <c r="F57" i="55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91"/>
  <c r="F92"/>
  <c r="F93"/>
  <c r="F94"/>
  <c r="F95"/>
  <c r="F96"/>
  <c r="F97"/>
  <c r="F98"/>
  <c r="F4" i="56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4" i="57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8"/>
  <c r="B99"/>
  <c r="F36" i="63"/>
  <c r="F38"/>
  <c r="F40"/>
  <c r="F42"/>
  <c r="F44"/>
  <c r="F46"/>
  <c r="F48"/>
  <c r="F50"/>
  <c r="F52"/>
  <c r="F54"/>
  <c r="F56"/>
  <c r="F58"/>
  <c r="F60"/>
  <c r="F62"/>
  <c r="F64"/>
  <c r="F66"/>
  <c r="F68"/>
  <c r="F70"/>
  <c r="F72"/>
  <c r="F74"/>
  <c r="F76"/>
  <c r="F78"/>
  <c r="F80"/>
  <c r="F82"/>
  <c r="F84"/>
  <c r="F86"/>
  <c r="F88"/>
  <c r="F90"/>
  <c r="F92"/>
  <c r="F94"/>
  <c r="F96"/>
  <c r="F98"/>
  <c r="F99" i="66"/>
  <c r="N99"/>
  <c r="G4" i="58"/>
  <c r="G6" i="57"/>
  <c r="G8" i="58"/>
  <c r="G10" i="57"/>
  <c r="G12" i="58"/>
  <c r="G14" i="57"/>
  <c r="G16" i="58"/>
  <c r="G18" i="57"/>
  <c r="G20" i="58"/>
  <c r="G22" i="57"/>
  <c r="G24" i="58"/>
  <c r="G26" i="57"/>
  <c r="G28" i="58"/>
  <c r="G30" i="57"/>
  <c r="G32" i="58"/>
  <c r="G34" i="57"/>
  <c r="G36" i="58"/>
  <c r="G38" i="57"/>
  <c r="G40" i="58"/>
  <c r="G42" i="57"/>
  <c r="G44" i="58"/>
  <c r="G46" i="57"/>
  <c r="G48" i="58"/>
  <c r="G50" i="57"/>
  <c r="G52" i="58"/>
  <c r="G54" i="57"/>
  <c r="G56" i="58"/>
  <c r="G58" i="57"/>
  <c r="G60" i="58"/>
  <c r="G62" i="57"/>
  <c r="G64" i="58"/>
  <c r="G66" i="57"/>
  <c r="G68" i="58"/>
  <c r="Q70" i="66"/>
  <c r="G72" i="58"/>
  <c r="G74" i="57"/>
  <c r="G76" i="58"/>
  <c r="G78" i="57"/>
  <c r="G80" i="58"/>
  <c r="G82" i="57"/>
  <c r="G84" i="58"/>
  <c r="G86" i="57"/>
  <c r="G88" i="58"/>
  <c r="G90" i="57"/>
  <c r="G92" i="58"/>
  <c r="G94" i="57"/>
  <c r="G96" i="58"/>
  <c r="G19" i="62"/>
  <c r="G35"/>
  <c r="G37" i="63"/>
  <c r="G43" i="62"/>
  <c r="G45" i="63"/>
  <c r="Q7" i="66"/>
  <c r="Q11"/>
  <c r="Q15"/>
  <c r="Q19"/>
  <c r="Q23"/>
  <c r="Q27"/>
  <c r="Q31"/>
  <c r="Q35"/>
  <c r="Q39"/>
  <c r="Q43"/>
  <c r="Q47"/>
  <c r="Q51"/>
  <c r="Q55"/>
  <c r="Q59"/>
  <c r="Q63"/>
  <c r="F79" i="63"/>
  <c r="F81"/>
  <c r="F83"/>
  <c r="F85"/>
  <c r="F87"/>
  <c r="F89"/>
  <c r="F91"/>
  <c r="F93"/>
  <c r="F95"/>
  <c r="F97"/>
  <c r="E99" i="58"/>
  <c r="G4" i="57"/>
  <c r="G6" i="58"/>
  <c r="G8" i="57"/>
  <c r="G10" i="58"/>
  <c r="G12" i="57"/>
  <c r="G14" i="58"/>
  <c r="G16" i="57"/>
  <c r="G18" i="58"/>
  <c r="G20" i="57"/>
  <c r="G22" i="58"/>
  <c r="G24" i="57"/>
  <c r="G26" i="58"/>
  <c r="G28" i="57"/>
  <c r="G30" i="58"/>
  <c r="G32" i="57"/>
  <c r="G34" i="58"/>
  <c r="G36" i="57"/>
  <c r="G38" i="58"/>
  <c r="G40" i="57"/>
  <c r="G42" i="58"/>
  <c r="G44" i="57"/>
  <c r="G46" i="58"/>
  <c r="G48" i="57"/>
  <c r="G50" i="58"/>
  <c r="G52" i="57"/>
  <c r="G54" i="58"/>
  <c r="G56" i="57"/>
  <c r="G58" i="58"/>
  <c r="G60" i="57"/>
  <c r="G62" i="58"/>
  <c r="G64" i="57"/>
  <c r="G66" i="58"/>
  <c r="Q68" i="66"/>
  <c r="G70" i="58"/>
  <c r="Q72" i="66"/>
  <c r="G74" i="58"/>
  <c r="G76" i="57"/>
  <c r="G78" i="58"/>
  <c r="G80" i="57"/>
  <c r="G82" i="58"/>
  <c r="G84" i="57"/>
  <c r="G86" i="58"/>
  <c r="G88" i="57"/>
  <c r="G90" i="58"/>
  <c r="G92" i="57"/>
  <c r="G94" i="58"/>
  <c r="C99" i="57"/>
  <c r="F67"/>
  <c r="F70"/>
  <c r="C99" i="62"/>
  <c r="G31" i="55"/>
  <c r="V31" s="1"/>
  <c r="G33" i="56"/>
  <c r="V33" s="1"/>
  <c r="G35" i="55"/>
  <c r="G37" i="56"/>
  <c r="G39" i="55"/>
  <c r="V39" s="1"/>
  <c r="G43"/>
  <c r="G47"/>
  <c r="G51"/>
  <c r="G55"/>
  <c r="V55" s="1"/>
  <c r="G59"/>
  <c r="G63"/>
  <c r="G67"/>
  <c r="G72"/>
  <c r="O72" s="1"/>
  <c r="G84"/>
  <c r="G88"/>
  <c r="G31" i="62"/>
  <c r="G26" i="56"/>
  <c r="V26" s="1"/>
  <c r="G28" i="55"/>
  <c r="G30" i="56"/>
  <c r="V30" s="1"/>
  <c r="G32" i="55"/>
  <c r="G96"/>
  <c r="V96" s="1"/>
  <c r="K99" i="65"/>
  <c r="G5" i="55"/>
  <c r="G7" i="56"/>
  <c r="G9" i="55"/>
  <c r="V9" s="1"/>
  <c r="G11" i="56"/>
  <c r="V11" s="1"/>
  <c r="G13" i="55"/>
  <c r="G15" i="56"/>
  <c r="G17" i="55"/>
  <c r="V17" s="1"/>
  <c r="G19" i="56"/>
  <c r="G21" i="55"/>
  <c r="G23" i="56"/>
  <c r="G25" i="55"/>
  <c r="V25" s="1"/>
  <c r="G27" i="56"/>
  <c r="O27" s="1"/>
  <c r="G29" i="55"/>
  <c r="G31" i="56"/>
  <c r="G33" i="55"/>
  <c r="V33" s="1"/>
  <c r="G35" i="56"/>
  <c r="V35" s="1"/>
  <c r="G37" i="55"/>
  <c r="G39" i="56"/>
  <c r="G41" i="55"/>
  <c r="V41" s="1"/>
  <c r="G43" i="56"/>
  <c r="G45" i="55"/>
  <c r="G49"/>
  <c r="G53"/>
  <c r="V53" s="1"/>
  <c r="G57"/>
  <c r="G61"/>
  <c r="G65"/>
  <c r="G69"/>
  <c r="V69" s="1"/>
  <c r="G70"/>
  <c r="V70" s="1"/>
  <c r="G74"/>
  <c r="G78"/>
  <c r="G82"/>
  <c r="O82" s="1"/>
  <c r="G86"/>
  <c r="G90"/>
  <c r="G94"/>
  <c r="G98"/>
  <c r="V98" s="1"/>
  <c r="G23" i="62"/>
  <c r="G39" i="63"/>
  <c r="G41"/>
  <c r="G47"/>
  <c r="O47" s="1"/>
  <c r="G49"/>
  <c r="G27" i="62"/>
  <c r="G33" i="63"/>
  <c r="G43"/>
  <c r="O43" s="1"/>
  <c r="G34" i="56"/>
  <c r="G36" i="55"/>
  <c r="G56"/>
  <c r="G77"/>
  <c r="V77" s="1"/>
  <c r="G38" i="62"/>
  <c r="G46"/>
  <c r="V46" s="1"/>
  <c r="G20"/>
  <c r="G22" i="63"/>
  <c r="V22" s="1"/>
  <c r="G24" i="62"/>
  <c r="G26" i="63"/>
  <c r="G28" i="62"/>
  <c r="G30" i="63"/>
  <c r="V30" s="1"/>
  <c r="G32" i="62"/>
  <c r="G34" i="63"/>
  <c r="G36" i="62"/>
  <c r="G44"/>
  <c r="V44" s="1"/>
  <c r="G52"/>
  <c r="G8"/>
  <c r="V8" s="1"/>
  <c r="W11" i="14"/>
  <c r="G42" i="62"/>
  <c r="O42" s="1"/>
  <c r="G50"/>
  <c r="V50" s="1"/>
  <c r="G16"/>
  <c r="V16" s="1"/>
  <c r="G22"/>
  <c r="G26"/>
  <c r="V26" s="1"/>
  <c r="G30"/>
  <c r="O30" s="1"/>
  <c r="G34"/>
  <c r="V34" s="1"/>
  <c r="G39"/>
  <c r="G40"/>
  <c r="O40" s="1"/>
  <c r="G47"/>
  <c r="G48"/>
  <c r="B99" i="61"/>
  <c r="E99" i="56"/>
  <c r="G38"/>
  <c r="V38" s="1"/>
  <c r="G40" i="55"/>
  <c r="G42" i="56"/>
  <c r="G44" i="55"/>
  <c r="O44" s="1"/>
  <c r="G46" i="56"/>
  <c r="O46" s="1"/>
  <c r="G48" i="55"/>
  <c r="G52"/>
  <c r="G60"/>
  <c r="O60" s="1"/>
  <c r="G64"/>
  <c r="G68"/>
  <c r="G73"/>
  <c r="G81"/>
  <c r="V81" s="1"/>
  <c r="G85"/>
  <c r="O85" s="1"/>
  <c r="G89"/>
  <c r="G93"/>
  <c r="G97"/>
  <c r="O97" s="1"/>
  <c r="G6" i="63"/>
  <c r="V6" s="1"/>
  <c r="W10" i="14"/>
  <c r="G14" i="63"/>
  <c r="O14" s="1"/>
  <c r="G18" i="62"/>
  <c r="V18" s="1"/>
  <c r="G38" i="63"/>
  <c r="G42"/>
  <c r="G46"/>
  <c r="G50"/>
  <c r="O50" s="1"/>
  <c r="G52"/>
  <c r="G54"/>
  <c r="G56"/>
  <c r="G58"/>
  <c r="O58" s="1"/>
  <c r="G60"/>
  <c r="O60" s="1"/>
  <c r="G62"/>
  <c r="G64"/>
  <c r="G66"/>
  <c r="O66" s="1"/>
  <c r="G68"/>
  <c r="G70"/>
  <c r="G72"/>
  <c r="G74"/>
  <c r="O74" s="1"/>
  <c r="G76"/>
  <c r="O76" s="1"/>
  <c r="G78"/>
  <c r="G80"/>
  <c r="G82"/>
  <c r="O82" s="1"/>
  <c r="G84"/>
  <c r="G86"/>
  <c r="G88"/>
  <c r="G90"/>
  <c r="O90" s="1"/>
  <c r="G92"/>
  <c r="O92" s="1"/>
  <c r="G94"/>
  <c r="G96"/>
  <c r="G98"/>
  <c r="O98" s="1"/>
  <c r="B99" i="62"/>
  <c r="F99" i="65"/>
  <c r="E99" i="55"/>
  <c r="G4" i="56"/>
  <c r="O4" s="1"/>
  <c r="G6" i="55"/>
  <c r="V6" s="1"/>
  <c r="G8" i="56"/>
  <c r="V8" s="1"/>
  <c r="G10" i="55"/>
  <c r="G12" i="56"/>
  <c r="O12" s="1"/>
  <c r="G14" i="55"/>
  <c r="G16" i="56"/>
  <c r="V16" s="1"/>
  <c r="G18" i="55"/>
  <c r="G20" i="56"/>
  <c r="V20" s="1"/>
  <c r="G22" i="55"/>
  <c r="V22" s="1"/>
  <c r="G24" i="56"/>
  <c r="V24" s="1"/>
  <c r="G26" i="55"/>
  <c r="G28" i="56"/>
  <c r="V28" s="1"/>
  <c r="G30" i="55"/>
  <c r="V30" s="1"/>
  <c r="G32" i="56"/>
  <c r="V32" s="1"/>
  <c r="G34" i="55"/>
  <c r="G36" i="56"/>
  <c r="O36" s="1"/>
  <c r="G38" i="55"/>
  <c r="V38" s="1"/>
  <c r="G40" i="56"/>
  <c r="V40" s="1"/>
  <c r="G42" i="55"/>
  <c r="G44" i="56"/>
  <c r="V44" s="1"/>
  <c r="G46" i="55"/>
  <c r="O46" s="1"/>
  <c r="G50"/>
  <c r="G54"/>
  <c r="G58"/>
  <c r="O58" s="1"/>
  <c r="G62"/>
  <c r="G66"/>
  <c r="G71"/>
  <c r="G75"/>
  <c r="V75" s="1"/>
  <c r="G79"/>
  <c r="G83"/>
  <c r="O83" s="1"/>
  <c r="G87"/>
  <c r="G91"/>
  <c r="O91" s="1"/>
  <c r="G95"/>
  <c r="O95" s="1"/>
  <c r="T99" i="14"/>
  <c r="W6"/>
  <c r="G10" i="63"/>
  <c r="O10" s="1"/>
  <c r="W14" i="14"/>
  <c r="G18" i="63"/>
  <c r="O18" s="1"/>
  <c r="F50" i="62"/>
  <c r="G5" i="56"/>
  <c r="O5" s="1"/>
  <c r="G7" i="55"/>
  <c r="G9" i="56"/>
  <c r="O9" s="1"/>
  <c r="G11" i="55"/>
  <c r="G13" i="56"/>
  <c r="O13" s="1"/>
  <c r="G15" i="55"/>
  <c r="O15" s="1"/>
  <c r="G17" i="56"/>
  <c r="O17" s="1"/>
  <c r="G19" i="55"/>
  <c r="G21" i="56"/>
  <c r="O21" s="1"/>
  <c r="G23" i="55"/>
  <c r="G25" i="56"/>
  <c r="O25" s="1"/>
  <c r="G27" i="55"/>
  <c r="G29" i="56"/>
  <c r="O29" s="1"/>
  <c r="G41"/>
  <c r="V41" s="1"/>
  <c r="G45"/>
  <c r="O45" s="1"/>
  <c r="G76" i="55"/>
  <c r="G80"/>
  <c r="O80" s="1"/>
  <c r="G92"/>
  <c r="G4" i="62"/>
  <c r="O4" s="1"/>
  <c r="W7" i="14"/>
  <c r="G12" i="62"/>
  <c r="V12" s="1"/>
  <c r="W15" i="14"/>
  <c r="W41"/>
  <c r="AL41"/>
  <c r="D41" i="61" s="1"/>
  <c r="G41" s="1"/>
  <c r="W45" i="14"/>
  <c r="AL45"/>
  <c r="D45" i="61" s="1"/>
  <c r="G45" s="1"/>
  <c r="O45" s="1"/>
  <c r="W49" i="14"/>
  <c r="AL49"/>
  <c r="D49" i="61" s="1"/>
  <c r="G49" s="1"/>
  <c r="W53" i="14"/>
  <c r="AL53"/>
  <c r="D53" i="61" s="1"/>
  <c r="G54" i="62"/>
  <c r="G56"/>
  <c r="W57" i="14"/>
  <c r="AL57"/>
  <c r="D57" i="61" s="1"/>
  <c r="G58" i="62"/>
  <c r="G60"/>
  <c r="W61" i="14"/>
  <c r="AL61"/>
  <c r="D61" i="61" s="1"/>
  <c r="G62" i="62"/>
  <c r="G64"/>
  <c r="W65" i="14"/>
  <c r="AL65"/>
  <c r="D65" i="61" s="1"/>
  <c r="G66" i="62"/>
  <c r="G68"/>
  <c r="W69" i="14"/>
  <c r="AL69"/>
  <c r="D69" i="61" s="1"/>
  <c r="G70" i="62"/>
  <c r="G72"/>
  <c r="W73" i="14"/>
  <c r="AL73"/>
  <c r="D73" i="61" s="1"/>
  <c r="G74" i="62"/>
  <c r="G76"/>
  <c r="W77" i="14"/>
  <c r="AL77"/>
  <c r="D77" i="61" s="1"/>
  <c r="G78" i="62"/>
  <c r="G80"/>
  <c r="W81" i="14"/>
  <c r="AL81"/>
  <c r="D81" i="61" s="1"/>
  <c r="G82" i="62"/>
  <c r="G84"/>
  <c r="W85" i="14"/>
  <c r="AL85"/>
  <c r="D85" i="61" s="1"/>
  <c r="G86" i="62"/>
  <c r="G88"/>
  <c r="W89" i="14"/>
  <c r="AL89"/>
  <c r="D89" i="61" s="1"/>
  <c r="G90" i="62"/>
  <c r="G92"/>
  <c r="W93" i="14"/>
  <c r="AL93"/>
  <c r="D93" i="61" s="1"/>
  <c r="G94" i="62"/>
  <c r="G96"/>
  <c r="W97" i="14"/>
  <c r="AL97"/>
  <c r="D97" i="61" s="1"/>
  <c r="G98" i="62"/>
  <c r="D6" i="61"/>
  <c r="G6" s="1"/>
  <c r="D14"/>
  <c r="G14" s="1"/>
  <c r="V14" i="63"/>
  <c r="D3" i="61"/>
  <c r="D3" i="63"/>
  <c r="AP99" i="14"/>
  <c r="D4" i="61"/>
  <c r="G4" s="1"/>
  <c r="AR4" i="14"/>
  <c r="D12" i="61"/>
  <c r="G12" s="1"/>
  <c r="AR12" i="14"/>
  <c r="O16" i="62"/>
  <c r="G4" i="63"/>
  <c r="G9" i="62"/>
  <c r="G11" i="63"/>
  <c r="G12"/>
  <c r="G17" i="62"/>
  <c r="D10" i="61"/>
  <c r="G10" s="1"/>
  <c r="D8"/>
  <c r="G8" s="1"/>
  <c r="AR8" i="14"/>
  <c r="D16" i="61"/>
  <c r="G16" s="1"/>
  <c r="AR16" i="14"/>
  <c r="G5" i="62"/>
  <c r="G7" i="63"/>
  <c r="G8"/>
  <c r="G13" i="62"/>
  <c r="G15" i="63"/>
  <c r="G16"/>
  <c r="G3" i="56"/>
  <c r="D99"/>
  <c r="V7"/>
  <c r="O7"/>
  <c r="O11"/>
  <c r="V15"/>
  <c r="O15"/>
  <c r="V19"/>
  <c r="O19"/>
  <c r="V23"/>
  <c r="O23"/>
  <c r="O26"/>
  <c r="V27"/>
  <c r="V31"/>
  <c r="O31"/>
  <c r="O32"/>
  <c r="O33"/>
  <c r="O34"/>
  <c r="V34"/>
  <c r="O35"/>
  <c r="V37"/>
  <c r="O37"/>
  <c r="V39"/>
  <c r="O39"/>
  <c r="O42"/>
  <c r="V42"/>
  <c r="V43"/>
  <c r="O43"/>
  <c r="D20" i="61"/>
  <c r="G20" s="1"/>
  <c r="AR20" i="14"/>
  <c r="AM21"/>
  <c r="W21"/>
  <c r="V22" i="62"/>
  <c r="O22"/>
  <c r="D24" i="61"/>
  <c r="G24" s="1"/>
  <c r="AR24" i="14"/>
  <c r="AM25"/>
  <c r="W25"/>
  <c r="O26" i="62"/>
  <c r="D28" i="61"/>
  <c r="G28" s="1"/>
  <c r="AR28" i="14"/>
  <c r="AM29"/>
  <c r="W29"/>
  <c r="D32" i="61"/>
  <c r="G32" s="1"/>
  <c r="AR32" i="14"/>
  <c r="AM33"/>
  <c r="W33"/>
  <c r="O34" i="62"/>
  <c r="D36" i="61"/>
  <c r="G36" s="1"/>
  <c r="AR36" i="14"/>
  <c r="AM37"/>
  <c r="E37" i="61" s="1"/>
  <c r="G37" s="1"/>
  <c r="W37" i="14"/>
  <c r="V38" i="62"/>
  <c r="O38"/>
  <c r="D40" i="61"/>
  <c r="G40" s="1"/>
  <c r="AR40" i="14"/>
  <c r="D44" i="61"/>
  <c r="G44" s="1"/>
  <c r="AR44" i="14"/>
  <c r="D48" i="61"/>
  <c r="G48" s="1"/>
  <c r="AR48" i="14"/>
  <c r="O50" i="62"/>
  <c r="G47" i="56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N99" i="65"/>
  <c r="H99" i="14"/>
  <c r="R99"/>
  <c r="V99"/>
  <c r="W4"/>
  <c r="AR5"/>
  <c r="AL7"/>
  <c r="W8"/>
  <c r="AR9"/>
  <c r="AL11"/>
  <c r="W12"/>
  <c r="AR13"/>
  <c r="AL15"/>
  <c r="W16"/>
  <c r="AR17"/>
  <c r="G18" i="61"/>
  <c r="G20" i="63"/>
  <c r="G21" i="62"/>
  <c r="W22" i="14"/>
  <c r="AR23"/>
  <c r="G24" i="63"/>
  <c r="G25" i="62"/>
  <c r="W26" i="14"/>
  <c r="AR27"/>
  <c r="G28" i="63"/>
  <c r="G29" i="62"/>
  <c r="W30" i="14"/>
  <c r="AR31"/>
  <c r="G32" i="63"/>
  <c r="G33" i="62"/>
  <c r="W34" i="14"/>
  <c r="AR35"/>
  <c r="G36" i="63"/>
  <c r="G37" i="62"/>
  <c r="W38" i="14"/>
  <c r="G40" i="63"/>
  <c r="G41" i="62"/>
  <c r="W42" i="14"/>
  <c r="G44" i="63"/>
  <c r="G45" i="62"/>
  <c r="W46" i="14"/>
  <c r="G48" i="63"/>
  <c r="G49" i="62"/>
  <c r="W50" i="14"/>
  <c r="O70" i="55"/>
  <c r="O71"/>
  <c r="V71"/>
  <c r="O73"/>
  <c r="V73"/>
  <c r="V74"/>
  <c r="O74"/>
  <c r="V76"/>
  <c r="O76"/>
  <c r="O77"/>
  <c r="V78"/>
  <c r="O78"/>
  <c r="O79"/>
  <c r="V79"/>
  <c r="V83"/>
  <c r="V84"/>
  <c r="O84"/>
  <c r="V85"/>
  <c r="V86"/>
  <c r="O86"/>
  <c r="V87"/>
  <c r="O87"/>
  <c r="V88"/>
  <c r="O88"/>
  <c r="V89"/>
  <c r="O89"/>
  <c r="O90"/>
  <c r="V90"/>
  <c r="O92"/>
  <c r="V92"/>
  <c r="V93"/>
  <c r="O93"/>
  <c r="O94"/>
  <c r="V94"/>
  <c r="V97"/>
  <c r="V39" i="63"/>
  <c r="O39"/>
  <c r="O41" i="61"/>
  <c r="V41"/>
  <c r="V43" i="63"/>
  <c r="V45" i="61"/>
  <c r="O49"/>
  <c r="V49"/>
  <c r="D52"/>
  <c r="G52" s="1"/>
  <c r="AR52" i="14"/>
  <c r="V52" i="63"/>
  <c r="O52"/>
  <c r="D54" i="61"/>
  <c r="G54" s="1"/>
  <c r="AR54" i="14"/>
  <c r="V54" i="63"/>
  <c r="O54"/>
  <c r="D56" i="61"/>
  <c r="G56" s="1"/>
  <c r="AR56" i="14"/>
  <c r="V56" i="63"/>
  <c r="O56"/>
  <c r="D58" i="61"/>
  <c r="G58" s="1"/>
  <c r="AR58" i="14"/>
  <c r="D60" i="61"/>
  <c r="G60" s="1"/>
  <c r="AR60" i="14"/>
  <c r="V60" i="63"/>
  <c r="D62" i="61"/>
  <c r="G62" s="1"/>
  <c r="AR62" i="14"/>
  <c r="V62" i="63"/>
  <c r="O62"/>
  <c r="D64" i="61"/>
  <c r="G64" s="1"/>
  <c r="AR64" i="14"/>
  <c r="V64" i="63"/>
  <c r="O64"/>
  <c r="D66" i="61"/>
  <c r="G66" s="1"/>
  <c r="AR66" i="14"/>
  <c r="D68" i="61"/>
  <c r="G68" s="1"/>
  <c r="AR68" i="14"/>
  <c r="V68" i="63"/>
  <c r="O68"/>
  <c r="D70" i="61"/>
  <c r="G70" s="1"/>
  <c r="AR70" i="14"/>
  <c r="V70" i="63"/>
  <c r="O70"/>
  <c r="D72" i="61"/>
  <c r="G72" s="1"/>
  <c r="AR72" i="14"/>
  <c r="V72" i="63"/>
  <c r="O72"/>
  <c r="D74" i="61"/>
  <c r="G74" s="1"/>
  <c r="AR74" i="14"/>
  <c r="D76" i="61"/>
  <c r="G76" s="1"/>
  <c r="AR76" i="14"/>
  <c r="V76" i="63"/>
  <c r="D78" i="61"/>
  <c r="G78" s="1"/>
  <c r="AR78" i="14"/>
  <c r="V78" i="63"/>
  <c r="O78"/>
  <c r="D80" i="61"/>
  <c r="G80" s="1"/>
  <c r="AR80" i="14"/>
  <c r="V80" i="63"/>
  <c r="O80"/>
  <c r="D82" i="61"/>
  <c r="G82" s="1"/>
  <c r="AR82" i="14"/>
  <c r="D84" i="61"/>
  <c r="G84" s="1"/>
  <c r="AR84" i="14"/>
  <c r="V84" i="63"/>
  <c r="O84"/>
  <c r="D86" i="61"/>
  <c r="G86" s="1"/>
  <c r="AR86" i="14"/>
  <c r="V86" i="63"/>
  <c r="O86"/>
  <c r="D88" i="61"/>
  <c r="G88" s="1"/>
  <c r="AR88" i="14"/>
  <c r="V88" i="63"/>
  <c r="O88"/>
  <c r="D90" i="61"/>
  <c r="G90" s="1"/>
  <c r="AR90" i="14"/>
  <c r="D92" i="61"/>
  <c r="G92" s="1"/>
  <c r="AR92" i="14"/>
  <c r="V92" i="63"/>
  <c r="D94" i="61"/>
  <c r="G94" s="1"/>
  <c r="AR94" i="14"/>
  <c r="V94" i="63"/>
  <c r="O94"/>
  <c r="D96" i="61"/>
  <c r="G96" s="1"/>
  <c r="AR96" i="14"/>
  <c r="V96" i="63"/>
  <c r="O96"/>
  <c r="D98" i="61"/>
  <c r="G98" s="1"/>
  <c r="AR98" i="14"/>
  <c r="Q70" i="65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M99"/>
  <c r="Q99" i="14"/>
  <c r="U99"/>
  <c r="AO3"/>
  <c r="W5"/>
  <c r="AN6"/>
  <c r="D6" i="62" s="1"/>
  <c r="G6" s="1"/>
  <c r="W9" i="14"/>
  <c r="AN10"/>
  <c r="D10" i="62" s="1"/>
  <c r="G10" s="1"/>
  <c r="W13" i="14"/>
  <c r="AN14"/>
  <c r="D14" i="62" s="1"/>
  <c r="G14" s="1"/>
  <c r="W17" i="14"/>
  <c r="G19" i="63"/>
  <c r="G23"/>
  <c r="G27"/>
  <c r="G31"/>
  <c r="G35"/>
  <c r="D99" i="55"/>
  <c r="G3"/>
  <c r="O5"/>
  <c r="V5"/>
  <c r="O6"/>
  <c r="O7"/>
  <c r="V7"/>
  <c r="V10"/>
  <c r="O10"/>
  <c r="O11"/>
  <c r="V11"/>
  <c r="O13"/>
  <c r="V13"/>
  <c r="V14"/>
  <c r="O14"/>
  <c r="V15"/>
  <c r="V18"/>
  <c r="O18"/>
  <c r="O19"/>
  <c r="V19"/>
  <c r="O21"/>
  <c r="V21"/>
  <c r="O22"/>
  <c r="O23"/>
  <c r="V23"/>
  <c r="V26"/>
  <c r="O26"/>
  <c r="O27"/>
  <c r="V27"/>
  <c r="V28"/>
  <c r="O28"/>
  <c r="O29"/>
  <c r="V29"/>
  <c r="O30"/>
  <c r="V32"/>
  <c r="O32"/>
  <c r="V34"/>
  <c r="O34"/>
  <c r="O35"/>
  <c r="V35"/>
  <c r="V36"/>
  <c r="O36"/>
  <c r="O37"/>
  <c r="V37"/>
  <c r="O38"/>
  <c r="V40"/>
  <c r="O40"/>
  <c r="V42"/>
  <c r="O42"/>
  <c r="O43"/>
  <c r="V43"/>
  <c r="O45"/>
  <c r="V45"/>
  <c r="V46"/>
  <c r="O47"/>
  <c r="V47"/>
  <c r="V48"/>
  <c r="O48"/>
  <c r="O49"/>
  <c r="V49"/>
  <c r="V50"/>
  <c r="O50"/>
  <c r="O51"/>
  <c r="V51"/>
  <c r="V52"/>
  <c r="O52"/>
  <c r="V54"/>
  <c r="O54"/>
  <c r="V56"/>
  <c r="O56"/>
  <c r="O57"/>
  <c r="V57"/>
  <c r="V58"/>
  <c r="O59"/>
  <c r="V59"/>
  <c r="V60"/>
  <c r="O61"/>
  <c r="V61"/>
  <c r="V62"/>
  <c r="O62"/>
  <c r="O63"/>
  <c r="V63"/>
  <c r="V64"/>
  <c r="O64"/>
  <c r="O65"/>
  <c r="V65"/>
  <c r="V66"/>
  <c r="O66"/>
  <c r="O67"/>
  <c r="V67"/>
  <c r="V68"/>
  <c r="O68"/>
  <c r="D3" i="62"/>
  <c r="V19"/>
  <c r="O19"/>
  <c r="V20"/>
  <c r="O20"/>
  <c r="D22" i="61"/>
  <c r="G22" s="1"/>
  <c r="AR22" i="14"/>
  <c r="O22" i="63"/>
  <c r="V23" i="62"/>
  <c r="O23"/>
  <c r="V24"/>
  <c r="O24"/>
  <c r="D26" i="61"/>
  <c r="G26" s="1"/>
  <c r="AR26" i="14"/>
  <c r="V26" i="63"/>
  <c r="O26"/>
  <c r="V27" i="62"/>
  <c r="O27"/>
  <c r="V28"/>
  <c r="O28"/>
  <c r="D30" i="61"/>
  <c r="G30" s="1"/>
  <c r="AR30" i="14"/>
  <c r="O30" i="63"/>
  <c r="V31" i="62"/>
  <c r="O31"/>
  <c r="V32"/>
  <c r="O32"/>
  <c r="D34" i="61"/>
  <c r="G34" s="1"/>
  <c r="AR34" i="14"/>
  <c r="V34" i="63"/>
  <c r="O34"/>
  <c r="V35" i="62"/>
  <c r="O35"/>
  <c r="V36"/>
  <c r="O36"/>
  <c r="D38" i="61"/>
  <c r="G38" s="1"/>
  <c r="AR38" i="14"/>
  <c r="V38" i="63"/>
  <c r="O38"/>
  <c r="AM39" i="14"/>
  <c r="E39" i="61" s="1"/>
  <c r="G39" s="1"/>
  <c r="W39" i="14"/>
  <c r="V39" i="62"/>
  <c r="O39"/>
  <c r="D42" i="61"/>
  <c r="G42" s="1"/>
  <c r="AR42" i="14"/>
  <c r="V42" i="63"/>
  <c r="O42"/>
  <c r="AM43" i="14"/>
  <c r="E43" i="61" s="1"/>
  <c r="G43" s="1"/>
  <c r="W43" i="14"/>
  <c r="V43" i="62"/>
  <c r="O43"/>
  <c r="O44"/>
  <c r="D46" i="61"/>
  <c r="G46" s="1"/>
  <c r="AR46" i="14"/>
  <c r="V46" i="63"/>
  <c r="O46"/>
  <c r="AM47" i="14"/>
  <c r="E47" i="61" s="1"/>
  <c r="G47" s="1"/>
  <c r="W47" i="14"/>
  <c r="V47" i="62"/>
  <c r="O47"/>
  <c r="V48"/>
  <c r="O48"/>
  <c r="D50" i="61"/>
  <c r="G50" s="1"/>
  <c r="AR50" i="14"/>
  <c r="E51" i="61"/>
  <c r="AR51" i="14"/>
  <c r="E55" i="61"/>
  <c r="G55" s="1"/>
  <c r="AR55" i="14"/>
  <c r="E59" i="61"/>
  <c r="G59" s="1"/>
  <c r="AR59" i="14"/>
  <c r="E63" i="61"/>
  <c r="G63" s="1"/>
  <c r="AR63" i="14"/>
  <c r="E67" i="61"/>
  <c r="AR67" i="14"/>
  <c r="E71" i="61"/>
  <c r="G71" s="1"/>
  <c r="AR71" i="14"/>
  <c r="E75" i="61"/>
  <c r="AR75" i="14"/>
  <c r="E79" i="61"/>
  <c r="G79" s="1"/>
  <c r="AR79" i="14"/>
  <c r="E83" i="61"/>
  <c r="G83" s="1"/>
  <c r="AR83" i="14"/>
  <c r="E87" i="61"/>
  <c r="G87" s="1"/>
  <c r="AR87" i="14"/>
  <c r="E91" i="61"/>
  <c r="AR91" i="14"/>
  <c r="E95" i="61"/>
  <c r="G95" s="1"/>
  <c r="AR95" i="14"/>
  <c r="Q3" i="65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P99"/>
  <c r="G5" i="61"/>
  <c r="G5" i="63"/>
  <c r="G7" i="62"/>
  <c r="G9" i="61"/>
  <c r="G9" i="63"/>
  <c r="G11" i="62"/>
  <c r="G13" i="61"/>
  <c r="G13" i="63"/>
  <c r="G15" i="62"/>
  <c r="G17" i="61"/>
  <c r="G17" i="63"/>
  <c r="W18" i="14"/>
  <c r="W20"/>
  <c r="W24"/>
  <c r="W28"/>
  <c r="W32"/>
  <c r="W36"/>
  <c r="AR37"/>
  <c r="W40"/>
  <c r="AR41"/>
  <c r="W44"/>
  <c r="AR45"/>
  <c r="W48"/>
  <c r="AR49"/>
  <c r="V33" i="63"/>
  <c r="O33"/>
  <c r="V37"/>
  <c r="O37"/>
  <c r="V41"/>
  <c r="O41"/>
  <c r="V45"/>
  <c r="O45"/>
  <c r="V49"/>
  <c r="O49"/>
  <c r="V52" i="62"/>
  <c r="O52"/>
  <c r="V54"/>
  <c r="O54"/>
  <c r="V56"/>
  <c r="O56"/>
  <c r="V58"/>
  <c r="O58"/>
  <c r="V60"/>
  <c r="O60"/>
  <c r="V62"/>
  <c r="O62"/>
  <c r="V64"/>
  <c r="O64"/>
  <c r="V66"/>
  <c r="O66"/>
  <c r="V68"/>
  <c r="O68"/>
  <c r="O70"/>
  <c r="V70"/>
  <c r="O72"/>
  <c r="V72"/>
  <c r="O74"/>
  <c r="V74"/>
  <c r="O76"/>
  <c r="V76"/>
  <c r="O78"/>
  <c r="V78"/>
  <c r="O80"/>
  <c r="V80"/>
  <c r="O82"/>
  <c r="V82"/>
  <c r="O84"/>
  <c r="V84"/>
  <c r="O86"/>
  <c r="V86"/>
  <c r="O88"/>
  <c r="V88"/>
  <c r="O90"/>
  <c r="V90"/>
  <c r="O92"/>
  <c r="V92"/>
  <c r="O94"/>
  <c r="V94"/>
  <c r="O96"/>
  <c r="V96"/>
  <c r="O98"/>
  <c r="V98"/>
  <c r="G70" i="56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O99" i="65"/>
  <c r="O99" i="14"/>
  <c r="S99"/>
  <c r="W3"/>
  <c r="AM3"/>
  <c r="AQ3"/>
  <c r="AR18"/>
  <c r="W19"/>
  <c r="AL19"/>
  <c r="G21" i="63"/>
  <c r="W23" i="14"/>
  <c r="G23" i="61"/>
  <c r="G25" i="63"/>
  <c r="W27" i="14"/>
  <c r="G27" i="61"/>
  <c r="G29" i="63"/>
  <c r="W31" i="14"/>
  <c r="G31" i="61"/>
  <c r="W35" i="14"/>
  <c r="G35" i="61"/>
  <c r="G51" i="62"/>
  <c r="G53" i="61"/>
  <c r="G53" i="63"/>
  <c r="W54" i="14"/>
  <c r="G55" i="62"/>
  <c r="G57" i="61"/>
  <c r="G57" i="63"/>
  <c r="W58" i="14"/>
  <c r="G59" i="62"/>
  <c r="G61" i="61"/>
  <c r="G61" i="63"/>
  <c r="W62" i="14"/>
  <c r="G63" i="62"/>
  <c r="G65" i="61"/>
  <c r="G65" i="63"/>
  <c r="W66" i="14"/>
  <c r="G67" i="62"/>
  <c r="G69" i="61"/>
  <c r="G69" i="63"/>
  <c r="W70" i="14"/>
  <c r="G71" i="62"/>
  <c r="G73" i="61"/>
  <c r="G73" i="63"/>
  <c r="W74" i="14"/>
  <c r="G75" i="62"/>
  <c r="G77" i="61"/>
  <c r="G77" i="63"/>
  <c r="W78" i="14"/>
  <c r="G79" i="62"/>
  <c r="G81" i="61"/>
  <c r="G81" i="63"/>
  <c r="W82" i="14"/>
  <c r="G83" i="62"/>
  <c r="G85" i="61"/>
  <c r="G85" i="63"/>
  <c r="W86" i="14"/>
  <c r="G87" i="62"/>
  <c r="G89" i="61"/>
  <c r="G89" i="63"/>
  <c r="W90" i="14"/>
  <c r="G91" i="62"/>
  <c r="G93" i="61"/>
  <c r="G93" i="63"/>
  <c r="W94" i="14"/>
  <c r="G95" i="62"/>
  <c r="G97" i="61"/>
  <c r="G97" i="63"/>
  <c r="W98" i="14"/>
  <c r="W51"/>
  <c r="W55"/>
  <c r="W59"/>
  <c r="W63"/>
  <c r="W67"/>
  <c r="W71"/>
  <c r="W75"/>
  <c r="W79"/>
  <c r="W83"/>
  <c r="W87"/>
  <c r="W91"/>
  <c r="W95"/>
  <c r="F3" i="55"/>
  <c r="G51" i="61"/>
  <c r="G51" i="63"/>
  <c r="W52" i="14"/>
  <c r="G53" i="62"/>
  <c r="AR53" i="14"/>
  <c r="G55" i="63"/>
  <c r="W56" i="14"/>
  <c r="G57" i="62"/>
  <c r="AR57" i="14"/>
  <c r="G59" i="63"/>
  <c r="W60" i="14"/>
  <c r="G61" i="62"/>
  <c r="AR61" i="14"/>
  <c r="G63" i="63"/>
  <c r="W64" i="14"/>
  <c r="G65" i="62"/>
  <c r="AR65" i="14"/>
  <c r="G67" i="61"/>
  <c r="G67" i="63"/>
  <c r="W68" i="14"/>
  <c r="G69" i="62"/>
  <c r="AR69" i="14"/>
  <c r="G71" i="63"/>
  <c r="W72" i="14"/>
  <c r="G73" i="62"/>
  <c r="AR73" i="14"/>
  <c r="G75" i="61"/>
  <c r="G75" i="63"/>
  <c r="W76" i="14"/>
  <c r="G77" i="62"/>
  <c r="AR77" i="14"/>
  <c r="G79" i="63"/>
  <c r="W80" i="14"/>
  <c r="G81" i="62"/>
  <c r="AR81" i="14"/>
  <c r="G83" i="63"/>
  <c r="W84" i="14"/>
  <c r="G85" i="62"/>
  <c r="AR85" i="14"/>
  <c r="G87" i="63"/>
  <c r="W88" i="14"/>
  <c r="G89" i="62"/>
  <c r="AR89" i="14"/>
  <c r="G91" i="61"/>
  <c r="G91" i="63"/>
  <c r="W92" i="14"/>
  <c r="G93" i="62"/>
  <c r="AR93" i="14"/>
  <c r="G95" i="63"/>
  <c r="W96" i="14"/>
  <c r="G97" i="62"/>
  <c r="AR97" i="14"/>
  <c r="F87" i="55"/>
  <c r="F88"/>
  <c r="F89"/>
  <c r="F90"/>
  <c r="C99" i="61"/>
  <c r="F3" i="56"/>
  <c r="F99" s="1"/>
  <c r="F3" i="62"/>
  <c r="F53"/>
  <c r="F55"/>
  <c r="F57"/>
  <c r="F59"/>
  <c r="F61"/>
  <c r="F63"/>
  <c r="F65"/>
  <c r="F67"/>
  <c r="F69"/>
  <c r="F70"/>
  <c r="F3" i="61"/>
  <c r="F99" s="1"/>
  <c r="F52" i="62"/>
  <c r="F54"/>
  <c r="F56"/>
  <c r="F58"/>
  <c r="F60"/>
  <c r="F62"/>
  <c r="F64"/>
  <c r="F66"/>
  <c r="F68"/>
  <c r="F3" i="63"/>
  <c r="F99" s="1"/>
  <c r="M99" i="66"/>
  <c r="O6" i="57"/>
  <c r="V6"/>
  <c r="O10"/>
  <c r="V10"/>
  <c r="O14"/>
  <c r="V14"/>
  <c r="O18"/>
  <c r="V18"/>
  <c r="O22"/>
  <c r="V22"/>
  <c r="O26"/>
  <c r="V26"/>
  <c r="O30"/>
  <c r="V30"/>
  <c r="O34"/>
  <c r="V34"/>
  <c r="O38"/>
  <c r="V38"/>
  <c r="O42"/>
  <c r="V42"/>
  <c r="O46"/>
  <c r="V46"/>
  <c r="O50"/>
  <c r="V50"/>
  <c r="O54"/>
  <c r="V54"/>
  <c r="O58"/>
  <c r="V58"/>
  <c r="O62"/>
  <c r="V62"/>
  <c r="O66"/>
  <c r="V66"/>
  <c r="G67"/>
  <c r="O4"/>
  <c r="V4"/>
  <c r="O8"/>
  <c r="V8"/>
  <c r="O12"/>
  <c r="V12"/>
  <c r="O16"/>
  <c r="V16"/>
  <c r="O20"/>
  <c r="V20"/>
  <c r="O24"/>
  <c r="V24"/>
  <c r="O28"/>
  <c r="V28"/>
  <c r="O32"/>
  <c r="V32"/>
  <c r="O36"/>
  <c r="V36"/>
  <c r="O40"/>
  <c r="V40"/>
  <c r="O44"/>
  <c r="V44"/>
  <c r="O48"/>
  <c r="V48"/>
  <c r="O52"/>
  <c r="V52"/>
  <c r="O56"/>
  <c r="V56"/>
  <c r="O60"/>
  <c r="V60"/>
  <c r="O64"/>
  <c r="V64"/>
  <c r="P99" i="66"/>
  <c r="E3" i="57"/>
  <c r="E99" s="1"/>
  <c r="D68"/>
  <c r="G68" s="1"/>
  <c r="D70"/>
  <c r="G70" s="1"/>
  <c r="G3" i="58"/>
  <c r="D99"/>
  <c r="V4"/>
  <c r="O4"/>
  <c r="V6"/>
  <c r="O6"/>
  <c r="O7"/>
  <c r="V7"/>
  <c r="V8"/>
  <c r="O8"/>
  <c r="V10"/>
  <c r="O10"/>
  <c r="O11"/>
  <c r="V11"/>
  <c r="V12"/>
  <c r="O12"/>
  <c r="V14"/>
  <c r="O14"/>
  <c r="O15"/>
  <c r="V15"/>
  <c r="V16"/>
  <c r="O16"/>
  <c r="V18"/>
  <c r="O18"/>
  <c r="O19"/>
  <c r="V19"/>
  <c r="V20"/>
  <c r="O20"/>
  <c r="V22"/>
  <c r="O22"/>
  <c r="O23"/>
  <c r="V23"/>
  <c r="V24"/>
  <c r="O24"/>
  <c r="V26"/>
  <c r="O26"/>
  <c r="O27"/>
  <c r="V27"/>
  <c r="V28"/>
  <c r="O28"/>
  <c r="V30"/>
  <c r="O30"/>
  <c r="O31"/>
  <c r="V31"/>
  <c r="V32"/>
  <c r="O32"/>
  <c r="V34"/>
  <c r="O34"/>
  <c r="O35"/>
  <c r="V35"/>
  <c r="V36"/>
  <c r="O36"/>
  <c r="V38"/>
  <c r="O38"/>
  <c r="O39"/>
  <c r="V39"/>
  <c r="V40"/>
  <c r="O40"/>
  <c r="V42"/>
  <c r="O42"/>
  <c r="O43"/>
  <c r="V43"/>
  <c r="V44"/>
  <c r="O44"/>
  <c r="V46"/>
  <c r="O46"/>
  <c r="O47"/>
  <c r="V47"/>
  <c r="V48"/>
  <c r="O48"/>
  <c r="V50"/>
  <c r="O50"/>
  <c r="O51"/>
  <c r="V51"/>
  <c r="V52"/>
  <c r="O52"/>
  <c r="V54"/>
  <c r="O54"/>
  <c r="O55"/>
  <c r="V55"/>
  <c r="V56"/>
  <c r="O56"/>
  <c r="V58"/>
  <c r="O58"/>
  <c r="O59"/>
  <c r="V59"/>
  <c r="V60"/>
  <c r="O60"/>
  <c r="V62"/>
  <c r="O62"/>
  <c r="O63"/>
  <c r="V63"/>
  <c r="V64"/>
  <c r="O64"/>
  <c r="V66"/>
  <c r="O66"/>
  <c r="O67"/>
  <c r="V67"/>
  <c r="V68"/>
  <c r="O68"/>
  <c r="V70"/>
  <c r="O70"/>
  <c r="O71"/>
  <c r="V71"/>
  <c r="V72"/>
  <c r="O72"/>
  <c r="V74"/>
  <c r="O74"/>
  <c r="O75"/>
  <c r="V75"/>
  <c r="V76"/>
  <c r="O76"/>
  <c r="V78"/>
  <c r="O78"/>
  <c r="O79"/>
  <c r="V79"/>
  <c r="V80"/>
  <c r="O80"/>
  <c r="V82"/>
  <c r="O82"/>
  <c r="O83"/>
  <c r="V83"/>
  <c r="V84"/>
  <c r="O84"/>
  <c r="V86"/>
  <c r="O86"/>
  <c r="O87"/>
  <c r="V87"/>
  <c r="V88"/>
  <c r="O88"/>
  <c r="V90"/>
  <c r="O90"/>
  <c r="O91"/>
  <c r="V91"/>
  <c r="V92"/>
  <c r="O92"/>
  <c r="V94"/>
  <c r="O94"/>
  <c r="O95"/>
  <c r="V95"/>
  <c r="V96"/>
  <c r="O96"/>
  <c r="G98"/>
  <c r="O99" i="66"/>
  <c r="D3" i="57"/>
  <c r="D5"/>
  <c r="G5" s="1"/>
  <c r="D7"/>
  <c r="G7" s="1"/>
  <c r="D9"/>
  <c r="G9" s="1"/>
  <c r="D11"/>
  <c r="G11" s="1"/>
  <c r="D13"/>
  <c r="G13" s="1"/>
  <c r="D15"/>
  <c r="G15" s="1"/>
  <c r="D17"/>
  <c r="G17" s="1"/>
  <c r="D19"/>
  <c r="G19" s="1"/>
  <c r="D21"/>
  <c r="G21" s="1"/>
  <c r="D23"/>
  <c r="G23" s="1"/>
  <c r="D25"/>
  <c r="G25" s="1"/>
  <c r="D27"/>
  <c r="G27" s="1"/>
  <c r="D29"/>
  <c r="G29" s="1"/>
  <c r="D31"/>
  <c r="G31" s="1"/>
  <c r="D33"/>
  <c r="G33" s="1"/>
  <c r="D35"/>
  <c r="G35" s="1"/>
  <c r="D37"/>
  <c r="G37" s="1"/>
  <c r="D39"/>
  <c r="G39" s="1"/>
  <c r="D41"/>
  <c r="G41" s="1"/>
  <c r="D43"/>
  <c r="G43" s="1"/>
  <c r="D45"/>
  <c r="G45" s="1"/>
  <c r="D47"/>
  <c r="G47" s="1"/>
  <c r="D49"/>
  <c r="G49" s="1"/>
  <c r="D51"/>
  <c r="G51" s="1"/>
  <c r="D53"/>
  <c r="G53" s="1"/>
  <c r="D55"/>
  <c r="G55" s="1"/>
  <c r="D57"/>
  <c r="G57" s="1"/>
  <c r="D59"/>
  <c r="G59" s="1"/>
  <c r="D61"/>
  <c r="G61" s="1"/>
  <c r="D63"/>
  <c r="G63" s="1"/>
  <c r="D65"/>
  <c r="G65" s="1"/>
  <c r="D72"/>
  <c r="G72" s="1"/>
  <c r="O73"/>
  <c r="V73"/>
  <c r="V74"/>
  <c r="O74"/>
  <c r="V76"/>
  <c r="O76"/>
  <c r="O77"/>
  <c r="V77"/>
  <c r="V78"/>
  <c r="O78"/>
  <c r="V80"/>
  <c r="O80"/>
  <c r="O81"/>
  <c r="V81"/>
  <c r="V82"/>
  <c r="O82"/>
  <c r="V84"/>
  <c r="O84"/>
  <c r="O85"/>
  <c r="V85"/>
  <c r="V86"/>
  <c r="O86"/>
  <c r="V88"/>
  <c r="O88"/>
  <c r="O89"/>
  <c r="V89"/>
  <c r="V90"/>
  <c r="O90"/>
  <c r="V92"/>
  <c r="O92"/>
  <c r="O93"/>
  <c r="V93"/>
  <c r="V94"/>
  <c r="O94"/>
  <c r="Q3" i="66"/>
  <c r="Q4"/>
  <c r="Q6"/>
  <c r="Q8"/>
  <c r="Q10"/>
  <c r="Q12"/>
  <c r="Q14"/>
  <c r="Q16"/>
  <c r="Q18"/>
  <c r="Q20"/>
  <c r="Q22"/>
  <c r="Q24"/>
  <c r="Q26"/>
  <c r="Q28"/>
  <c r="Q30"/>
  <c r="Q32"/>
  <c r="Q34"/>
  <c r="Q36"/>
  <c r="Q38"/>
  <c r="Q40"/>
  <c r="Q42"/>
  <c r="Q44"/>
  <c r="Q46"/>
  <c r="Q48"/>
  <c r="Q50"/>
  <c r="Q52"/>
  <c r="Q54"/>
  <c r="Q56"/>
  <c r="Q58"/>
  <c r="Q60"/>
  <c r="Q62"/>
  <c r="Q64"/>
  <c r="Q66"/>
  <c r="Q67"/>
  <c r="G69" i="57"/>
  <c r="Q69" i="66"/>
  <c r="Q71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G95" i="57"/>
  <c r="Q95" i="66"/>
  <c r="G96" i="57"/>
  <c r="Q96" i="66"/>
  <c r="G97" i="57"/>
  <c r="Q97" i="66"/>
  <c r="G98" i="57"/>
  <c r="Q98" i="66"/>
  <c r="F3" i="57"/>
  <c r="F3" i="58"/>
  <c r="F99" s="1"/>
  <c r="AC99" i="30" l="1"/>
  <c r="AD99"/>
  <c r="AG3"/>
  <c r="AG99" s="1"/>
  <c r="V95" i="55"/>
  <c r="V30" i="62"/>
  <c r="V46" i="56"/>
  <c r="Q99" i="53"/>
  <c r="S99"/>
  <c r="K99"/>
  <c r="N3" i="28"/>
  <c r="V99" i="53"/>
  <c r="W99"/>
  <c r="J99"/>
  <c r="O99"/>
  <c r="M99"/>
  <c r="N99" i="29"/>
  <c r="N99" i="53"/>
  <c r="L99"/>
  <c r="U3"/>
  <c r="T99"/>
  <c r="N3" i="26"/>
  <c r="N99" i="24"/>
  <c r="M3" i="38"/>
  <c r="M99" s="1"/>
  <c r="L99"/>
  <c r="L99" i="29"/>
  <c r="O99" i="38"/>
  <c r="L3" i="24"/>
  <c r="V44" i="55"/>
  <c r="V47" i="63"/>
  <c r="V91" i="55"/>
  <c r="O81"/>
  <c r="O75"/>
  <c r="O46" i="62"/>
  <c r="O38" i="56"/>
  <c r="O30"/>
  <c r="O16"/>
  <c r="O8" i="62"/>
  <c r="AC99" i="29"/>
  <c r="Q99" i="81"/>
  <c r="AD99" i="29"/>
  <c r="AG3"/>
  <c r="AG99" s="1"/>
  <c r="O41" i="56"/>
  <c r="O6" i="63"/>
  <c r="K99" i="66"/>
  <c r="Q5"/>
  <c r="Q9"/>
  <c r="Q13"/>
  <c r="Q17"/>
  <c r="Q21"/>
  <c r="Q25"/>
  <c r="Q29"/>
  <c r="Q33"/>
  <c r="Q37"/>
  <c r="Q41"/>
  <c r="Q45"/>
  <c r="Q49"/>
  <c r="Q53"/>
  <c r="Q57"/>
  <c r="Q61"/>
  <c r="Q65"/>
  <c r="F69" i="57"/>
  <c r="F99" s="1"/>
  <c r="G4" i="55"/>
  <c r="G6" i="56"/>
  <c r="G8" i="55"/>
  <c r="G10" i="56"/>
  <c r="G12" i="55"/>
  <c r="G14" i="56"/>
  <c r="G16" i="55"/>
  <c r="G18" i="56"/>
  <c r="G20" i="55"/>
  <c r="G22" i="56"/>
  <c r="G24" i="55"/>
  <c r="G5" i="58"/>
  <c r="G9"/>
  <c r="G13"/>
  <c r="G17"/>
  <c r="G21"/>
  <c r="G25"/>
  <c r="G29"/>
  <c r="G33"/>
  <c r="G37"/>
  <c r="G41"/>
  <c r="G45"/>
  <c r="G49"/>
  <c r="G53"/>
  <c r="G57"/>
  <c r="G61"/>
  <c r="G65"/>
  <c r="G69"/>
  <c r="G71" i="57"/>
  <c r="G73" i="58"/>
  <c r="G75" i="57"/>
  <c r="G77" i="58"/>
  <c r="G79" i="57"/>
  <c r="G81" i="58"/>
  <c r="G83" i="57"/>
  <c r="G85" i="58"/>
  <c r="G87" i="57"/>
  <c r="G89" i="58"/>
  <c r="G91" i="57"/>
  <c r="G93" i="58"/>
  <c r="G97"/>
  <c r="V4" i="56"/>
  <c r="V36"/>
  <c r="O28"/>
  <c r="O20"/>
  <c r="V12"/>
  <c r="O12" i="62"/>
  <c r="O18"/>
  <c r="V4"/>
  <c r="V50" i="63"/>
  <c r="V40" i="62"/>
  <c r="V42"/>
  <c r="O44" i="56"/>
  <c r="V13"/>
  <c r="V5"/>
  <c r="O69" i="55"/>
  <c r="O55"/>
  <c r="O53"/>
  <c r="O41"/>
  <c r="O39"/>
  <c r="O33"/>
  <c r="O31"/>
  <c r="O25"/>
  <c r="O17"/>
  <c r="O9"/>
  <c r="V98" i="63"/>
  <c r="V90"/>
  <c r="V82"/>
  <c r="V74"/>
  <c r="V66"/>
  <c r="V58"/>
  <c r="O98" i="55"/>
  <c r="O96"/>
  <c r="V82"/>
  <c r="V80"/>
  <c r="V72"/>
  <c r="V29" i="56"/>
  <c r="V21"/>
  <c r="V10" i="63"/>
  <c r="O8" i="56"/>
  <c r="AR3" i="14"/>
  <c r="O40" i="56"/>
  <c r="O24"/>
  <c r="F99" i="62"/>
  <c r="V18" i="63"/>
  <c r="V45" i="56"/>
  <c r="V25"/>
  <c r="V17"/>
  <c r="V9"/>
  <c r="O87" i="61"/>
  <c r="V87"/>
  <c r="O71"/>
  <c r="V71"/>
  <c r="O55"/>
  <c r="V55"/>
  <c r="O47"/>
  <c r="V47"/>
  <c r="O39"/>
  <c r="V39"/>
  <c r="V6" i="62"/>
  <c r="O6"/>
  <c r="O18" i="61"/>
  <c r="V18"/>
  <c r="V69" i="56"/>
  <c r="O69"/>
  <c r="V65"/>
  <c r="O65"/>
  <c r="V61"/>
  <c r="O61"/>
  <c r="V57"/>
  <c r="O57"/>
  <c r="V53"/>
  <c r="O53"/>
  <c r="V49"/>
  <c r="O49"/>
  <c r="O36" i="61"/>
  <c r="V36"/>
  <c r="E33"/>
  <c r="G33" s="1"/>
  <c r="AR33" i="14"/>
  <c r="O28" i="61"/>
  <c r="V28"/>
  <c r="E25"/>
  <c r="G25" s="1"/>
  <c r="AR25" i="14"/>
  <c r="O20" i="61"/>
  <c r="V20"/>
  <c r="V15" i="63"/>
  <c r="O15"/>
  <c r="V5" i="62"/>
  <c r="O5"/>
  <c r="O10" i="61"/>
  <c r="V10"/>
  <c r="V9" i="62"/>
  <c r="O9"/>
  <c r="O14" i="61"/>
  <c r="V14"/>
  <c r="O6"/>
  <c r="V6"/>
  <c r="AR47" i="14"/>
  <c r="AR43"/>
  <c r="AR39"/>
  <c r="O95" i="61"/>
  <c r="V95"/>
  <c r="V91" i="63"/>
  <c r="O91"/>
  <c r="O85" i="62"/>
  <c r="V85"/>
  <c r="O79" i="61"/>
  <c r="V79"/>
  <c r="V75" i="63"/>
  <c r="O75"/>
  <c r="O69" i="62"/>
  <c r="V69"/>
  <c r="O63" i="61"/>
  <c r="V63"/>
  <c r="V59" i="63"/>
  <c r="O59"/>
  <c r="O53" i="62"/>
  <c r="V53"/>
  <c r="O95"/>
  <c r="V95"/>
  <c r="O91"/>
  <c r="V91"/>
  <c r="O87"/>
  <c r="V87"/>
  <c r="O83"/>
  <c r="V83"/>
  <c r="O79"/>
  <c r="V79"/>
  <c r="O75"/>
  <c r="V75"/>
  <c r="O71"/>
  <c r="V71"/>
  <c r="O63"/>
  <c r="V63"/>
  <c r="O59"/>
  <c r="V59"/>
  <c r="O55"/>
  <c r="V55"/>
  <c r="O51"/>
  <c r="V51"/>
  <c r="O35" i="61"/>
  <c r="V35"/>
  <c r="V29" i="63"/>
  <c r="O29"/>
  <c r="V23" i="61"/>
  <c r="O23"/>
  <c r="O98" i="56"/>
  <c r="V98"/>
  <c r="O94"/>
  <c r="V94"/>
  <c r="O90"/>
  <c r="V90"/>
  <c r="O86"/>
  <c r="V86"/>
  <c r="O82"/>
  <c r="V82"/>
  <c r="O78"/>
  <c r="V78"/>
  <c r="O74"/>
  <c r="V74"/>
  <c r="O70"/>
  <c r="V70"/>
  <c r="V17" i="63"/>
  <c r="O17"/>
  <c r="V13" i="61"/>
  <c r="O13"/>
  <c r="V7" i="62"/>
  <c r="O7"/>
  <c r="O46" i="61"/>
  <c r="V46"/>
  <c r="O38"/>
  <c r="V38"/>
  <c r="O34"/>
  <c r="V34"/>
  <c r="O30"/>
  <c r="V30"/>
  <c r="O26"/>
  <c r="V26"/>
  <c r="O22"/>
  <c r="V22"/>
  <c r="V31" i="63"/>
  <c r="O31"/>
  <c r="V23"/>
  <c r="O23"/>
  <c r="V14" i="62"/>
  <c r="O14"/>
  <c r="V95" i="63"/>
  <c r="O95"/>
  <c r="O89" i="62"/>
  <c r="V89"/>
  <c r="O83" i="61"/>
  <c r="V83"/>
  <c r="V79" i="63"/>
  <c r="O79"/>
  <c r="O73" i="62"/>
  <c r="V73"/>
  <c r="O67" i="61"/>
  <c r="V67"/>
  <c r="V63" i="63"/>
  <c r="O63"/>
  <c r="O57" i="62"/>
  <c r="V57"/>
  <c r="O51" i="61"/>
  <c r="V51"/>
  <c r="O97"/>
  <c r="V97"/>
  <c r="O93"/>
  <c r="V93"/>
  <c r="O89"/>
  <c r="V89"/>
  <c r="O85"/>
  <c r="V85"/>
  <c r="O81"/>
  <c r="V81"/>
  <c r="O77"/>
  <c r="V77"/>
  <c r="O73"/>
  <c r="V73"/>
  <c r="O69"/>
  <c r="V69"/>
  <c r="O65"/>
  <c r="V65"/>
  <c r="O61"/>
  <c r="V61"/>
  <c r="O57"/>
  <c r="V57"/>
  <c r="O53"/>
  <c r="V53"/>
  <c r="V25" i="63"/>
  <c r="O25"/>
  <c r="D19" i="61"/>
  <c r="G19" s="1"/>
  <c r="AR19" i="14"/>
  <c r="E3" i="61"/>
  <c r="AM99" i="14"/>
  <c r="V95" i="56"/>
  <c r="O95"/>
  <c r="V91"/>
  <c r="O91"/>
  <c r="V87"/>
  <c r="O87"/>
  <c r="V83"/>
  <c r="O83"/>
  <c r="V79"/>
  <c r="O79"/>
  <c r="V75"/>
  <c r="O75"/>
  <c r="V71"/>
  <c r="O71"/>
  <c r="V13" i="63"/>
  <c r="O13"/>
  <c r="V9" i="61"/>
  <c r="O9"/>
  <c r="O3" i="55"/>
  <c r="V3"/>
  <c r="V48" i="63"/>
  <c r="O48"/>
  <c r="V44"/>
  <c r="O44"/>
  <c r="V40"/>
  <c r="O40"/>
  <c r="V36"/>
  <c r="O36"/>
  <c r="V32"/>
  <c r="O32"/>
  <c r="V28"/>
  <c r="O28"/>
  <c r="V24"/>
  <c r="O24"/>
  <c r="V20"/>
  <c r="O20"/>
  <c r="D15" i="61"/>
  <c r="G15" s="1"/>
  <c r="AR15" i="14"/>
  <c r="O66" i="56"/>
  <c r="V66"/>
  <c r="O62"/>
  <c r="V62"/>
  <c r="O58"/>
  <c r="V58"/>
  <c r="O54"/>
  <c r="V54"/>
  <c r="O50"/>
  <c r="V50"/>
  <c r="V16" i="63"/>
  <c r="O16"/>
  <c r="V7"/>
  <c r="O7"/>
  <c r="V11"/>
  <c r="O11"/>
  <c r="D99"/>
  <c r="F99" i="55"/>
  <c r="W99" i="14"/>
  <c r="AR10"/>
  <c r="AR14"/>
  <c r="AR6"/>
  <c r="O67" i="62"/>
  <c r="V67"/>
  <c r="O93"/>
  <c r="V93"/>
  <c r="V83" i="63"/>
  <c r="O83"/>
  <c r="O77" i="62"/>
  <c r="V77"/>
  <c r="V67" i="63"/>
  <c r="O67"/>
  <c r="O61" i="62"/>
  <c r="V61"/>
  <c r="V51" i="63"/>
  <c r="O51"/>
  <c r="V97"/>
  <c r="O97"/>
  <c r="V93"/>
  <c r="O93"/>
  <c r="V89"/>
  <c r="O89"/>
  <c r="V85"/>
  <c r="O85"/>
  <c r="V81"/>
  <c r="O81"/>
  <c r="V77"/>
  <c r="O77"/>
  <c r="V73"/>
  <c r="O73"/>
  <c r="V69"/>
  <c r="O69"/>
  <c r="V65"/>
  <c r="O65"/>
  <c r="V61"/>
  <c r="O61"/>
  <c r="V57"/>
  <c r="O57"/>
  <c r="V53"/>
  <c r="O53"/>
  <c r="O43" i="61"/>
  <c r="V43"/>
  <c r="V31"/>
  <c r="O31"/>
  <c r="V21" i="63"/>
  <c r="O21"/>
  <c r="E3"/>
  <c r="E99" s="1"/>
  <c r="AQ99" i="14"/>
  <c r="O96" i="56"/>
  <c r="V96"/>
  <c r="O92"/>
  <c r="V92"/>
  <c r="O88"/>
  <c r="V88"/>
  <c r="O84"/>
  <c r="V84"/>
  <c r="O80"/>
  <c r="V80"/>
  <c r="O76"/>
  <c r="V76"/>
  <c r="O72"/>
  <c r="V72"/>
  <c r="V15" i="62"/>
  <c r="O15"/>
  <c r="V9" i="63"/>
  <c r="O9"/>
  <c r="V5" i="61"/>
  <c r="O5"/>
  <c r="O50"/>
  <c r="V50"/>
  <c r="O42"/>
  <c r="V42"/>
  <c r="D99" i="62"/>
  <c r="V35" i="63"/>
  <c r="O35"/>
  <c r="V27"/>
  <c r="O27"/>
  <c r="V19"/>
  <c r="O19"/>
  <c r="V10" i="62"/>
  <c r="O10"/>
  <c r="E3"/>
  <c r="E99" s="1"/>
  <c r="AO99" i="14"/>
  <c r="O98" i="61"/>
  <c r="V98"/>
  <c r="O96"/>
  <c r="V96"/>
  <c r="O94"/>
  <c r="V94"/>
  <c r="O92"/>
  <c r="V92"/>
  <c r="O90"/>
  <c r="V90"/>
  <c r="O88"/>
  <c r="V88"/>
  <c r="O86"/>
  <c r="V86"/>
  <c r="O84"/>
  <c r="V84"/>
  <c r="O82"/>
  <c r="V82"/>
  <c r="O80"/>
  <c r="V80"/>
  <c r="O78"/>
  <c r="V78"/>
  <c r="O76"/>
  <c r="V76"/>
  <c r="O74"/>
  <c r="V74"/>
  <c r="O72"/>
  <c r="V72"/>
  <c r="O70"/>
  <c r="V70"/>
  <c r="O68"/>
  <c r="V68"/>
  <c r="O66"/>
  <c r="V66"/>
  <c r="O64"/>
  <c r="V64"/>
  <c r="O62"/>
  <c r="V62"/>
  <c r="O60"/>
  <c r="V60"/>
  <c r="O58"/>
  <c r="V58"/>
  <c r="O56"/>
  <c r="V56"/>
  <c r="O54"/>
  <c r="V54"/>
  <c r="O52"/>
  <c r="V52"/>
  <c r="V49" i="62"/>
  <c r="O49"/>
  <c r="V45"/>
  <c r="O45"/>
  <c r="V41"/>
  <c r="O41"/>
  <c r="V37"/>
  <c r="O37"/>
  <c r="V33"/>
  <c r="O33"/>
  <c r="V29"/>
  <c r="O29"/>
  <c r="V25"/>
  <c r="O25"/>
  <c r="V21"/>
  <c r="O21"/>
  <c r="D11" i="61"/>
  <c r="G11" s="1"/>
  <c r="AR11" i="14"/>
  <c r="V67" i="56"/>
  <c r="O67"/>
  <c r="V63"/>
  <c r="O63"/>
  <c r="V59"/>
  <c r="O59"/>
  <c r="V55"/>
  <c r="O55"/>
  <c r="V51"/>
  <c r="O51"/>
  <c r="V47"/>
  <c r="O47"/>
  <c r="O48" i="61"/>
  <c r="V48"/>
  <c r="O44"/>
  <c r="V44"/>
  <c r="O40"/>
  <c r="V40"/>
  <c r="O32"/>
  <c r="V32"/>
  <c r="E29"/>
  <c r="G29" s="1"/>
  <c r="AR29" i="14"/>
  <c r="O24" i="61"/>
  <c r="V24"/>
  <c r="E21"/>
  <c r="G21" s="1"/>
  <c r="AR21" i="14"/>
  <c r="V3" i="56"/>
  <c r="O3"/>
  <c r="V8" i="63"/>
  <c r="O8"/>
  <c r="O16" i="61"/>
  <c r="V16"/>
  <c r="O8"/>
  <c r="V8"/>
  <c r="V12" i="63"/>
  <c r="O12"/>
  <c r="Q99" i="65"/>
  <c r="O97" i="62"/>
  <c r="V97"/>
  <c r="O91" i="61"/>
  <c r="V91"/>
  <c r="V87" i="63"/>
  <c r="O87"/>
  <c r="O81" i="62"/>
  <c r="V81"/>
  <c r="O75" i="61"/>
  <c r="V75"/>
  <c r="V71" i="63"/>
  <c r="O71"/>
  <c r="O65" i="62"/>
  <c r="V65"/>
  <c r="O59" i="61"/>
  <c r="V59"/>
  <c r="V55" i="63"/>
  <c r="O55"/>
  <c r="V27" i="61"/>
  <c r="O27"/>
  <c r="V97" i="56"/>
  <c r="O97"/>
  <c r="V93"/>
  <c r="O93"/>
  <c r="V89"/>
  <c r="O89"/>
  <c r="V85"/>
  <c r="O85"/>
  <c r="V81"/>
  <c r="O81"/>
  <c r="V77"/>
  <c r="O77"/>
  <c r="V73"/>
  <c r="O73"/>
  <c r="V17" i="61"/>
  <c r="O17"/>
  <c r="V11" i="62"/>
  <c r="O11"/>
  <c r="V5" i="63"/>
  <c r="O5"/>
  <c r="O37" i="61"/>
  <c r="V37"/>
  <c r="D7"/>
  <c r="G7" s="1"/>
  <c r="AR7" i="14"/>
  <c r="O68" i="56"/>
  <c r="V68"/>
  <c r="O64"/>
  <c r="V64"/>
  <c r="O60"/>
  <c r="V60"/>
  <c r="O56"/>
  <c r="V56"/>
  <c r="O52"/>
  <c r="V52"/>
  <c r="O48"/>
  <c r="V48"/>
  <c r="V13" i="62"/>
  <c r="O13"/>
  <c r="V17"/>
  <c r="O17"/>
  <c r="V4" i="63"/>
  <c r="O4"/>
  <c r="O12" i="61"/>
  <c r="V12"/>
  <c r="O4"/>
  <c r="V4"/>
  <c r="AN99" i="14"/>
  <c r="AL99"/>
  <c r="V65" i="57"/>
  <c r="O65"/>
  <c r="V57"/>
  <c r="O57"/>
  <c r="V49"/>
  <c r="O49"/>
  <c r="V41"/>
  <c r="O41"/>
  <c r="V33"/>
  <c r="O33"/>
  <c r="V25"/>
  <c r="O25"/>
  <c r="V17"/>
  <c r="O17"/>
  <c r="V9"/>
  <c r="O9"/>
  <c r="V70"/>
  <c r="O70"/>
  <c r="V67"/>
  <c r="O67"/>
  <c r="V98"/>
  <c r="O98"/>
  <c r="V96"/>
  <c r="O96"/>
  <c r="V72"/>
  <c r="O72"/>
  <c r="V59"/>
  <c r="O59"/>
  <c r="V51"/>
  <c r="O51"/>
  <c r="V43"/>
  <c r="O43"/>
  <c r="V35"/>
  <c r="O35"/>
  <c r="V27"/>
  <c r="O27"/>
  <c r="V19"/>
  <c r="O19"/>
  <c r="V11"/>
  <c r="O11"/>
  <c r="D99"/>
  <c r="G3"/>
  <c r="O3" i="58"/>
  <c r="V3"/>
  <c r="V69" i="57"/>
  <c r="O69"/>
  <c r="V61"/>
  <c r="O61"/>
  <c r="V53"/>
  <c r="O53"/>
  <c r="V45"/>
  <c r="O45"/>
  <c r="V37"/>
  <c r="O37"/>
  <c r="V29"/>
  <c r="O29"/>
  <c r="V21"/>
  <c r="O21"/>
  <c r="V13"/>
  <c r="O13"/>
  <c r="V5"/>
  <c r="O5"/>
  <c r="O97"/>
  <c r="V97"/>
  <c r="O95"/>
  <c r="V95"/>
  <c r="V63"/>
  <c r="O63"/>
  <c r="V55"/>
  <c r="O55"/>
  <c r="V47"/>
  <c r="O47"/>
  <c r="V39"/>
  <c r="O39"/>
  <c r="V31"/>
  <c r="O31"/>
  <c r="V23"/>
  <c r="O23"/>
  <c r="V15"/>
  <c r="O15"/>
  <c r="V7"/>
  <c r="O7"/>
  <c r="V98" i="58"/>
  <c r="O98"/>
  <c r="V68" i="57"/>
  <c r="O68"/>
  <c r="H91" i="78"/>
  <c r="L57"/>
  <c r="K21"/>
  <c r="Q53"/>
  <c r="N5"/>
  <c r="H12"/>
  <c r="K40"/>
  <c r="Q72"/>
  <c r="Q35"/>
  <c r="H98"/>
  <c r="J58"/>
  <c r="O86"/>
  <c r="O22"/>
  <c r="Q85"/>
  <c r="G47"/>
  <c r="O28"/>
  <c r="P98"/>
  <c r="P34"/>
  <c r="K61"/>
  <c r="Q93"/>
  <c r="B31"/>
  <c r="Q30"/>
  <c r="P16"/>
  <c r="J97"/>
  <c r="O93"/>
  <c r="N67"/>
  <c r="N3"/>
  <c r="I30"/>
  <c r="O62"/>
  <c r="L97"/>
  <c r="N37"/>
  <c r="O67"/>
  <c r="J50"/>
  <c r="P82"/>
  <c r="J30"/>
  <c r="J92"/>
  <c r="J28"/>
  <c r="O56"/>
  <c r="N82"/>
  <c r="N18"/>
  <c r="I45"/>
  <c r="L19"/>
  <c r="N51"/>
  <c r="N95"/>
  <c r="N31"/>
  <c r="G48"/>
  <c r="N61"/>
  <c r="N19"/>
  <c r="I47"/>
  <c r="O79"/>
  <c r="I27"/>
  <c r="O16"/>
  <c r="H56"/>
  <c r="N93"/>
  <c r="Q79"/>
  <c r="Q15"/>
  <c r="L30"/>
  <c r="K16"/>
  <c r="Q48"/>
  <c r="Q92"/>
  <c r="Q28"/>
  <c r="H73"/>
  <c r="I44"/>
  <c r="O76"/>
  <c r="N24"/>
  <c r="H23"/>
  <c r="N9"/>
  <c r="H28"/>
  <c r="L53"/>
  <c r="H89"/>
  <c r="K56"/>
  <c r="K19"/>
  <c r="G91"/>
  <c r="B90"/>
  <c r="B23"/>
  <c r="L17"/>
  <c r="Q54"/>
  <c r="H85"/>
  <c r="L73"/>
  <c r="L9"/>
  <c r="Q69"/>
  <c r="Q5"/>
  <c r="K34"/>
  <c r="Q66"/>
  <c r="K14"/>
  <c r="P96"/>
  <c r="P32"/>
  <c r="J74"/>
  <c r="J10"/>
  <c r="O38"/>
  <c r="B9"/>
  <c r="P62"/>
  <c r="B97"/>
  <c r="O37"/>
  <c r="H67"/>
  <c r="J51"/>
  <c r="G21"/>
  <c r="I63"/>
  <c r="J15"/>
  <c r="P47"/>
  <c r="I58"/>
  <c r="O90"/>
  <c r="O53"/>
  <c r="H74"/>
  <c r="L52"/>
  <c r="K96"/>
  <c r="K32"/>
  <c r="I65"/>
  <c r="P11"/>
  <c r="O61"/>
  <c r="H7"/>
  <c r="I36"/>
  <c r="H58"/>
  <c r="L48"/>
  <c r="O96"/>
  <c r="O32"/>
  <c r="L43"/>
  <c r="N75"/>
  <c r="N38"/>
  <c r="G61"/>
  <c r="K73"/>
  <c r="J81"/>
  <c r="J17"/>
  <c r="H57"/>
  <c r="G10"/>
  <c r="I60"/>
  <c r="L8"/>
  <c r="H48"/>
  <c r="L46"/>
  <c r="Q74"/>
  <c r="G72"/>
  <c r="K76"/>
  <c r="K23"/>
  <c r="B81"/>
  <c r="B54"/>
  <c r="P73"/>
  <c r="P9"/>
  <c r="N14"/>
  <c r="N42"/>
  <c r="B38"/>
  <c r="Q9"/>
  <c r="L89"/>
  <c r="K53"/>
  <c r="H68"/>
  <c r="K51"/>
  <c r="H51"/>
  <c r="G44"/>
  <c r="J69"/>
  <c r="G87"/>
  <c r="B17"/>
  <c r="J90"/>
  <c r="I22"/>
  <c r="O54"/>
  <c r="Q59"/>
  <c r="B45"/>
  <c r="K62"/>
  <c r="Q94"/>
  <c r="P42"/>
  <c r="H95"/>
  <c r="P3"/>
  <c r="H4"/>
  <c r="O15"/>
  <c r="G64"/>
  <c r="I74"/>
  <c r="I75"/>
  <c r="I11"/>
  <c r="N11"/>
  <c r="G53"/>
  <c r="Q14"/>
  <c r="B60"/>
  <c r="Q11"/>
  <c r="J59"/>
  <c r="P91"/>
  <c r="O39"/>
  <c r="H83"/>
  <c r="B6"/>
  <c r="J84"/>
  <c r="G90"/>
  <c r="G4"/>
  <c r="L59"/>
  <c r="L60"/>
  <c r="N92"/>
  <c r="Q8"/>
  <c r="L16"/>
  <c r="N48"/>
  <c r="C1"/>
  <c r="Q82"/>
  <c r="Q18"/>
  <c r="L45"/>
  <c r="K31"/>
  <c r="Q63"/>
  <c r="K11"/>
  <c r="P81"/>
  <c r="P17"/>
  <c r="G31"/>
  <c r="H69"/>
  <c r="Q67"/>
  <c r="G95"/>
  <c r="G35"/>
  <c r="J18"/>
  <c r="Q61"/>
  <c r="G78"/>
  <c r="B18"/>
  <c r="L90"/>
  <c r="K38"/>
  <c r="H29"/>
  <c r="J41"/>
  <c r="J4"/>
  <c r="B96"/>
  <c r="O30"/>
  <c r="G81"/>
  <c r="B7"/>
  <c r="Q42"/>
  <c r="H13"/>
  <c r="H35"/>
  <c r="J43"/>
  <c r="O87"/>
  <c r="O23"/>
  <c r="G51"/>
  <c r="K71"/>
  <c r="J19"/>
  <c r="B77"/>
  <c r="O45"/>
  <c r="H42"/>
  <c r="L44"/>
  <c r="Q56"/>
  <c r="B55"/>
  <c r="H65"/>
  <c r="B68"/>
  <c r="O52"/>
  <c r="I92"/>
  <c r="I28"/>
  <c r="N72"/>
  <c r="N8"/>
  <c r="H88"/>
  <c r="J56"/>
  <c r="I4"/>
  <c r="N33"/>
  <c r="N30"/>
  <c r="Q16"/>
  <c r="G25"/>
  <c r="P41"/>
  <c r="B85"/>
  <c r="Q34"/>
  <c r="Q65"/>
  <c r="O73"/>
  <c r="G59"/>
  <c r="B64"/>
  <c r="K66"/>
  <c r="N77"/>
  <c r="I32"/>
  <c r="L82"/>
  <c r="N83"/>
  <c r="P55"/>
  <c r="P28"/>
  <c r="P36"/>
  <c r="I40"/>
  <c r="O72"/>
  <c r="N36"/>
  <c r="H71"/>
  <c r="N21"/>
  <c r="H76"/>
  <c r="Q33"/>
  <c r="G40"/>
  <c r="K68"/>
  <c r="K93"/>
  <c r="K29"/>
  <c r="P5"/>
  <c r="B15"/>
  <c r="P74"/>
  <c r="B46"/>
  <c r="Q7"/>
  <c r="L85"/>
  <c r="L21"/>
  <c r="P94"/>
  <c r="P30"/>
  <c r="G79"/>
  <c r="L78"/>
  <c r="K10"/>
  <c r="G97"/>
  <c r="P12"/>
  <c r="J86"/>
  <c r="J22"/>
  <c r="N63"/>
  <c r="B58"/>
  <c r="I66"/>
  <c r="G26"/>
  <c r="P40"/>
  <c r="O95"/>
  <c r="O31"/>
  <c r="J46"/>
  <c r="P78"/>
  <c r="H78"/>
  <c r="P27"/>
  <c r="I70"/>
  <c r="I6"/>
  <c r="N78"/>
  <c r="Q64"/>
  <c r="B86"/>
  <c r="L15"/>
  <c r="N47"/>
  <c r="H62"/>
  <c r="P19"/>
  <c r="O36"/>
  <c r="N80"/>
  <c r="N16"/>
  <c r="I43"/>
  <c r="O75"/>
  <c r="N49"/>
  <c r="O12"/>
  <c r="L55"/>
  <c r="N87"/>
  <c r="Q75"/>
  <c r="P49"/>
  <c r="K85"/>
  <c r="K12"/>
  <c r="Q44"/>
  <c r="B78"/>
  <c r="N25"/>
  <c r="H87"/>
  <c r="I56"/>
  <c r="L20"/>
  <c r="H32"/>
  <c r="L42"/>
  <c r="Q86"/>
  <c r="G56"/>
  <c r="K72"/>
  <c r="K35"/>
  <c r="B75"/>
  <c r="H46"/>
  <c r="P85"/>
  <c r="P21"/>
  <c r="N22"/>
  <c r="N69"/>
  <c r="L37"/>
  <c r="Q21"/>
  <c r="H11"/>
  <c r="G19"/>
  <c r="P79"/>
  <c r="P15"/>
  <c r="K30"/>
  <c r="J16"/>
  <c r="P48"/>
  <c r="P92"/>
  <c r="B47"/>
  <c r="H18"/>
  <c r="G96"/>
  <c r="I82"/>
  <c r="Q89"/>
  <c r="G23"/>
  <c r="K58"/>
  <c r="Q90"/>
  <c r="P54"/>
  <c r="G50"/>
  <c r="J31"/>
  <c r="P63"/>
  <c r="J11"/>
  <c r="O5"/>
  <c r="I86"/>
  <c r="I71"/>
  <c r="I7"/>
  <c r="N23"/>
  <c r="F1"/>
  <c r="H66"/>
  <c r="L65"/>
  <c r="Q19"/>
  <c r="J55"/>
  <c r="P87"/>
  <c r="O51"/>
  <c r="G38"/>
  <c r="I16"/>
  <c r="O48"/>
  <c r="O92"/>
  <c r="G52"/>
  <c r="L71"/>
  <c r="L56"/>
  <c r="N88"/>
  <c r="Q20"/>
  <c r="G41"/>
  <c r="P86"/>
  <c r="G74"/>
  <c r="I76"/>
  <c r="L24"/>
  <c r="N56"/>
  <c r="I15"/>
  <c r="N45"/>
  <c r="J77"/>
  <c r="J13"/>
  <c r="P56"/>
  <c r="O82"/>
  <c r="O18"/>
  <c r="P89"/>
  <c r="P25"/>
  <c r="B2"/>
  <c r="J47"/>
  <c r="O69"/>
  <c r="Q25"/>
  <c r="H27"/>
  <c r="K69"/>
  <c r="L58"/>
  <c r="N90"/>
  <c r="Q38"/>
  <c r="H33"/>
  <c r="I42"/>
  <c r="I5"/>
  <c r="B63"/>
  <c r="H34"/>
  <c r="I38"/>
  <c r="O70"/>
  <c r="B72"/>
  <c r="N70"/>
  <c r="K33"/>
  <c r="G66"/>
  <c r="K74"/>
  <c r="J38"/>
  <c r="H8"/>
  <c r="J36"/>
  <c r="I96"/>
  <c r="O9"/>
  <c r="I90"/>
  <c r="I53"/>
  <c r="B11"/>
  <c r="I87"/>
  <c r="L7"/>
  <c r="N39"/>
  <c r="L50"/>
  <c r="B69"/>
  <c r="K63"/>
  <c r="G54"/>
  <c r="J71"/>
  <c r="I35"/>
  <c r="H92"/>
  <c r="I57"/>
  <c r="L5"/>
  <c r="G68"/>
  <c r="L75"/>
  <c r="L38"/>
  <c r="G57"/>
  <c r="L72"/>
  <c r="L32"/>
  <c r="N64"/>
  <c r="L12"/>
  <c r="I85"/>
  <c r="I21"/>
  <c r="Q78"/>
  <c r="P64"/>
  <c r="G92"/>
  <c r="K27"/>
  <c r="P97"/>
  <c r="P33"/>
  <c r="P77"/>
  <c r="P13"/>
  <c r="H97"/>
  <c r="N44"/>
  <c r="K97"/>
  <c r="Q13"/>
  <c r="L93"/>
  <c r="K41"/>
  <c r="H20"/>
  <c r="K39"/>
  <c r="P83"/>
  <c r="H93"/>
  <c r="J57"/>
  <c r="J20"/>
  <c r="B25"/>
  <c r="J94"/>
  <c r="I10"/>
  <c r="O42"/>
  <c r="P4"/>
  <c r="N54"/>
  <c r="E1"/>
  <c r="B80"/>
  <c r="P46"/>
  <c r="G18"/>
  <c r="B12"/>
  <c r="K87"/>
  <c r="J35"/>
  <c r="G80"/>
  <c r="I78"/>
  <c r="I25"/>
  <c r="J82"/>
  <c r="N15"/>
  <c r="G69"/>
  <c r="K17"/>
  <c r="Q77"/>
  <c r="H37"/>
  <c r="Q22"/>
  <c r="I79"/>
  <c r="O43"/>
  <c r="G6"/>
  <c r="G55"/>
  <c r="J72"/>
  <c r="I20"/>
  <c r="G20"/>
  <c r="L63"/>
  <c r="L10"/>
  <c r="B53"/>
  <c r="Q12"/>
  <c r="G9"/>
  <c r="G45"/>
  <c r="G29"/>
  <c r="J89"/>
  <c r="P67"/>
  <c r="G83"/>
  <c r="I80"/>
  <c r="Q51"/>
  <c r="P43"/>
  <c r="L51"/>
  <c r="Q31"/>
  <c r="O57"/>
  <c r="G42"/>
  <c r="I68"/>
  <c r="G89"/>
  <c r="H80"/>
  <c r="L54"/>
  <c r="H63"/>
  <c r="Q3"/>
  <c r="K84"/>
  <c r="B28"/>
  <c r="B59"/>
  <c r="H30"/>
  <c r="H61"/>
  <c r="J49"/>
  <c r="O77"/>
  <c r="B57"/>
  <c r="G3"/>
  <c r="K49"/>
  <c r="Q81"/>
  <c r="G32"/>
  <c r="B26"/>
  <c r="L94"/>
  <c r="K26"/>
  <c r="H45"/>
  <c r="J45"/>
  <c r="P88"/>
  <c r="I18"/>
  <c r="O50"/>
  <c r="B87"/>
  <c r="H2"/>
  <c r="K95"/>
  <c r="J93"/>
  <c r="K70"/>
  <c r="K6"/>
  <c r="O91"/>
  <c r="O27"/>
  <c r="G67"/>
  <c r="K75"/>
  <c r="J7"/>
  <c r="I33"/>
  <c r="O65"/>
  <c r="I83"/>
  <c r="I19"/>
  <c r="Q60"/>
  <c r="B71"/>
  <c r="J64"/>
  <c r="K22"/>
  <c r="N62"/>
  <c r="J67"/>
  <c r="J3"/>
  <c r="N76"/>
  <c r="N12"/>
  <c r="G7"/>
  <c r="J60"/>
  <c r="O88"/>
  <c r="L18"/>
  <c r="N50"/>
  <c r="L68"/>
  <c r="L4"/>
  <c r="P45"/>
  <c r="Q80"/>
  <c r="P51"/>
  <c r="B70"/>
  <c r="G58"/>
  <c r="I72"/>
  <c r="L36"/>
  <c r="I77"/>
  <c r="I13"/>
  <c r="N41"/>
  <c r="J73"/>
  <c r="J9"/>
  <c r="P68"/>
  <c r="B66"/>
  <c r="G13"/>
  <c r="J5"/>
  <c r="P37"/>
  <c r="I37"/>
  <c r="N58"/>
  <c r="L81"/>
  <c r="Q37"/>
  <c r="H75"/>
  <c r="B82"/>
  <c r="L70"/>
  <c r="L6"/>
  <c r="P75"/>
  <c r="H81"/>
  <c r="I54"/>
  <c r="J12"/>
  <c r="O6"/>
  <c r="H82"/>
  <c r="O17"/>
  <c r="I98"/>
  <c r="H25"/>
  <c r="H59"/>
  <c r="G30"/>
  <c r="P6"/>
  <c r="K86"/>
  <c r="B33"/>
  <c r="O64"/>
  <c r="B30"/>
  <c r="J27"/>
  <c r="O21"/>
  <c r="H17"/>
  <c r="N17"/>
  <c r="B35"/>
  <c r="H6"/>
  <c r="G36"/>
  <c r="L67"/>
  <c r="Q58"/>
  <c r="L22"/>
  <c r="H84"/>
  <c r="O3"/>
  <c r="J83"/>
  <c r="B27"/>
  <c r="G43"/>
  <c r="I69"/>
  <c r="I12"/>
  <c r="N6"/>
  <c r="L87"/>
  <c r="B34"/>
  <c r="B5"/>
  <c r="L84"/>
  <c r="G24"/>
  <c r="K64"/>
  <c r="N32"/>
  <c r="H55"/>
  <c r="K13"/>
  <c r="Q45"/>
  <c r="B24"/>
  <c r="I93"/>
  <c r="L25"/>
  <c r="B49"/>
  <c r="Q27"/>
  <c r="H14"/>
  <c r="K37"/>
  <c r="O78"/>
  <c r="O14"/>
  <c r="B65"/>
  <c r="G98"/>
  <c r="O71"/>
  <c r="H31"/>
  <c r="K42"/>
  <c r="J6"/>
  <c r="P38"/>
  <c r="B10"/>
  <c r="L86"/>
  <c r="J25"/>
  <c r="P57"/>
  <c r="P20"/>
  <c r="H86"/>
  <c r="I55"/>
  <c r="N71"/>
  <c r="N7"/>
  <c r="Q73"/>
  <c r="H72"/>
  <c r="H60"/>
  <c r="P10"/>
  <c r="K90"/>
  <c r="J54"/>
  <c r="K55"/>
  <c r="Q87"/>
  <c r="P35"/>
  <c r="L91"/>
  <c r="L27"/>
  <c r="N86"/>
  <c r="B51"/>
  <c r="H22"/>
  <c r="L23"/>
  <c r="N55"/>
  <c r="B32"/>
  <c r="N68"/>
  <c r="G34"/>
  <c r="O7"/>
  <c r="J87"/>
  <c r="I51"/>
  <c r="J40"/>
  <c r="P72"/>
  <c r="O20"/>
  <c r="K88"/>
  <c r="K24"/>
  <c r="Q83"/>
  <c r="B13"/>
  <c r="L88"/>
  <c r="G46"/>
  <c r="L69"/>
  <c r="L28"/>
  <c r="N60"/>
  <c r="L33"/>
  <c r="N65"/>
  <c r="K52"/>
  <c r="Q84"/>
  <c r="P60"/>
  <c r="G49"/>
  <c r="J70"/>
  <c r="P93"/>
  <c r="P29"/>
  <c r="B36"/>
  <c r="P7"/>
  <c r="O55"/>
  <c r="Q29"/>
  <c r="H43"/>
  <c r="K57"/>
  <c r="L62"/>
  <c r="N94"/>
  <c r="Q26"/>
  <c r="H49"/>
  <c r="I46"/>
  <c r="O89"/>
  <c r="B79"/>
  <c r="H50"/>
  <c r="I26"/>
  <c r="O58"/>
  <c r="B61"/>
  <c r="O40"/>
  <c r="I97"/>
  <c r="G82"/>
  <c r="K78"/>
  <c r="J26"/>
  <c r="J88"/>
  <c r="J24"/>
  <c r="O68"/>
  <c r="O13"/>
  <c r="I94"/>
  <c r="I41"/>
  <c r="B19"/>
  <c r="I91"/>
  <c r="N91"/>
  <c r="N27"/>
  <c r="N10"/>
  <c r="N52"/>
  <c r="P50"/>
  <c r="G70"/>
  <c r="J75"/>
  <c r="I23"/>
  <c r="G11"/>
  <c r="I61"/>
  <c r="N89"/>
  <c r="G84"/>
  <c r="L79"/>
  <c r="L26"/>
  <c r="G73"/>
  <c r="L76"/>
  <c r="Q88"/>
  <c r="Q24"/>
  <c r="G60"/>
  <c r="N57"/>
  <c r="G93"/>
  <c r="Q52"/>
  <c r="O49"/>
  <c r="K48"/>
  <c r="B37"/>
  <c r="K82"/>
  <c r="P59"/>
  <c r="L80"/>
  <c r="N4"/>
  <c r="I84"/>
  <c r="B29"/>
  <c r="I73"/>
  <c r="I9"/>
  <c r="N53"/>
  <c r="J85"/>
  <c r="J21"/>
  <c r="J96"/>
  <c r="B50"/>
  <c r="H94"/>
  <c r="G28"/>
  <c r="J65"/>
  <c r="Q95"/>
  <c r="N85"/>
  <c r="O97"/>
  <c r="K65"/>
  <c r="Q97"/>
  <c r="K45"/>
  <c r="H36"/>
  <c r="K43"/>
  <c r="P71"/>
  <c r="G12"/>
  <c r="J61"/>
  <c r="J8"/>
  <c r="I34"/>
  <c r="O66"/>
  <c r="I14"/>
  <c r="O46"/>
  <c r="G76"/>
  <c r="N40"/>
  <c r="B40"/>
  <c r="J34"/>
  <c r="P66"/>
  <c r="B92"/>
  <c r="B20"/>
  <c r="K91"/>
  <c r="J23"/>
  <c r="I49"/>
  <c r="O81"/>
  <c r="I29"/>
  <c r="L3"/>
  <c r="N35"/>
  <c r="O33"/>
  <c r="I50"/>
  <c r="K5"/>
  <c r="Q49"/>
  <c r="B22"/>
  <c r="I31"/>
  <c r="O63"/>
  <c r="L66"/>
  <c r="G71"/>
  <c r="J76"/>
  <c r="I8"/>
  <c r="L34"/>
  <c r="N66"/>
  <c r="L14"/>
  <c r="Q96"/>
  <c r="Q32"/>
  <c r="B89"/>
  <c r="B52"/>
  <c r="Q70"/>
  <c r="G14"/>
  <c r="L61"/>
  <c r="K9"/>
  <c r="Q41"/>
  <c r="B16"/>
  <c r="I89"/>
  <c r="K44"/>
  <c r="Q76"/>
  <c r="Q23"/>
  <c r="G17"/>
  <c r="J62"/>
  <c r="O74"/>
  <c r="O10"/>
  <c r="B43"/>
  <c r="G15"/>
  <c r="O85"/>
  <c r="H79"/>
  <c r="K54"/>
  <c r="G33"/>
  <c r="J66"/>
  <c r="K18"/>
  <c r="Q50"/>
  <c r="J37"/>
  <c r="P69"/>
  <c r="J48"/>
  <c r="G37"/>
  <c r="I67"/>
  <c r="H5"/>
  <c r="L35"/>
  <c r="G2"/>
  <c r="N29"/>
  <c r="O24"/>
  <c r="P22"/>
  <c r="H15"/>
  <c r="B93"/>
  <c r="K67"/>
  <c r="K3"/>
  <c r="O60"/>
  <c r="H21"/>
  <c r="L39"/>
  <c r="H64"/>
  <c r="B95"/>
  <c r="H70"/>
  <c r="B3"/>
  <c r="L83"/>
  <c r="G16"/>
  <c r="L98"/>
  <c r="B88"/>
  <c r="O19"/>
  <c r="H3"/>
  <c r="B83"/>
  <c r="J52"/>
  <c r="P84"/>
  <c r="I48"/>
  <c r="H9"/>
  <c r="K36"/>
  <c r="H52"/>
  <c r="B39"/>
  <c r="H10"/>
  <c r="G88"/>
  <c r="K80"/>
  <c r="H41"/>
  <c r="B91"/>
  <c r="N28"/>
  <c r="H39"/>
  <c r="N13"/>
  <c r="H44"/>
  <c r="L41"/>
  <c r="G8"/>
  <c r="K60"/>
  <c r="K7"/>
  <c r="G85"/>
  <c r="G22"/>
  <c r="G94"/>
  <c r="B84"/>
  <c r="K98"/>
  <c r="H53"/>
  <c r="L77"/>
  <c r="L13"/>
  <c r="Q57"/>
  <c r="G62"/>
  <c r="Q6"/>
  <c r="H16"/>
  <c r="P18"/>
  <c r="H77"/>
  <c r="J53"/>
  <c r="J78"/>
  <c r="J14"/>
  <c r="O26"/>
  <c r="G65"/>
  <c r="K50"/>
  <c r="N34"/>
  <c r="O29"/>
  <c r="H19"/>
  <c r="J39"/>
  <c r="I3"/>
  <c r="O35"/>
  <c r="B4"/>
  <c r="K83"/>
  <c r="I62"/>
  <c r="O94"/>
  <c r="O41"/>
  <c r="H26"/>
  <c r="L40"/>
  <c r="Q68"/>
  <c r="Q4"/>
  <c r="Q46"/>
  <c r="H96"/>
  <c r="H54"/>
  <c r="I88"/>
  <c r="I24"/>
  <c r="N84"/>
  <c r="N20"/>
  <c r="G39"/>
  <c r="J68"/>
  <c r="L47"/>
  <c r="N79"/>
  <c r="N26"/>
  <c r="G77"/>
  <c r="K77"/>
  <c r="I52"/>
  <c r="O84"/>
  <c r="L64"/>
  <c r="N96"/>
  <c r="L49"/>
  <c r="N81"/>
  <c r="L29"/>
  <c r="K15"/>
  <c r="Q47"/>
  <c r="K89"/>
  <c r="K25"/>
  <c r="J33"/>
  <c r="P65"/>
  <c r="P39"/>
  <c r="J63"/>
  <c r="K47"/>
  <c r="H47"/>
  <c r="K46"/>
  <c r="P90"/>
  <c r="P26"/>
  <c r="G63"/>
  <c r="L74"/>
  <c r="J29"/>
  <c r="P61"/>
  <c r="P8"/>
  <c r="G5"/>
  <c r="I59"/>
  <c r="N59"/>
  <c r="B42"/>
  <c r="P95"/>
  <c r="H40"/>
  <c r="O83"/>
  <c r="P14"/>
  <c r="K94"/>
  <c r="J42"/>
  <c r="K59"/>
  <c r="Q91"/>
  <c r="P23"/>
  <c r="L95"/>
  <c r="L31"/>
  <c r="N74"/>
  <c r="B67"/>
  <c r="H38"/>
  <c r="L11"/>
  <c r="N43"/>
  <c r="K81"/>
  <c r="Q62"/>
  <c r="I95"/>
  <c r="O11"/>
  <c r="J91"/>
  <c r="I39"/>
  <c r="J44"/>
  <c r="P76"/>
  <c r="O8"/>
  <c r="K92"/>
  <c r="K28"/>
  <c r="Q71"/>
  <c r="B21"/>
  <c r="L92"/>
  <c r="K8"/>
  <c r="Q40"/>
  <c r="B56"/>
  <c r="O44"/>
  <c r="I64"/>
  <c r="K20"/>
  <c r="L96"/>
  <c r="B8"/>
  <c r="D1"/>
  <c r="N98"/>
  <c r="Q10"/>
  <c r="Q17"/>
  <c r="P24"/>
  <c r="P44"/>
  <c r="P58"/>
  <c r="Q55"/>
  <c r="J32"/>
  <c r="O59"/>
  <c r="B44"/>
  <c r="P70"/>
  <c r="J95"/>
  <c r="O47"/>
  <c r="J98"/>
  <c r="H90"/>
  <c r="P53"/>
  <c r="B74"/>
  <c r="O98"/>
  <c r="Q36"/>
  <c r="P80"/>
  <c r="B48"/>
  <c r="O34"/>
  <c r="B41"/>
  <c r="B62"/>
  <c r="G75"/>
  <c r="B98"/>
  <c r="Q98"/>
  <c r="O80"/>
  <c r="N97"/>
  <c r="K4"/>
  <c r="N46"/>
  <c r="O4"/>
  <c r="I81"/>
  <c r="P52"/>
  <c r="B76"/>
  <c r="G27"/>
  <c r="B94"/>
  <c r="G86"/>
  <c r="Q39"/>
  <c r="J79"/>
  <c r="B14"/>
  <c r="K79"/>
  <c r="H24"/>
  <c r="I17"/>
  <c r="J80"/>
  <c r="B73"/>
  <c r="Q43"/>
  <c r="N73"/>
  <c r="P31"/>
  <c r="O25"/>
  <c r="R73" l="1"/>
  <c r="F73"/>
  <c r="E73"/>
  <c r="C73"/>
  <c r="D73"/>
  <c r="M17"/>
  <c r="C14"/>
  <c r="F14"/>
  <c r="D14"/>
  <c r="E14"/>
  <c r="C94"/>
  <c r="F94"/>
  <c r="D94"/>
  <c r="E94"/>
  <c r="F76"/>
  <c r="E76"/>
  <c r="C76"/>
  <c r="D76"/>
  <c r="M81"/>
  <c r="R46"/>
  <c r="R97"/>
  <c r="C98"/>
  <c r="F98"/>
  <c r="D98"/>
  <c r="E98"/>
  <c r="D62"/>
  <c r="E62"/>
  <c r="C62"/>
  <c r="F62"/>
  <c r="F41"/>
  <c r="E41"/>
  <c r="C41"/>
  <c r="D41"/>
  <c r="F48"/>
  <c r="E48"/>
  <c r="C48"/>
  <c r="D48"/>
  <c r="D74"/>
  <c r="E74"/>
  <c r="C74"/>
  <c r="F74"/>
  <c r="F44"/>
  <c r="E44"/>
  <c r="C44"/>
  <c r="D44"/>
  <c r="R98"/>
  <c r="C8"/>
  <c r="D8"/>
  <c r="E8"/>
  <c r="F8"/>
  <c r="M64"/>
  <c r="F56"/>
  <c r="E56"/>
  <c r="C56"/>
  <c r="D56"/>
  <c r="E21"/>
  <c r="C21"/>
  <c r="D21"/>
  <c r="F21"/>
  <c r="M39"/>
  <c r="M95"/>
  <c r="R43"/>
  <c r="D67"/>
  <c r="E67"/>
  <c r="C67"/>
  <c r="F67"/>
  <c r="R74"/>
  <c r="C42"/>
  <c r="F42"/>
  <c r="D42"/>
  <c r="E42"/>
  <c r="R59"/>
  <c r="M59"/>
  <c r="R81"/>
  <c r="R96"/>
  <c r="M52"/>
  <c r="R26"/>
  <c r="R79"/>
  <c r="R20"/>
  <c r="R84"/>
  <c r="M24"/>
  <c r="M88"/>
  <c r="M62"/>
  <c r="F4"/>
  <c r="E4"/>
  <c r="C4"/>
  <c r="D4"/>
  <c r="M3"/>
  <c r="I99"/>
  <c r="R34"/>
  <c r="F84"/>
  <c r="D84"/>
  <c r="E84"/>
  <c r="C84"/>
  <c r="R13"/>
  <c r="R28"/>
  <c r="F91"/>
  <c r="D91"/>
  <c r="E91"/>
  <c r="C91"/>
  <c r="E39"/>
  <c r="C39"/>
  <c r="F39"/>
  <c r="D39"/>
  <c r="M48"/>
  <c r="F83"/>
  <c r="D83"/>
  <c r="E83"/>
  <c r="C83"/>
  <c r="H99"/>
  <c r="E88"/>
  <c r="C88"/>
  <c r="D88"/>
  <c r="F88"/>
  <c r="E3"/>
  <c r="C3"/>
  <c r="F3"/>
  <c r="D3"/>
  <c r="B99"/>
  <c r="D95"/>
  <c r="E95"/>
  <c r="C95"/>
  <c r="F95"/>
  <c r="K99"/>
  <c r="F93"/>
  <c r="E93"/>
  <c r="C93"/>
  <c r="D93"/>
  <c r="R29"/>
  <c r="M67"/>
  <c r="D43"/>
  <c r="E43"/>
  <c r="C43"/>
  <c r="F43"/>
  <c r="M89"/>
  <c r="E16"/>
  <c r="F16"/>
  <c r="C16"/>
  <c r="D16"/>
  <c r="F52"/>
  <c r="E52"/>
  <c r="C52"/>
  <c r="D52"/>
  <c r="C89"/>
  <c r="D89"/>
  <c r="F89"/>
  <c r="E89"/>
  <c r="R66"/>
  <c r="M8"/>
  <c r="M31"/>
  <c r="F22"/>
  <c r="E22"/>
  <c r="C22"/>
  <c r="D22"/>
  <c r="M50"/>
  <c r="R35"/>
  <c r="L99"/>
  <c r="M29"/>
  <c r="M49"/>
  <c r="D20"/>
  <c r="F20"/>
  <c r="E20"/>
  <c r="C20"/>
  <c r="C92"/>
  <c r="D92"/>
  <c r="F92"/>
  <c r="E92"/>
  <c r="E40"/>
  <c r="C40"/>
  <c r="D40"/>
  <c r="F40"/>
  <c r="R40"/>
  <c r="M14"/>
  <c r="M34"/>
  <c r="R85"/>
  <c r="C50"/>
  <c r="F50"/>
  <c r="D50"/>
  <c r="E50"/>
  <c r="R53"/>
  <c r="M9"/>
  <c r="M73"/>
  <c r="F29"/>
  <c r="E29"/>
  <c r="C29"/>
  <c r="D29"/>
  <c r="M84"/>
  <c r="R4"/>
  <c r="F37"/>
  <c r="E37"/>
  <c r="C37"/>
  <c r="D37"/>
  <c r="R57"/>
  <c r="R89"/>
  <c r="M61"/>
  <c r="M23"/>
  <c r="R52"/>
  <c r="R10"/>
  <c r="R27"/>
  <c r="R91"/>
  <c r="M91"/>
  <c r="E19"/>
  <c r="C19"/>
  <c r="F19"/>
  <c r="D19"/>
  <c r="M41"/>
  <c r="M94"/>
  <c r="M97"/>
  <c r="F61"/>
  <c r="E61"/>
  <c r="C61"/>
  <c r="D61"/>
  <c r="M26"/>
  <c r="D79"/>
  <c r="E79"/>
  <c r="C79"/>
  <c r="F79"/>
  <c r="M46"/>
  <c r="R94"/>
  <c r="F36"/>
  <c r="E36"/>
  <c r="C36"/>
  <c r="D36"/>
  <c r="R65"/>
  <c r="R60"/>
  <c r="F13"/>
  <c r="E13"/>
  <c r="C13"/>
  <c r="D13"/>
  <c r="M51"/>
  <c r="R68"/>
  <c r="E32"/>
  <c r="C32"/>
  <c r="D32"/>
  <c r="F32"/>
  <c r="R55"/>
  <c r="F51"/>
  <c r="D51"/>
  <c r="E51"/>
  <c r="C51"/>
  <c r="R86"/>
  <c r="R7"/>
  <c r="R71"/>
  <c r="M55"/>
  <c r="C10"/>
  <c r="F10"/>
  <c r="D10"/>
  <c r="E10"/>
  <c r="D65"/>
  <c r="F65"/>
  <c r="E65"/>
  <c r="C65"/>
  <c r="D49"/>
  <c r="F49"/>
  <c r="E49"/>
  <c r="C49"/>
  <c r="M93"/>
  <c r="E24"/>
  <c r="C24"/>
  <c r="D24"/>
  <c r="F24"/>
  <c r="R32"/>
  <c r="C5"/>
  <c r="D5"/>
  <c r="F5"/>
  <c r="E5"/>
  <c r="E34"/>
  <c r="F34"/>
  <c r="C34"/>
  <c r="D34"/>
  <c r="R6"/>
  <c r="M12"/>
  <c r="M69"/>
  <c r="E27"/>
  <c r="C27"/>
  <c r="F27"/>
  <c r="D27"/>
  <c r="O99"/>
  <c r="D35"/>
  <c r="E35"/>
  <c r="C35"/>
  <c r="F35"/>
  <c r="R17"/>
  <c r="E30"/>
  <c r="C30"/>
  <c r="D30"/>
  <c r="F30"/>
  <c r="C33"/>
  <c r="D33"/>
  <c r="F33"/>
  <c r="E33"/>
  <c r="M98"/>
  <c r="M54"/>
  <c r="E82"/>
  <c r="C82"/>
  <c r="F82"/>
  <c r="D82"/>
  <c r="R58"/>
  <c r="M37"/>
  <c r="F66"/>
  <c r="D66"/>
  <c r="E66"/>
  <c r="C66"/>
  <c r="R41"/>
  <c r="M13"/>
  <c r="M77"/>
  <c r="M72"/>
  <c r="D70"/>
  <c r="E70"/>
  <c r="C70"/>
  <c r="F70"/>
  <c r="R50"/>
  <c r="R12"/>
  <c r="R76"/>
  <c r="J99"/>
  <c r="R62"/>
  <c r="E71"/>
  <c r="C71"/>
  <c r="F71"/>
  <c r="D71"/>
  <c r="M19"/>
  <c r="M83"/>
  <c r="M33"/>
  <c r="E87"/>
  <c r="C87"/>
  <c r="F87"/>
  <c r="D87"/>
  <c r="M18"/>
  <c r="C26"/>
  <c r="D26"/>
  <c r="E26"/>
  <c r="F26"/>
  <c r="G99"/>
  <c r="D57"/>
  <c r="F57"/>
  <c r="E57"/>
  <c r="C57"/>
  <c r="E59"/>
  <c r="C59"/>
  <c r="F59"/>
  <c r="D59"/>
  <c r="C28"/>
  <c r="D28"/>
  <c r="F28"/>
  <c r="E28"/>
  <c r="Q99"/>
  <c r="M68"/>
  <c r="M80"/>
  <c r="D53"/>
  <c r="F53"/>
  <c r="E53"/>
  <c r="C53"/>
  <c r="M20"/>
  <c r="M79"/>
  <c r="R15"/>
  <c r="M25"/>
  <c r="M78"/>
  <c r="F12"/>
  <c r="D12"/>
  <c r="E12"/>
  <c r="C12"/>
  <c r="E80"/>
  <c r="C80"/>
  <c r="D80"/>
  <c r="F80"/>
  <c r="R54"/>
  <c r="M10"/>
  <c r="C25"/>
  <c r="D25"/>
  <c r="F25"/>
  <c r="E25"/>
  <c r="R44"/>
  <c r="M21"/>
  <c r="M85"/>
  <c r="R64"/>
  <c r="M57"/>
  <c r="M35"/>
  <c r="F69"/>
  <c r="E69"/>
  <c r="C69"/>
  <c r="D69"/>
  <c r="R39"/>
  <c r="M87"/>
  <c r="E11"/>
  <c r="C11"/>
  <c r="F11"/>
  <c r="D11"/>
  <c r="M53"/>
  <c r="M90"/>
  <c r="M96"/>
  <c r="R70"/>
  <c r="C72"/>
  <c r="D72"/>
  <c r="F72"/>
  <c r="E72"/>
  <c r="M38"/>
  <c r="F63"/>
  <c r="D63"/>
  <c r="E63"/>
  <c r="C63"/>
  <c r="M5"/>
  <c r="M42"/>
  <c r="R90"/>
  <c r="R45"/>
  <c r="M15"/>
  <c r="R56"/>
  <c r="M76"/>
  <c r="R88"/>
  <c r="M16"/>
  <c r="R23"/>
  <c r="M7"/>
  <c r="M71"/>
  <c r="M86"/>
  <c r="M82"/>
  <c r="D47"/>
  <c r="E47"/>
  <c r="C47"/>
  <c r="F47"/>
  <c r="R69"/>
  <c r="R22"/>
  <c r="E75"/>
  <c r="C75"/>
  <c r="F75"/>
  <c r="D75"/>
  <c r="M56"/>
  <c r="R25"/>
  <c r="D78"/>
  <c r="E78"/>
  <c r="C78"/>
  <c r="F78"/>
  <c r="R87"/>
  <c r="R49"/>
  <c r="M43"/>
  <c r="R16"/>
  <c r="R80"/>
  <c r="R47"/>
  <c r="C86"/>
  <c r="D86"/>
  <c r="F86"/>
  <c r="E86"/>
  <c r="R78"/>
  <c r="M6"/>
  <c r="M70"/>
  <c r="M66"/>
  <c r="E58"/>
  <c r="C58"/>
  <c r="F58"/>
  <c r="D58"/>
  <c r="R63"/>
  <c r="C46"/>
  <c r="F46"/>
  <c r="D46"/>
  <c r="E46"/>
  <c r="F15"/>
  <c r="D15"/>
  <c r="E15"/>
  <c r="C15"/>
  <c r="R21"/>
  <c r="R36"/>
  <c r="M40"/>
  <c r="R83"/>
  <c r="M32"/>
  <c r="R77"/>
  <c r="F64"/>
  <c r="E64"/>
  <c r="C64"/>
  <c r="D64"/>
  <c r="F85"/>
  <c r="E85"/>
  <c r="C85"/>
  <c r="D85"/>
  <c r="R30"/>
  <c r="R33"/>
  <c r="M4"/>
  <c r="R8"/>
  <c r="R72"/>
  <c r="M28"/>
  <c r="M92"/>
  <c r="C68"/>
  <c r="D68"/>
  <c r="F68"/>
  <c r="E68"/>
  <c r="C55"/>
  <c r="F55"/>
  <c r="D55"/>
  <c r="E55"/>
  <c r="E77"/>
  <c r="C77"/>
  <c r="D77"/>
  <c r="F77"/>
  <c r="E7"/>
  <c r="C7"/>
  <c r="F7"/>
  <c r="D7"/>
  <c r="E96"/>
  <c r="C96"/>
  <c r="D96"/>
  <c r="F96"/>
  <c r="F18"/>
  <c r="C18"/>
  <c r="D18"/>
  <c r="E18"/>
  <c r="R48"/>
  <c r="R92"/>
  <c r="E6"/>
  <c r="F6"/>
  <c r="C6"/>
  <c r="D6"/>
  <c r="D60"/>
  <c r="F60"/>
  <c r="E60"/>
  <c r="C60"/>
  <c r="R11"/>
  <c r="M11"/>
  <c r="M75"/>
  <c r="M74"/>
  <c r="P99"/>
  <c r="C45"/>
  <c r="D45"/>
  <c r="F45"/>
  <c r="E45"/>
  <c r="M22"/>
  <c r="C17"/>
  <c r="D17"/>
  <c r="F17"/>
  <c r="E17"/>
  <c r="F38"/>
  <c r="D38"/>
  <c r="E38"/>
  <c r="C38"/>
  <c r="R42"/>
  <c r="R14"/>
  <c r="E54"/>
  <c r="C54"/>
  <c r="F54"/>
  <c r="D54"/>
  <c r="C81"/>
  <c r="D81"/>
  <c r="F81"/>
  <c r="E81"/>
  <c r="M60"/>
  <c r="R38"/>
  <c r="R75"/>
  <c r="M36"/>
  <c r="M65"/>
  <c r="M58"/>
  <c r="M63"/>
  <c r="D97"/>
  <c r="F97"/>
  <c r="E97"/>
  <c r="C97"/>
  <c r="F9"/>
  <c r="E9"/>
  <c r="C9"/>
  <c r="D9"/>
  <c r="F23"/>
  <c r="D23"/>
  <c r="E23"/>
  <c r="C23"/>
  <c r="F90"/>
  <c r="D90"/>
  <c r="E90"/>
  <c r="C90"/>
  <c r="R9"/>
  <c r="R24"/>
  <c r="M44"/>
  <c r="R93"/>
  <c r="M27"/>
  <c r="M47"/>
  <c r="R19"/>
  <c r="R61"/>
  <c r="R31"/>
  <c r="R95"/>
  <c r="R51"/>
  <c r="M45"/>
  <c r="R18"/>
  <c r="R82"/>
  <c r="R37"/>
  <c r="M30"/>
  <c r="N99"/>
  <c r="R3"/>
  <c r="R67"/>
  <c r="D31"/>
  <c r="E31"/>
  <c r="C31"/>
  <c r="F31"/>
  <c r="R5"/>
  <c r="N3" i="27"/>
  <c r="U99" i="53"/>
  <c r="N99" i="26"/>
  <c r="AC3"/>
  <c r="N99" i="28"/>
  <c r="AC3"/>
  <c r="L99" i="24"/>
  <c r="AC3"/>
  <c r="G99" i="55"/>
  <c r="V99" s="1"/>
  <c r="G99" i="58"/>
  <c r="V99" s="1"/>
  <c r="Q99" i="66"/>
  <c r="G99" i="56"/>
  <c r="V99" s="1"/>
  <c r="V93" i="58"/>
  <c r="O93"/>
  <c r="V77"/>
  <c r="O77"/>
  <c r="V21"/>
  <c r="O21"/>
  <c r="V97"/>
  <c r="O97"/>
  <c r="V87" i="57"/>
  <c r="O87"/>
  <c r="V79"/>
  <c r="O79"/>
  <c r="O71"/>
  <c r="V71"/>
  <c r="V57" i="58"/>
  <c r="O57"/>
  <c r="V41"/>
  <c r="O41"/>
  <c r="V25"/>
  <c r="O25"/>
  <c r="V9"/>
  <c r="O9"/>
  <c r="V20" i="55"/>
  <c r="O20"/>
  <c r="O12"/>
  <c r="V12"/>
  <c r="V4"/>
  <c r="O4"/>
  <c r="V89" i="58"/>
  <c r="O89"/>
  <c r="V81"/>
  <c r="O81"/>
  <c r="V73"/>
  <c r="O73"/>
  <c r="V61"/>
  <c r="O61"/>
  <c r="V45"/>
  <c r="O45"/>
  <c r="V29"/>
  <c r="O29"/>
  <c r="V13"/>
  <c r="O13"/>
  <c r="V22" i="56"/>
  <c r="O22"/>
  <c r="V14"/>
  <c r="O14"/>
  <c r="V6"/>
  <c r="O6"/>
  <c r="V91" i="57"/>
  <c r="O91"/>
  <c r="V83"/>
  <c r="O83"/>
  <c r="V75"/>
  <c r="O75"/>
  <c r="V65" i="58"/>
  <c r="O65"/>
  <c r="V49"/>
  <c r="O49"/>
  <c r="V33"/>
  <c r="O33"/>
  <c r="V17"/>
  <c r="O17"/>
  <c r="V24" i="55"/>
  <c r="O24"/>
  <c r="O16"/>
  <c r="V16"/>
  <c r="V8"/>
  <c r="O8"/>
  <c r="V85" i="58"/>
  <c r="O85"/>
  <c r="V69"/>
  <c r="O69"/>
  <c r="V53"/>
  <c r="O53"/>
  <c r="V37"/>
  <c r="O37"/>
  <c r="V5"/>
  <c r="O5"/>
  <c r="V18" i="56"/>
  <c r="O18"/>
  <c r="V10"/>
  <c r="O10"/>
  <c r="AR99" i="14"/>
  <c r="V21" i="61"/>
  <c r="O21"/>
  <c r="V29"/>
  <c r="O29"/>
  <c r="E99"/>
  <c r="V25"/>
  <c r="O25"/>
  <c r="V33"/>
  <c r="O33"/>
  <c r="D99"/>
  <c r="G3" i="63"/>
  <c r="V7" i="61"/>
  <c r="O7"/>
  <c r="V11"/>
  <c r="O11"/>
  <c r="V19"/>
  <c r="O19"/>
  <c r="G3"/>
  <c r="V15"/>
  <c r="O15"/>
  <c r="G3" i="62"/>
  <c r="G99" i="57"/>
  <c r="V99" s="1"/>
  <c r="V3"/>
  <c r="O3"/>
  <c r="F99" i="78" l="1"/>
  <c r="R99"/>
  <c r="M99"/>
  <c r="D99"/>
  <c r="E99"/>
  <c r="C99"/>
  <c r="O99" i="58"/>
  <c r="N99" i="27"/>
  <c r="AC3"/>
  <c r="AD3" i="28"/>
  <c r="AC99"/>
  <c r="AD3" i="26"/>
  <c r="AC99"/>
  <c r="AD3" i="24"/>
  <c r="AC99"/>
  <c r="O99" i="55"/>
  <c r="O99" i="56"/>
  <c r="O99" i="57"/>
  <c r="G99" i="62"/>
  <c r="V99" s="1"/>
  <c r="V3"/>
  <c r="O3"/>
  <c r="O99" s="1"/>
  <c r="G99" i="61"/>
  <c r="V99" s="1"/>
  <c r="V3"/>
  <c r="O3"/>
  <c r="O99" s="1"/>
  <c r="G99" i="63"/>
  <c r="V99" s="1"/>
  <c r="V3"/>
  <c r="O3"/>
  <c r="O99" s="1"/>
  <c r="AG3" i="26" l="1"/>
  <c r="AG99" s="1"/>
  <c r="AD99"/>
  <c r="AD3" i="27"/>
  <c r="AC99"/>
  <c r="AG3" i="28"/>
  <c r="AG99" s="1"/>
  <c r="AD99"/>
  <c r="AG3" i="24"/>
  <c r="AG99" s="1"/>
  <c r="AD99"/>
  <c r="AG3" i="27" l="1"/>
  <c r="AG99" s="1"/>
  <c r="AD99"/>
</calcChain>
</file>

<file path=xl/sharedStrings.xml><?xml version="1.0" encoding="utf-8"?>
<sst xmlns="http://schemas.openxmlformats.org/spreadsheetml/2006/main" count="9419" uniqueCount="599">
  <si>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</si>
  <si>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</si>
  <si>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</si>
  <si>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</si>
  <si>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</si>
  <si>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</si>
  <si>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</si>
  <si>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</si>
  <si>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</si>
  <si>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</si>
  <si>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</si>
  <si>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</si>
  <si>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</si>
  <si>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</si>
  <si>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</si>
  <si>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</si>
  <si>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</si>
  <si>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</si>
  <si>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</si>
  <si>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</si>
  <si>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</si>
  <si>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</si>
  <si>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</si>
  <si>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</si>
  <si>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</si>
  <si>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</si>
  <si>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</si>
  <si>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</si>
  <si>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</si>
  <si>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</si>
  <si>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</si>
  <si>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</si>
  <si>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</si>
  <si>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</si>
  <si>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</si>
  <si>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</si>
  <si>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</si>
  <si>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</si>
  <si>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</si>
  <si>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</si>
  <si>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</si>
  <si>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</si>
  <si>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</si>
  <si>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</si>
  <si>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</si>
  <si>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</si>
  <si>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</si>
  <si>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</si>
  <si>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</si>
  <si>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</si>
  <si>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</si>
  <si>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</si>
  <si>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</si>
  <si>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</si>
  <si>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</si>
  <si>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</si>
  <si>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</si>
  <si>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</si>
  <si>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</si>
  <si>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</si>
  <si>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</si>
  <si>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</si>
  <si>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</si>
  <si>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</si>
  <si>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</si>
  <si>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</si>
  <si>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</si>
  <si>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</si>
  <si>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</si>
  <si>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</si>
  <si>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</si>
  <si>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</si>
  <si>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</si>
  <si>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</si>
  <si>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</si>
  <si>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</si>
  <si>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</si>
  <si>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</si>
  <si>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</si>
  <si>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</si>
  <si>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</si>
  <si>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</si>
  <si>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</si>
  <si>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</si>
  <si>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</si>
  <si>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</si>
  <si>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</si>
  <si>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</si>
  <si>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</si>
  <si>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</si>
  <si>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</si>
  <si>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</si>
  <si>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</si>
  <si>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</si>
  <si>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</si>
  <si>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</si>
  <si>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</si>
  <si>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</si>
  <si>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</si>
  <si>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</si>
  <si>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</si>
  <si>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</si>
  <si>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</si>
  <si>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</si>
  <si>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</si>
  <si>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</si>
  <si>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</si>
  <si>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</si>
  <si>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</si>
  <si>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</si>
  <si>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</si>
  <si>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</si>
  <si>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</si>
  <si>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</si>
  <si>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</si>
  <si>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</si>
  <si>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</si>
  <si>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</si>
  <si>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</si>
  <si>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</si>
  <si>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</si>
  <si>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</si>
  <si>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</si>
  <si>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</si>
  <si>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</si>
  <si>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</si>
  <si>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</si>
  <si>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</si>
  <si>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</si>
  <si>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</si>
  <si>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</si>
  <si>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</si>
  <si>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</si>
  <si>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</si>
  <si>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</si>
  <si>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</si>
  <si>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</si>
  <si>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</si>
  <si>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</si>
  <si>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</si>
  <si>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</si>
  <si>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</si>
  <si>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</si>
  <si>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</si>
  <si>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</si>
  <si>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</si>
  <si>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</si>
  <si>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</si>
  <si>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</si>
  <si>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</si>
  <si>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</si>
  <si>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</si>
  <si>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</si>
  <si>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</si>
  <si>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</si>
  <si>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</si>
  <si>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</si>
  <si>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</si>
  <si>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</si>
  <si>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</si>
  <si>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</si>
  <si>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</si>
  <si>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</si>
  <si>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</si>
  <si>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</si>
  <si>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</si>
  <si>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</si>
  <si>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</si>
  <si>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</si>
  <si>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</si>
  <si>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</si>
  <si>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</si>
  <si>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</si>
  <si>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</si>
  <si>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</si>
  <si>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</si>
  <si>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</si>
  <si>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</si>
  <si>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</si>
  <si>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</si>
  <si>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</si>
  <si>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</si>
  <si>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</si>
  <si>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</si>
  <si>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</si>
  <si>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</si>
  <si>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</si>
  <si>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</si>
  <si>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</si>
  <si>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</si>
  <si>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</si>
  <si>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</si>
  <si>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</si>
  <si>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</si>
  <si>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</si>
  <si>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</si>
  <si>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</si>
  <si>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</si>
  <si>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</si>
  <si>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</si>
  <si>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</si>
  <si>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</si>
  <si>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</si>
  <si>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</si>
  <si>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</si>
  <si>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</si>
  <si>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</si>
  <si>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</si>
  <si>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</si>
  <si>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</si>
  <si>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</si>
  <si>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</si>
  <si>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</si>
  <si>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</si>
  <si>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</si>
  <si>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</si>
  <si>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</si>
  <si>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</si>
  <si>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</si>
  <si>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</si>
  <si>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</si>
  <si>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</si>
  <si>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</si>
  <si>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</si>
  <si>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</si>
  <si>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</si>
  <si>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</si>
  <si>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</si>
  <si>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</si>
  <si>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</si>
  <si>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</si>
  <si>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</si>
  <si>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</si>
  <si>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</si>
  <si>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</si>
  <si>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</si>
  <si>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</si>
  <si>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</si>
  <si>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</si>
  <si>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</si>
  <si>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</si>
  <si>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</si>
  <si>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</si>
  <si>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</si>
  <si>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</si>
  <si>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</si>
  <si>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</si>
  <si>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</si>
  <si>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</si>
  <si>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</si>
  <si>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</si>
  <si>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</si>
  <si>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</si>
  <si>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</si>
  <si>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</si>
  <si>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</si>
  <si>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</si>
  <si>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</si>
  <si>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</si>
  <si>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</si>
  <si>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</si>
  <si>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</si>
  <si>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</si>
  <si>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</si>
  <si>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</si>
  <si>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</si>
  <si>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</si>
  <si>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</si>
  <si>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</si>
  <si>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</si>
  <si>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</si>
  <si>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</si>
  <si>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</si>
  <si>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</si>
  <si>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</si>
  <si>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</si>
  <si>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</si>
  <si>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</si>
  <si>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</si>
  <si>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</si>
  <si>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</si>
  <si>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</si>
  <si>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</si>
  <si>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</si>
  <si>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</si>
  <si>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</si>
  <si>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</si>
  <si>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</si>
  <si>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</si>
  <si>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</si>
  <si>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</si>
  <si>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</si>
  <si>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</si>
  <si>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</si>
  <si>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</si>
  <si>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</si>
  <si>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</si>
  <si>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</si>
  <si>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</si>
  <si>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</si>
  <si>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</si>
  <si>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</si>
  <si>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</si>
  <si>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</si>
  <si>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</si>
  <si>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</si>
  <si>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</si>
  <si>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</si>
  <si>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</si>
  <si>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</si>
  <si>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</si>
  <si>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</si>
  <si>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</si>
  <si>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</si>
  <si>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</si>
  <si>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</si>
  <si>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</si>
  <si>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</si>
  <si>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</si>
  <si>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</si>
  <si>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</si>
  <si>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</si>
  <si>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</si>
  <si>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</si>
  <si>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</si>
  <si>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</si>
  <si>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</si>
  <si>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</si>
  <si>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</si>
  <si>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</si>
  <si>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</si>
  <si>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</si>
  <si>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</si>
  <si>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</si>
  <si>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</si>
  <si>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</si>
  <si>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</si>
  <si>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</si>
  <si>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</si>
  <si>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</si>
  <si>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</si>
  <si>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</si>
  <si>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</si>
  <si>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</si>
  <si>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</si>
  <si>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</si>
  <si>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</si>
  <si>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</si>
  <si>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</si>
  <si>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</si>
  <si>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</si>
  <si>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</si>
  <si>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</si>
  <si>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</si>
  <si>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</si>
  <si>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</si>
  <si>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</si>
  <si>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</si>
  <si>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</si>
  <si>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</si>
  <si>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</si>
  <si>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</si>
  <si>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</si>
  <si>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</si>
  <si>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</si>
  <si>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</si>
  <si>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</si>
  <si>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</si>
  <si>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</si>
  <si>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</si>
  <si>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</si>
  <si>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</si>
  <si>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</si>
  <si>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</si>
  <si>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</si>
  <si>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</si>
  <si>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</si>
  <si>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</si>
  <si>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</si>
  <si>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</si>
  <si>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</si>
  <si>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</si>
  <si>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</si>
  <si>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</si>
  <si>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</si>
  <si>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</si>
  <si>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</si>
  <si>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</si>
  <si>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</si>
  <si>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</si>
  <si>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</si>
  <si>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</si>
  <si>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</si>
  <si>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</si>
  <si>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</si>
  <si>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</si>
  <si>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</si>
  <si>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</si>
  <si>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</si>
  <si>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</si>
  <si>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</si>
  <si>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</si>
  <si>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</si>
  <si>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</si>
  <si>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</si>
  <si>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</si>
  <si>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</si>
  <si>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</si>
  <si>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</si>
  <si>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</si>
  <si>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</si>
  <si>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</si>
  <si>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</si>
  <si>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</si>
  <si>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</si>
  <si>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</si>
  <si>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</si>
  <si>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</si>
  <si>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</si>
  <si>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</si>
  <si>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</si>
  <si>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</si>
  <si>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</si>
  <si>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</si>
  <si>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</si>
  <si>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</si>
  <si>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</si>
  <si>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</si>
  <si>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</si>
  <si>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</si>
  <si>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</si>
  <si>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</si>
  <si>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</si>
  <si>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</si>
  <si>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</si>
  <si>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</si>
  <si>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</si>
  <si>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</si>
  <si>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</si>
  <si>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</si>
  <si>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</si>
  <si>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</si>
  <si>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</si>
  <si>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</si>
  <si>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</si>
  <si>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</si>
  <si>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</si>
  <si>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</si>
  <si>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</si>
  <si>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</si>
  <si>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</si>
  <si>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</si>
  <si>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</si>
  <si>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</si>
  <si>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</si>
  <si>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</si>
  <si>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</si>
  <si>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</si>
  <si>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</si>
  <si>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</si>
  <si>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</si>
  <si>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</si>
  <si>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</si>
  <si>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</si>
  <si>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</si>
  <si>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</si>
  <si>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</si>
  <si>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</si>
  <si>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</si>
  <si>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</si>
  <si>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</si>
  <si>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</si>
  <si>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</si>
  <si>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</si>
  <si>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</si>
  <si>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</si>
  <si>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</si>
  <si>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</si>
  <si>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</si>
  <si>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</si>
  <si>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</si>
  <si>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</si>
  <si>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</si>
  <si>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</si>
  <si>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</si>
  <si>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</si>
  <si>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</si>
  <si>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</si>
  <si>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</si>
  <si>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</si>
  <si>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</si>
  <si>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</si>
  <si>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</si>
  <si>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</si>
  <si>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</si>
  <si>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</si>
  <si>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</si>
  <si>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</si>
  <si>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</si>
  <si>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</si>
  <si>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</si>
  <si>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</si>
  <si>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</si>
  <si>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</si>
  <si>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</si>
  <si>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</si>
  <si>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</si>
  <si>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</si>
  <si>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</si>
  <si>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</si>
  <si>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</si>
  <si>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</si>
  <si>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</si>
  <si>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</si>
  <si>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</si>
  <si>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</si>
  <si>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</si>
  <si>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</si>
  <si>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</si>
  <si>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</si>
  <si>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</si>
  <si>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</si>
  <si>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</si>
  <si>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</si>
  <si>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</si>
  <si>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</si>
  <si>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</si>
  <si>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</si>
  <si>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</si>
  <si>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</si>
  <si>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</si>
  <si>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</si>
  <si>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</si>
  <si>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</si>
  <si>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</si>
  <si>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</si>
  <si>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</si>
  <si>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</si>
  <si>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</si>
  <si>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</si>
  <si>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</si>
  <si>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</si>
  <si>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</si>
  <si>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TPSL_BKN2</t>
  </si>
  <si>
    <t>NR/2024/24096/C</t>
  </si>
  <si>
    <t>RSRPL_BKN</t>
  </si>
  <si>
    <t>NR/2024/24095/C</t>
  </si>
  <si>
    <t>TESPL_BKN2</t>
  </si>
  <si>
    <t>NR/2024/23918/A/44032</t>
  </si>
  <si>
    <t>JPL2</t>
  </si>
  <si>
    <t>GNA/NR/2024/11/01/9061</t>
  </si>
  <si>
    <t>BAWANA_GAS</t>
  </si>
  <si>
    <t>NR/30092023/26122029/SH-06</t>
  </si>
  <si>
    <t>AEML</t>
  </si>
  <si>
    <t>GNA/WR/2024/11/01/4200</t>
  </si>
  <si>
    <t>GNA/WR/2024/10/15/7089</t>
  </si>
  <si>
    <t>NR/30092023/31122025/SH-07</t>
  </si>
  <si>
    <t>HP</t>
  </si>
  <si>
    <t>GNA/NR/2024/11/01/5474</t>
  </si>
  <si>
    <t>NSLSTUNGBHDRA</t>
  </si>
  <si>
    <t>NR/2024/23809/A/44033</t>
  </si>
  <si>
    <t>CHANJUII</t>
  </si>
  <si>
    <t>NR/01082024/19092033/Chanju/TPDDL/01082024</t>
  </si>
  <si>
    <t>RKM_POWER</t>
  </si>
  <si>
    <t>GNA/NR/2024/11/01/5428</t>
  </si>
  <si>
    <t>GOA_Beneficiary</t>
  </si>
  <si>
    <t>WR/2024/24788/A/44177</t>
  </si>
  <si>
    <t>JITPL</t>
  </si>
  <si>
    <t>GNA/NR/2024/11/01/9042</t>
  </si>
  <si>
    <t>GNA/NR/2024/11/01/3646</t>
  </si>
  <si>
    <t>SKS_Raigarh</t>
  </si>
  <si>
    <t>GNA/NR/2024/11/01/1868</t>
  </si>
  <si>
    <t>TRN_ENERGY</t>
  </si>
  <si>
    <t>GNA/NR/2024/11/01/4503</t>
  </si>
  <si>
    <t>ITCWIND</t>
  </si>
  <si>
    <t>NR/2024/23420/A/44029</t>
  </si>
  <si>
    <t>ODISHA</t>
  </si>
  <si>
    <t>GNA/NR/2024/11/29/7095</t>
  </si>
  <si>
    <t>GNA/NR/2024/11/01/5444</t>
  </si>
  <si>
    <t>NSLSUGAR</t>
  </si>
  <si>
    <t>NR/2024/23769/A/44034</t>
  </si>
  <si>
    <t>PUNJAB-BAWANA_GAS</t>
  </si>
  <si>
    <t>HARYANA-BAWANA_GAS</t>
  </si>
  <si>
    <t>62IS2024/11/29</t>
  </si>
  <si>
    <t>ErosRes</t>
  </si>
  <si>
    <t>EROS</t>
  </si>
  <si>
    <t>Jackson</t>
  </si>
  <si>
    <t>Indian</t>
  </si>
  <si>
    <t>Vodafone</t>
  </si>
  <si>
    <t>Vodafone_U</t>
  </si>
  <si>
    <t>BIRD</t>
  </si>
  <si>
    <t>Wave</t>
  </si>
  <si>
    <t>Unison</t>
  </si>
  <si>
    <t>Pride</t>
  </si>
  <si>
    <t>Caddie</t>
  </si>
  <si>
    <t>Jupiter</t>
  </si>
  <si>
    <t>BAL 184</t>
  </si>
  <si>
    <t>BAL 224</t>
  </si>
  <si>
    <t>BAL 234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</si>
</sst>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22" fontId="0" fillId="0" borderId="22" xfId="0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-0.05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-0.05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-0.05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-0.05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-0.05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-0.05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-0.05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-0.05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-0.05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-0.05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-0.05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-0.05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-0.05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-0.05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-0.05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-0.05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-0.05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-0.05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-0.05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-0.05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-0.05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-0.05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-0.05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-0.05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-0.05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-0.05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-0.05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-0.05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-0.05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-0.05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-0.05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-0.05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-0.05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-0.05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-0.05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-0.05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-0.05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-0.05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-0.05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-0.05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-0.05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-0.05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-0.05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-0.05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-0.05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-0.05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-0.05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-0.05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-0.1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-0.1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-0.1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-0.1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-0.1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-0.1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-0.1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-0.1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-0.1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-0.1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-0.1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-0.1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-0.1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-0.1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-0.1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-0.1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-0.1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-0.1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-0.1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-0.1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-0.1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-0.1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-0.1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-0.1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-0.1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-0.1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-0.1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-0.1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-0.1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-0.1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-0.1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-0.1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-0.05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-0.05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-0.05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-0.05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-0.05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-0.05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-0.05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-0.05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-0.05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-0.05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-0.05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-0.05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-0.05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-0.05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-0.05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-0.05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980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980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980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980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980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980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980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980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980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980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980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980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980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980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980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980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980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980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980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980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980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980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980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980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45625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156</v>
      </c>
    </row>
    <row r="9" spans="1:3">
      <c r="A9" s="47" t="s">
        <v>445</v>
      </c>
      <c r="B9" s="200">
        <v>45635.496851851851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45625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12.5</v>
      </c>
      <c r="C3" s="204">
        <v>12.5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5.2149999999999999</v>
      </c>
      <c r="J3" s="22">
        <f>C3*E3/100</f>
        <v>2.9162499999999998</v>
      </c>
      <c r="K3" s="22">
        <f>C3*F3/100</f>
        <v>3.76125</v>
      </c>
      <c r="L3" s="22">
        <f>C3*G3/100</f>
        <v>0.60750000000000004</v>
      </c>
      <c r="M3" s="155">
        <f>SUM(I3:L3)</f>
        <v>12.5</v>
      </c>
      <c r="N3" s="23"/>
      <c r="P3" s="38">
        <f t="shared" ref="P3:P34" si="1">I3</f>
        <v>5.2149999999999999</v>
      </c>
      <c r="Q3" s="38">
        <f t="shared" ref="Q3:Q34" si="2">J3</f>
        <v>2.9162499999999998</v>
      </c>
      <c r="R3" s="38">
        <f t="shared" ref="R3:R34" si="3">K3</f>
        <v>3.76125</v>
      </c>
      <c r="S3" s="38">
        <f t="shared" ref="S3:S34" si="4">L3</f>
        <v>0.60750000000000004</v>
      </c>
      <c r="T3" s="38">
        <f>SUM(P3:S3)</f>
        <v>12.5</v>
      </c>
    </row>
    <row r="4" spans="1:20">
      <c r="A4" s="8" t="s">
        <v>46</v>
      </c>
      <c r="B4" s="204">
        <v>12.5</v>
      </c>
      <c r="C4" s="204">
        <v>12.5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5.2149999999999999</v>
      </c>
      <c r="J4" s="22">
        <f t="shared" ref="J4:J67" si="6">C4*E4/100</f>
        <v>2.9162499999999998</v>
      </c>
      <c r="K4" s="22">
        <f t="shared" ref="K4:K67" si="7">C4*F4/100</f>
        <v>3.76125</v>
      </c>
      <c r="L4" s="22">
        <f t="shared" ref="L4:L67" si="8">C4*G4/100</f>
        <v>0.60750000000000004</v>
      </c>
      <c r="M4" s="156">
        <f t="shared" ref="M4:M67" si="9">SUM(I4:L4)</f>
        <v>12.5</v>
      </c>
      <c r="N4" s="23"/>
      <c r="P4" s="38">
        <f t="shared" si="1"/>
        <v>5.2149999999999999</v>
      </c>
      <c r="Q4" s="38">
        <f t="shared" si="2"/>
        <v>2.9162499999999998</v>
      </c>
      <c r="R4" s="38">
        <f t="shared" si="3"/>
        <v>3.76125</v>
      </c>
      <c r="S4" s="38">
        <f t="shared" si="4"/>
        <v>0.60750000000000004</v>
      </c>
      <c r="T4" s="38">
        <f t="shared" ref="T4:T67" si="10">SUM(P4:S4)</f>
        <v>12.5</v>
      </c>
    </row>
    <row r="5" spans="1:20">
      <c r="A5" s="8" t="s">
        <v>47</v>
      </c>
      <c r="B5" s="204">
        <v>12.5</v>
      </c>
      <c r="C5" s="204">
        <v>12.5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5.2149999999999999</v>
      </c>
      <c r="J5" s="22">
        <f t="shared" si="6"/>
        <v>2.9162499999999998</v>
      </c>
      <c r="K5" s="22">
        <f t="shared" si="7"/>
        <v>3.76125</v>
      </c>
      <c r="L5" s="22">
        <f t="shared" si="8"/>
        <v>0.60750000000000004</v>
      </c>
      <c r="M5" s="156">
        <f t="shared" si="9"/>
        <v>12.5</v>
      </c>
      <c r="N5" s="23"/>
      <c r="P5" s="38">
        <f t="shared" si="1"/>
        <v>5.2149999999999999</v>
      </c>
      <c r="Q5" s="38">
        <f t="shared" si="2"/>
        <v>2.9162499999999998</v>
      </c>
      <c r="R5" s="38">
        <f t="shared" si="3"/>
        <v>3.76125</v>
      </c>
      <c r="S5" s="38">
        <f t="shared" si="4"/>
        <v>0.60750000000000004</v>
      </c>
      <c r="T5" s="38">
        <f t="shared" si="10"/>
        <v>12.5</v>
      </c>
    </row>
    <row r="6" spans="1:20">
      <c r="A6" s="8" t="s">
        <v>48</v>
      </c>
      <c r="B6" s="204">
        <v>12.5</v>
      </c>
      <c r="C6" s="204">
        <v>12.5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5.2149999999999999</v>
      </c>
      <c r="J6" s="22">
        <f t="shared" si="6"/>
        <v>2.9162499999999998</v>
      </c>
      <c r="K6" s="22">
        <f t="shared" si="7"/>
        <v>3.76125</v>
      </c>
      <c r="L6" s="22">
        <f t="shared" si="8"/>
        <v>0.60750000000000004</v>
      </c>
      <c r="M6" s="156">
        <f t="shared" si="9"/>
        <v>12.5</v>
      </c>
      <c r="N6" s="23"/>
      <c r="P6" s="38">
        <f t="shared" si="1"/>
        <v>5.2149999999999999</v>
      </c>
      <c r="Q6" s="38">
        <f t="shared" si="2"/>
        <v>2.9162499999999998</v>
      </c>
      <c r="R6" s="38">
        <f t="shared" si="3"/>
        <v>3.76125</v>
      </c>
      <c r="S6" s="38">
        <f t="shared" si="4"/>
        <v>0.60750000000000004</v>
      </c>
      <c r="T6" s="38">
        <f t="shared" si="10"/>
        <v>12.5</v>
      </c>
    </row>
    <row r="7" spans="1:20">
      <c r="A7" s="8" t="s">
        <v>49</v>
      </c>
      <c r="B7" s="204">
        <v>12.5</v>
      </c>
      <c r="C7" s="204">
        <v>12.5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5.2149999999999999</v>
      </c>
      <c r="J7" s="22">
        <f t="shared" si="6"/>
        <v>2.9162499999999998</v>
      </c>
      <c r="K7" s="22">
        <f t="shared" si="7"/>
        <v>3.76125</v>
      </c>
      <c r="L7" s="22">
        <f t="shared" si="8"/>
        <v>0.60750000000000004</v>
      </c>
      <c r="M7" s="156">
        <f t="shared" si="9"/>
        <v>12.5</v>
      </c>
      <c r="N7" s="23"/>
      <c r="P7" s="38">
        <f t="shared" si="1"/>
        <v>5.2149999999999999</v>
      </c>
      <c r="Q7" s="38">
        <f t="shared" si="2"/>
        <v>2.9162499999999998</v>
      </c>
      <c r="R7" s="38">
        <f t="shared" si="3"/>
        <v>3.76125</v>
      </c>
      <c r="S7" s="38">
        <f t="shared" si="4"/>
        <v>0.60750000000000004</v>
      </c>
      <c r="T7" s="38">
        <f t="shared" si="10"/>
        <v>12.5</v>
      </c>
    </row>
    <row r="8" spans="1:20">
      <c r="A8" s="8" t="s">
        <v>50</v>
      </c>
      <c r="B8" s="204">
        <v>12.5</v>
      </c>
      <c r="C8" s="204">
        <v>12.5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5.2149999999999999</v>
      </c>
      <c r="J8" s="22">
        <f t="shared" si="6"/>
        <v>2.9162499999999998</v>
      </c>
      <c r="K8" s="22">
        <f t="shared" si="7"/>
        <v>3.76125</v>
      </c>
      <c r="L8" s="22">
        <f t="shared" si="8"/>
        <v>0.60750000000000004</v>
      </c>
      <c r="M8" s="156">
        <f t="shared" si="9"/>
        <v>12.5</v>
      </c>
      <c r="N8" s="23"/>
      <c r="P8" s="38">
        <f t="shared" si="1"/>
        <v>5.2149999999999999</v>
      </c>
      <c r="Q8" s="38">
        <f t="shared" si="2"/>
        <v>2.9162499999999998</v>
      </c>
      <c r="R8" s="38">
        <f t="shared" si="3"/>
        <v>3.76125</v>
      </c>
      <c r="S8" s="38">
        <f t="shared" si="4"/>
        <v>0.60750000000000004</v>
      </c>
      <c r="T8" s="38">
        <f t="shared" si="10"/>
        <v>12.5</v>
      </c>
    </row>
    <row r="9" spans="1:20">
      <c r="A9" s="8" t="s">
        <v>51</v>
      </c>
      <c r="B9" s="204">
        <v>12.5</v>
      </c>
      <c r="C9" s="204">
        <v>12.5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5.2149999999999999</v>
      </c>
      <c r="J9" s="22">
        <f t="shared" si="6"/>
        <v>2.9162499999999998</v>
      </c>
      <c r="K9" s="22">
        <f t="shared" si="7"/>
        <v>3.76125</v>
      </c>
      <c r="L9" s="22">
        <f t="shared" si="8"/>
        <v>0.60750000000000004</v>
      </c>
      <c r="M9" s="156">
        <f t="shared" si="9"/>
        <v>12.5</v>
      </c>
      <c r="N9" s="23"/>
      <c r="P9" s="38">
        <f t="shared" si="1"/>
        <v>5.2149999999999999</v>
      </c>
      <c r="Q9" s="38">
        <f t="shared" si="2"/>
        <v>2.9162499999999998</v>
      </c>
      <c r="R9" s="38">
        <f t="shared" si="3"/>
        <v>3.76125</v>
      </c>
      <c r="S9" s="38">
        <f t="shared" si="4"/>
        <v>0.60750000000000004</v>
      </c>
      <c r="T9" s="38">
        <f t="shared" si="10"/>
        <v>12.5</v>
      </c>
    </row>
    <row r="10" spans="1:20">
      <c r="A10" s="8" t="s">
        <v>52</v>
      </c>
      <c r="B10" s="204">
        <v>12.5</v>
      </c>
      <c r="C10" s="204">
        <v>12.5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5.2149999999999999</v>
      </c>
      <c r="J10" s="22">
        <f t="shared" si="6"/>
        <v>2.9162499999999998</v>
      </c>
      <c r="K10" s="22">
        <f t="shared" si="7"/>
        <v>3.76125</v>
      </c>
      <c r="L10" s="22">
        <f t="shared" si="8"/>
        <v>0.60750000000000004</v>
      </c>
      <c r="M10" s="156">
        <f t="shared" si="9"/>
        <v>12.5</v>
      </c>
      <c r="N10" s="23"/>
      <c r="P10" s="38">
        <f t="shared" si="1"/>
        <v>5.2149999999999999</v>
      </c>
      <c r="Q10" s="38">
        <f t="shared" si="2"/>
        <v>2.9162499999999998</v>
      </c>
      <c r="R10" s="38">
        <f t="shared" si="3"/>
        <v>3.76125</v>
      </c>
      <c r="S10" s="38">
        <f t="shared" si="4"/>
        <v>0.60750000000000004</v>
      </c>
      <c r="T10" s="38">
        <f t="shared" si="10"/>
        <v>12.5</v>
      </c>
    </row>
    <row r="11" spans="1:20">
      <c r="A11" s="8" t="s">
        <v>53</v>
      </c>
      <c r="B11" s="204">
        <v>12.5</v>
      </c>
      <c r="C11" s="204">
        <v>12.5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5.2149999999999999</v>
      </c>
      <c r="J11" s="22">
        <f t="shared" si="6"/>
        <v>2.9162499999999998</v>
      </c>
      <c r="K11" s="22">
        <f t="shared" si="7"/>
        <v>3.76125</v>
      </c>
      <c r="L11" s="22">
        <f t="shared" si="8"/>
        <v>0.60750000000000004</v>
      </c>
      <c r="M11" s="156">
        <f t="shared" si="9"/>
        <v>12.5</v>
      </c>
      <c r="N11" s="23"/>
      <c r="P11" s="38">
        <f t="shared" si="1"/>
        <v>5.2149999999999999</v>
      </c>
      <c r="Q11" s="38">
        <f t="shared" si="2"/>
        <v>2.9162499999999998</v>
      </c>
      <c r="R11" s="38">
        <f t="shared" si="3"/>
        <v>3.76125</v>
      </c>
      <c r="S11" s="38">
        <f t="shared" si="4"/>
        <v>0.60750000000000004</v>
      </c>
      <c r="T11" s="38">
        <f t="shared" si="10"/>
        <v>12.5</v>
      </c>
    </row>
    <row r="12" spans="1:20">
      <c r="A12" s="8" t="s">
        <v>54</v>
      </c>
      <c r="B12" s="204">
        <v>12.5</v>
      </c>
      <c r="C12" s="204">
        <v>12.5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5.2149999999999999</v>
      </c>
      <c r="J12" s="22">
        <f t="shared" si="6"/>
        <v>2.9162499999999998</v>
      </c>
      <c r="K12" s="22">
        <f t="shared" si="7"/>
        <v>3.76125</v>
      </c>
      <c r="L12" s="22">
        <f t="shared" si="8"/>
        <v>0.60750000000000004</v>
      </c>
      <c r="M12" s="156">
        <f t="shared" si="9"/>
        <v>12.5</v>
      </c>
      <c r="N12" s="23"/>
      <c r="P12" s="38">
        <f t="shared" si="1"/>
        <v>5.2149999999999999</v>
      </c>
      <c r="Q12" s="38">
        <f t="shared" si="2"/>
        <v>2.9162499999999998</v>
      </c>
      <c r="R12" s="38">
        <f t="shared" si="3"/>
        <v>3.76125</v>
      </c>
      <c r="S12" s="38">
        <f t="shared" si="4"/>
        <v>0.60750000000000004</v>
      </c>
      <c r="T12" s="38">
        <f t="shared" si="10"/>
        <v>12.5</v>
      </c>
    </row>
    <row r="13" spans="1:20">
      <c r="A13" s="8" t="s">
        <v>55</v>
      </c>
      <c r="B13" s="204">
        <v>12.5</v>
      </c>
      <c r="C13" s="204">
        <v>12.5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5.2149999999999999</v>
      </c>
      <c r="J13" s="22">
        <f t="shared" si="6"/>
        <v>2.9162499999999998</v>
      </c>
      <c r="K13" s="22">
        <f t="shared" si="7"/>
        <v>3.76125</v>
      </c>
      <c r="L13" s="22">
        <f t="shared" si="8"/>
        <v>0.60750000000000004</v>
      </c>
      <c r="M13" s="156">
        <f t="shared" si="9"/>
        <v>12.5</v>
      </c>
      <c r="N13" s="23"/>
      <c r="P13" s="38">
        <f t="shared" si="1"/>
        <v>5.2149999999999999</v>
      </c>
      <c r="Q13" s="38">
        <f t="shared" si="2"/>
        <v>2.9162499999999998</v>
      </c>
      <c r="R13" s="38">
        <f t="shared" si="3"/>
        <v>3.76125</v>
      </c>
      <c r="S13" s="38">
        <f t="shared" si="4"/>
        <v>0.60750000000000004</v>
      </c>
      <c r="T13" s="38">
        <f t="shared" si="10"/>
        <v>12.5</v>
      </c>
    </row>
    <row r="14" spans="1:20">
      <c r="A14" s="8" t="s">
        <v>56</v>
      </c>
      <c r="B14" s="204">
        <v>12.5</v>
      </c>
      <c r="C14" s="204">
        <v>12.5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5.2149999999999999</v>
      </c>
      <c r="J14" s="22">
        <f t="shared" si="6"/>
        <v>2.9162499999999998</v>
      </c>
      <c r="K14" s="22">
        <f t="shared" si="7"/>
        <v>3.76125</v>
      </c>
      <c r="L14" s="22">
        <f t="shared" si="8"/>
        <v>0.60750000000000004</v>
      </c>
      <c r="M14" s="156">
        <f t="shared" si="9"/>
        <v>12.5</v>
      </c>
      <c r="N14" s="23"/>
      <c r="P14" s="38">
        <f t="shared" si="1"/>
        <v>5.2149999999999999</v>
      </c>
      <c r="Q14" s="38">
        <f t="shared" si="2"/>
        <v>2.9162499999999998</v>
      </c>
      <c r="R14" s="38">
        <f t="shared" si="3"/>
        <v>3.76125</v>
      </c>
      <c r="S14" s="38">
        <f t="shared" si="4"/>
        <v>0.60750000000000004</v>
      </c>
      <c r="T14" s="38">
        <f t="shared" si="10"/>
        <v>12.5</v>
      </c>
    </row>
    <row r="15" spans="1:20">
      <c r="A15" s="8" t="s">
        <v>57</v>
      </c>
      <c r="B15" s="204">
        <v>12.5</v>
      </c>
      <c r="C15" s="204">
        <v>12.5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5.2149999999999999</v>
      </c>
      <c r="J15" s="22">
        <f t="shared" si="6"/>
        <v>2.9162499999999998</v>
      </c>
      <c r="K15" s="22">
        <f t="shared" si="7"/>
        <v>3.76125</v>
      </c>
      <c r="L15" s="22">
        <f t="shared" si="8"/>
        <v>0.60750000000000004</v>
      </c>
      <c r="M15" s="156">
        <f t="shared" si="9"/>
        <v>12.5</v>
      </c>
      <c r="N15" s="23"/>
      <c r="P15" s="38">
        <f t="shared" si="1"/>
        <v>5.2149999999999999</v>
      </c>
      <c r="Q15" s="38">
        <f t="shared" si="2"/>
        <v>2.9162499999999998</v>
      </c>
      <c r="R15" s="38">
        <f t="shared" si="3"/>
        <v>3.76125</v>
      </c>
      <c r="S15" s="38">
        <f t="shared" si="4"/>
        <v>0.60750000000000004</v>
      </c>
      <c r="T15" s="38">
        <f t="shared" si="10"/>
        <v>12.5</v>
      </c>
    </row>
    <row r="16" spans="1:20">
      <c r="A16" s="8" t="s">
        <v>58</v>
      </c>
      <c r="B16" s="204">
        <v>12.5</v>
      </c>
      <c r="C16" s="204">
        <v>12.5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5.2149999999999999</v>
      </c>
      <c r="J16" s="22">
        <f t="shared" si="6"/>
        <v>2.9162499999999998</v>
      </c>
      <c r="K16" s="22">
        <f t="shared" si="7"/>
        <v>3.76125</v>
      </c>
      <c r="L16" s="22">
        <f t="shared" si="8"/>
        <v>0.60750000000000004</v>
      </c>
      <c r="M16" s="156">
        <f t="shared" si="9"/>
        <v>12.5</v>
      </c>
      <c r="N16" s="23"/>
      <c r="P16" s="38">
        <f t="shared" si="1"/>
        <v>5.2149999999999999</v>
      </c>
      <c r="Q16" s="38">
        <f t="shared" si="2"/>
        <v>2.9162499999999998</v>
      </c>
      <c r="R16" s="38">
        <f t="shared" si="3"/>
        <v>3.76125</v>
      </c>
      <c r="S16" s="38">
        <f t="shared" si="4"/>
        <v>0.60750000000000004</v>
      </c>
      <c r="T16" s="38">
        <f t="shared" si="10"/>
        <v>12.5</v>
      </c>
    </row>
    <row r="17" spans="1:20">
      <c r="A17" s="8" t="s">
        <v>59</v>
      </c>
      <c r="B17" s="204">
        <v>12.5</v>
      </c>
      <c r="C17" s="204">
        <v>12.5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5.2149999999999999</v>
      </c>
      <c r="J17" s="22">
        <f t="shared" si="6"/>
        <v>2.9162499999999998</v>
      </c>
      <c r="K17" s="22">
        <f t="shared" si="7"/>
        <v>3.76125</v>
      </c>
      <c r="L17" s="22">
        <f t="shared" si="8"/>
        <v>0.60750000000000004</v>
      </c>
      <c r="M17" s="156">
        <f t="shared" si="9"/>
        <v>12.5</v>
      </c>
      <c r="N17" s="23"/>
      <c r="P17" s="38">
        <f t="shared" si="1"/>
        <v>5.2149999999999999</v>
      </c>
      <c r="Q17" s="38">
        <f t="shared" si="2"/>
        <v>2.9162499999999998</v>
      </c>
      <c r="R17" s="38">
        <f t="shared" si="3"/>
        <v>3.76125</v>
      </c>
      <c r="S17" s="38">
        <f t="shared" si="4"/>
        <v>0.60750000000000004</v>
      </c>
      <c r="T17" s="38">
        <f t="shared" si="10"/>
        <v>12.5</v>
      </c>
    </row>
    <row r="18" spans="1:20">
      <c r="A18" s="8" t="s">
        <v>60</v>
      </c>
      <c r="B18" s="204">
        <v>12.5</v>
      </c>
      <c r="C18" s="204">
        <v>12.5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5.2149999999999999</v>
      </c>
      <c r="J18" s="22">
        <f t="shared" si="6"/>
        <v>2.9162499999999998</v>
      </c>
      <c r="K18" s="22">
        <f t="shared" si="7"/>
        <v>3.76125</v>
      </c>
      <c r="L18" s="22">
        <f t="shared" si="8"/>
        <v>0.60750000000000004</v>
      </c>
      <c r="M18" s="156">
        <f t="shared" si="9"/>
        <v>12.5</v>
      </c>
      <c r="N18" s="23"/>
      <c r="P18" s="38">
        <f t="shared" si="1"/>
        <v>5.2149999999999999</v>
      </c>
      <c r="Q18" s="38">
        <f t="shared" si="2"/>
        <v>2.9162499999999998</v>
      </c>
      <c r="R18" s="38">
        <f t="shared" si="3"/>
        <v>3.76125</v>
      </c>
      <c r="S18" s="38">
        <f t="shared" si="4"/>
        <v>0.60750000000000004</v>
      </c>
      <c r="T18" s="38">
        <f t="shared" si="10"/>
        <v>12.5</v>
      </c>
    </row>
    <row r="19" spans="1:20">
      <c r="A19" s="8" t="s">
        <v>61</v>
      </c>
      <c r="B19" s="204">
        <v>12.5</v>
      </c>
      <c r="C19" s="204">
        <v>12.5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5.2149999999999999</v>
      </c>
      <c r="J19" s="22">
        <f t="shared" si="6"/>
        <v>2.9162499999999998</v>
      </c>
      <c r="K19" s="22">
        <f t="shared" si="7"/>
        <v>3.76125</v>
      </c>
      <c r="L19" s="22">
        <f t="shared" si="8"/>
        <v>0.60750000000000004</v>
      </c>
      <c r="M19" s="156">
        <f t="shared" si="9"/>
        <v>12.5</v>
      </c>
      <c r="N19" s="23"/>
      <c r="P19" s="38">
        <f t="shared" si="1"/>
        <v>5.2149999999999999</v>
      </c>
      <c r="Q19" s="38">
        <f t="shared" si="2"/>
        <v>2.9162499999999998</v>
      </c>
      <c r="R19" s="38">
        <f t="shared" si="3"/>
        <v>3.76125</v>
      </c>
      <c r="S19" s="38">
        <f t="shared" si="4"/>
        <v>0.60750000000000004</v>
      </c>
      <c r="T19" s="38">
        <f t="shared" si="10"/>
        <v>12.5</v>
      </c>
    </row>
    <row r="20" spans="1:20">
      <c r="A20" s="8" t="s">
        <v>62</v>
      </c>
      <c r="B20" s="204">
        <v>12.5</v>
      </c>
      <c r="C20" s="204">
        <v>12.5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5.2149999999999999</v>
      </c>
      <c r="J20" s="22">
        <f t="shared" si="6"/>
        <v>2.9162499999999998</v>
      </c>
      <c r="K20" s="22">
        <f t="shared" si="7"/>
        <v>3.76125</v>
      </c>
      <c r="L20" s="22">
        <f t="shared" si="8"/>
        <v>0.60750000000000004</v>
      </c>
      <c r="M20" s="156">
        <f t="shared" si="9"/>
        <v>12.5</v>
      </c>
      <c r="N20" s="23"/>
      <c r="P20" s="38">
        <f t="shared" si="1"/>
        <v>5.2149999999999999</v>
      </c>
      <c r="Q20" s="38">
        <f t="shared" si="2"/>
        <v>2.9162499999999998</v>
      </c>
      <c r="R20" s="38">
        <f t="shared" si="3"/>
        <v>3.76125</v>
      </c>
      <c r="S20" s="38">
        <f t="shared" si="4"/>
        <v>0.60750000000000004</v>
      </c>
      <c r="T20" s="38">
        <f t="shared" si="10"/>
        <v>12.5</v>
      </c>
    </row>
    <row r="21" spans="1:20">
      <c r="A21" s="8" t="s">
        <v>63</v>
      </c>
      <c r="B21" s="204">
        <v>12.5</v>
      </c>
      <c r="C21" s="204">
        <v>12.5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5.2149999999999999</v>
      </c>
      <c r="J21" s="22">
        <f t="shared" si="6"/>
        <v>2.9162499999999998</v>
      </c>
      <c r="K21" s="22">
        <f t="shared" si="7"/>
        <v>3.76125</v>
      </c>
      <c r="L21" s="22">
        <f t="shared" si="8"/>
        <v>0.60750000000000004</v>
      </c>
      <c r="M21" s="156">
        <f t="shared" si="9"/>
        <v>12.5</v>
      </c>
      <c r="N21" s="23"/>
      <c r="P21" s="38">
        <f t="shared" si="1"/>
        <v>5.2149999999999999</v>
      </c>
      <c r="Q21" s="38">
        <f t="shared" si="2"/>
        <v>2.9162499999999998</v>
      </c>
      <c r="R21" s="38">
        <f t="shared" si="3"/>
        <v>3.76125</v>
      </c>
      <c r="S21" s="38">
        <f t="shared" si="4"/>
        <v>0.60750000000000004</v>
      </c>
      <c r="T21" s="38">
        <f t="shared" si="10"/>
        <v>12.5</v>
      </c>
    </row>
    <row r="22" spans="1:20">
      <c r="A22" s="8" t="s">
        <v>64</v>
      </c>
      <c r="B22" s="204">
        <v>12.5</v>
      </c>
      <c r="C22" s="204">
        <v>12.5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5.2149999999999999</v>
      </c>
      <c r="J22" s="22">
        <f t="shared" si="6"/>
        <v>2.9162499999999998</v>
      </c>
      <c r="K22" s="22">
        <f t="shared" si="7"/>
        <v>3.76125</v>
      </c>
      <c r="L22" s="22">
        <f t="shared" si="8"/>
        <v>0.60750000000000004</v>
      </c>
      <c r="M22" s="156">
        <f t="shared" si="9"/>
        <v>12.5</v>
      </c>
      <c r="N22" s="23"/>
      <c r="P22" s="38">
        <f t="shared" si="1"/>
        <v>5.2149999999999999</v>
      </c>
      <c r="Q22" s="38">
        <f t="shared" si="2"/>
        <v>2.9162499999999998</v>
      </c>
      <c r="R22" s="38">
        <f t="shared" si="3"/>
        <v>3.76125</v>
      </c>
      <c r="S22" s="38">
        <f t="shared" si="4"/>
        <v>0.60750000000000004</v>
      </c>
      <c r="T22" s="38">
        <f t="shared" si="10"/>
        <v>12.5</v>
      </c>
    </row>
    <row r="23" spans="1:20">
      <c r="A23" s="8" t="s">
        <v>65</v>
      </c>
      <c r="B23" s="204">
        <v>12.5</v>
      </c>
      <c r="C23" s="204">
        <v>12.5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5.2149999999999999</v>
      </c>
      <c r="J23" s="22">
        <f t="shared" si="6"/>
        <v>2.9162499999999998</v>
      </c>
      <c r="K23" s="22">
        <f t="shared" si="7"/>
        <v>3.76125</v>
      </c>
      <c r="L23" s="22">
        <f t="shared" si="8"/>
        <v>0.60750000000000004</v>
      </c>
      <c r="M23" s="156">
        <f t="shared" si="9"/>
        <v>12.5</v>
      </c>
      <c r="N23" s="23"/>
      <c r="P23" s="38">
        <f t="shared" si="1"/>
        <v>5.2149999999999999</v>
      </c>
      <c r="Q23" s="38">
        <f t="shared" si="2"/>
        <v>2.9162499999999998</v>
      </c>
      <c r="R23" s="38">
        <f t="shared" si="3"/>
        <v>3.76125</v>
      </c>
      <c r="S23" s="38">
        <f t="shared" si="4"/>
        <v>0.60750000000000004</v>
      </c>
      <c r="T23" s="38">
        <f t="shared" si="10"/>
        <v>12.5</v>
      </c>
    </row>
    <row r="24" spans="1:20">
      <c r="A24" s="8" t="s">
        <v>66</v>
      </c>
      <c r="B24" s="204">
        <v>12.5</v>
      </c>
      <c r="C24" s="204">
        <v>12.5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5.2149999999999999</v>
      </c>
      <c r="J24" s="22">
        <f t="shared" si="6"/>
        <v>2.9162499999999998</v>
      </c>
      <c r="K24" s="22">
        <f t="shared" si="7"/>
        <v>3.76125</v>
      </c>
      <c r="L24" s="22">
        <f t="shared" si="8"/>
        <v>0.60750000000000004</v>
      </c>
      <c r="M24" s="156">
        <f t="shared" si="9"/>
        <v>12.5</v>
      </c>
      <c r="N24" s="23"/>
      <c r="P24" s="38">
        <f t="shared" si="1"/>
        <v>5.2149999999999999</v>
      </c>
      <c r="Q24" s="38">
        <f t="shared" si="2"/>
        <v>2.9162499999999998</v>
      </c>
      <c r="R24" s="38">
        <f t="shared" si="3"/>
        <v>3.76125</v>
      </c>
      <c r="S24" s="38">
        <f t="shared" si="4"/>
        <v>0.60750000000000004</v>
      </c>
      <c r="T24" s="38">
        <f t="shared" si="10"/>
        <v>12.5</v>
      </c>
    </row>
    <row r="25" spans="1:20">
      <c r="A25" s="8" t="s">
        <v>67</v>
      </c>
      <c r="B25" s="204">
        <v>12.5</v>
      </c>
      <c r="C25" s="204">
        <v>12.5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5.2149999999999999</v>
      </c>
      <c r="J25" s="22">
        <f t="shared" si="6"/>
        <v>2.9162499999999998</v>
      </c>
      <c r="K25" s="22">
        <f t="shared" si="7"/>
        <v>3.76125</v>
      </c>
      <c r="L25" s="22">
        <f t="shared" si="8"/>
        <v>0.60750000000000004</v>
      </c>
      <c r="M25" s="156">
        <f t="shared" si="9"/>
        <v>12.5</v>
      </c>
      <c r="N25" s="23"/>
      <c r="P25" s="38">
        <f t="shared" si="1"/>
        <v>5.2149999999999999</v>
      </c>
      <c r="Q25" s="38">
        <f t="shared" si="2"/>
        <v>2.9162499999999998</v>
      </c>
      <c r="R25" s="38">
        <f t="shared" si="3"/>
        <v>3.76125</v>
      </c>
      <c r="S25" s="38">
        <f t="shared" si="4"/>
        <v>0.60750000000000004</v>
      </c>
      <c r="T25" s="38">
        <f t="shared" si="10"/>
        <v>12.5</v>
      </c>
    </row>
    <row r="26" spans="1:20">
      <c r="A26" s="8" t="s">
        <v>68</v>
      </c>
      <c r="B26" s="204">
        <v>12.5</v>
      </c>
      <c r="C26" s="204">
        <v>12.5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5.2149999999999999</v>
      </c>
      <c r="J26" s="22">
        <f t="shared" si="6"/>
        <v>2.9162499999999998</v>
      </c>
      <c r="K26" s="22">
        <f t="shared" si="7"/>
        <v>3.76125</v>
      </c>
      <c r="L26" s="22">
        <f t="shared" si="8"/>
        <v>0.60750000000000004</v>
      </c>
      <c r="M26" s="156">
        <f t="shared" si="9"/>
        <v>12.5</v>
      </c>
      <c r="N26" s="23"/>
      <c r="P26" s="38">
        <f t="shared" si="1"/>
        <v>5.2149999999999999</v>
      </c>
      <c r="Q26" s="38">
        <f t="shared" si="2"/>
        <v>2.9162499999999998</v>
      </c>
      <c r="R26" s="38">
        <f t="shared" si="3"/>
        <v>3.76125</v>
      </c>
      <c r="S26" s="38">
        <f t="shared" si="4"/>
        <v>0.60750000000000004</v>
      </c>
      <c r="T26" s="38">
        <f t="shared" si="10"/>
        <v>12.5</v>
      </c>
    </row>
    <row r="27" spans="1:20">
      <c r="A27" s="8" t="s">
        <v>69</v>
      </c>
      <c r="B27" s="204">
        <v>12.5</v>
      </c>
      <c r="C27" s="204">
        <v>12.5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5.2149999999999999</v>
      </c>
      <c r="J27" s="22">
        <f t="shared" si="6"/>
        <v>2.9162499999999998</v>
      </c>
      <c r="K27" s="22">
        <f t="shared" si="7"/>
        <v>3.76125</v>
      </c>
      <c r="L27" s="22">
        <f t="shared" si="8"/>
        <v>0.60750000000000004</v>
      </c>
      <c r="M27" s="156">
        <f t="shared" si="9"/>
        <v>12.5</v>
      </c>
      <c r="N27" s="23"/>
      <c r="P27" s="38">
        <f t="shared" si="1"/>
        <v>5.2149999999999999</v>
      </c>
      <c r="Q27" s="38">
        <f t="shared" si="2"/>
        <v>2.9162499999999998</v>
      </c>
      <c r="R27" s="38">
        <f t="shared" si="3"/>
        <v>3.76125</v>
      </c>
      <c r="S27" s="38">
        <f t="shared" si="4"/>
        <v>0.60750000000000004</v>
      </c>
      <c r="T27" s="38">
        <f t="shared" si="10"/>
        <v>12.5</v>
      </c>
    </row>
    <row r="28" spans="1:20">
      <c r="A28" s="8" t="s">
        <v>70</v>
      </c>
      <c r="B28" s="204">
        <v>12.5</v>
      </c>
      <c r="C28" s="204">
        <v>12.5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5.2149999999999999</v>
      </c>
      <c r="J28" s="22">
        <f t="shared" si="6"/>
        <v>2.9162499999999998</v>
      </c>
      <c r="K28" s="22">
        <f t="shared" si="7"/>
        <v>3.76125</v>
      </c>
      <c r="L28" s="22">
        <f t="shared" si="8"/>
        <v>0.60750000000000004</v>
      </c>
      <c r="M28" s="156">
        <f t="shared" si="9"/>
        <v>12.5</v>
      </c>
      <c r="N28" s="23"/>
      <c r="P28" s="38">
        <f t="shared" si="1"/>
        <v>5.2149999999999999</v>
      </c>
      <c r="Q28" s="38">
        <f t="shared" si="2"/>
        <v>2.9162499999999998</v>
      </c>
      <c r="R28" s="38">
        <f t="shared" si="3"/>
        <v>3.76125</v>
      </c>
      <c r="S28" s="38">
        <f t="shared" si="4"/>
        <v>0.60750000000000004</v>
      </c>
      <c r="T28" s="38">
        <f t="shared" si="10"/>
        <v>12.5</v>
      </c>
    </row>
    <row r="29" spans="1:20">
      <c r="A29" s="8" t="s">
        <v>71</v>
      </c>
      <c r="B29" s="204">
        <v>12.5</v>
      </c>
      <c r="C29" s="204">
        <v>12.5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5.2149999999999999</v>
      </c>
      <c r="J29" s="22">
        <f t="shared" si="6"/>
        <v>2.9162499999999998</v>
      </c>
      <c r="K29" s="22">
        <f t="shared" si="7"/>
        <v>3.76125</v>
      </c>
      <c r="L29" s="22">
        <f t="shared" si="8"/>
        <v>0.60750000000000004</v>
      </c>
      <c r="M29" s="156">
        <f t="shared" si="9"/>
        <v>12.5</v>
      </c>
      <c r="N29" s="23"/>
      <c r="P29" s="38">
        <f t="shared" si="1"/>
        <v>5.2149999999999999</v>
      </c>
      <c r="Q29" s="38">
        <f t="shared" si="2"/>
        <v>2.9162499999999998</v>
      </c>
      <c r="R29" s="38">
        <f t="shared" si="3"/>
        <v>3.76125</v>
      </c>
      <c r="S29" s="38">
        <f t="shared" si="4"/>
        <v>0.60750000000000004</v>
      </c>
      <c r="T29" s="38">
        <f t="shared" si="10"/>
        <v>12.5</v>
      </c>
    </row>
    <row r="30" spans="1:20">
      <c r="A30" s="8" t="s">
        <v>72</v>
      </c>
      <c r="B30" s="204">
        <v>18</v>
      </c>
      <c r="C30" s="204">
        <v>18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7.5096000000000007</v>
      </c>
      <c r="J30" s="22">
        <f t="shared" si="6"/>
        <v>4.1993999999999998</v>
      </c>
      <c r="K30" s="22">
        <f t="shared" si="7"/>
        <v>5.4161999999999999</v>
      </c>
      <c r="L30" s="22">
        <f t="shared" si="8"/>
        <v>0.87480000000000002</v>
      </c>
      <c r="M30" s="156">
        <f t="shared" si="9"/>
        <v>18</v>
      </c>
      <c r="N30" s="23"/>
      <c r="P30" s="38">
        <f t="shared" si="1"/>
        <v>7.5096000000000007</v>
      </c>
      <c r="Q30" s="38">
        <f t="shared" si="2"/>
        <v>4.1993999999999998</v>
      </c>
      <c r="R30" s="38">
        <f t="shared" si="3"/>
        <v>5.4161999999999999</v>
      </c>
      <c r="S30" s="38">
        <f t="shared" si="4"/>
        <v>0.87480000000000002</v>
      </c>
      <c r="T30" s="38">
        <f t="shared" si="10"/>
        <v>18</v>
      </c>
    </row>
    <row r="31" spans="1:20">
      <c r="A31" s="8" t="s">
        <v>73</v>
      </c>
      <c r="B31" s="204">
        <v>20</v>
      </c>
      <c r="C31" s="204">
        <v>20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8.3439999999999994</v>
      </c>
      <c r="J31" s="22">
        <f t="shared" si="6"/>
        <v>4.6659999999999995</v>
      </c>
      <c r="K31" s="22">
        <f t="shared" si="7"/>
        <v>6.0179999999999998</v>
      </c>
      <c r="L31" s="22">
        <f t="shared" si="8"/>
        <v>0.97199999999999998</v>
      </c>
      <c r="M31" s="156">
        <f t="shared" si="9"/>
        <v>20</v>
      </c>
      <c r="N31" s="23"/>
      <c r="P31" s="38">
        <f t="shared" si="1"/>
        <v>8.3439999999999994</v>
      </c>
      <c r="Q31" s="38">
        <f t="shared" si="2"/>
        <v>4.6659999999999995</v>
      </c>
      <c r="R31" s="38">
        <f t="shared" si="3"/>
        <v>6.0179999999999998</v>
      </c>
      <c r="S31" s="38">
        <f t="shared" si="4"/>
        <v>0.97199999999999998</v>
      </c>
      <c r="T31" s="38">
        <f t="shared" si="10"/>
        <v>20</v>
      </c>
    </row>
    <row r="32" spans="1:20">
      <c r="A32" s="8" t="s">
        <v>74</v>
      </c>
      <c r="B32" s="204">
        <v>24</v>
      </c>
      <c r="C32" s="204">
        <v>24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10.0128</v>
      </c>
      <c r="J32" s="22">
        <f t="shared" si="6"/>
        <v>5.5991999999999997</v>
      </c>
      <c r="K32" s="22">
        <f t="shared" si="7"/>
        <v>7.2215999999999996</v>
      </c>
      <c r="L32" s="22">
        <f t="shared" si="8"/>
        <v>1.1664000000000001</v>
      </c>
      <c r="M32" s="156">
        <f t="shared" si="9"/>
        <v>24</v>
      </c>
      <c r="N32" s="23"/>
      <c r="P32" s="38">
        <f t="shared" si="1"/>
        <v>10.0128</v>
      </c>
      <c r="Q32" s="38">
        <f t="shared" si="2"/>
        <v>5.5991999999999997</v>
      </c>
      <c r="R32" s="38">
        <f t="shared" si="3"/>
        <v>7.2215999999999996</v>
      </c>
      <c r="S32" s="38">
        <f t="shared" si="4"/>
        <v>1.1664000000000001</v>
      </c>
      <c r="T32" s="38">
        <f t="shared" si="10"/>
        <v>24</v>
      </c>
    </row>
    <row r="33" spans="1:20">
      <c r="A33" s="8" t="s">
        <v>75</v>
      </c>
      <c r="B33" s="204">
        <v>24</v>
      </c>
      <c r="C33" s="204">
        <v>24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10.0128</v>
      </c>
      <c r="J33" s="22">
        <f t="shared" si="6"/>
        <v>5.5991999999999997</v>
      </c>
      <c r="K33" s="22">
        <f t="shared" si="7"/>
        <v>7.2215999999999996</v>
      </c>
      <c r="L33" s="22">
        <f t="shared" si="8"/>
        <v>1.1664000000000001</v>
      </c>
      <c r="M33" s="156">
        <f t="shared" si="9"/>
        <v>24</v>
      </c>
      <c r="N33" s="23"/>
      <c r="P33" s="38">
        <f t="shared" si="1"/>
        <v>10.0128</v>
      </c>
      <c r="Q33" s="38">
        <f t="shared" si="2"/>
        <v>5.5991999999999997</v>
      </c>
      <c r="R33" s="38">
        <f t="shared" si="3"/>
        <v>7.2215999999999996</v>
      </c>
      <c r="S33" s="38">
        <f t="shared" si="4"/>
        <v>1.1664000000000001</v>
      </c>
      <c r="T33" s="38">
        <f t="shared" si="10"/>
        <v>24</v>
      </c>
    </row>
    <row r="34" spans="1:20">
      <c r="A34" s="8" t="s">
        <v>76</v>
      </c>
      <c r="B34" s="204">
        <v>24</v>
      </c>
      <c r="C34" s="204">
        <v>24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10.0128</v>
      </c>
      <c r="J34" s="22">
        <f t="shared" si="6"/>
        <v>5.5991999999999997</v>
      </c>
      <c r="K34" s="22">
        <f t="shared" si="7"/>
        <v>7.2215999999999996</v>
      </c>
      <c r="L34" s="22">
        <f t="shared" si="8"/>
        <v>1.1664000000000001</v>
      </c>
      <c r="M34" s="156">
        <f t="shared" si="9"/>
        <v>24</v>
      </c>
      <c r="N34" s="23"/>
      <c r="P34" s="38">
        <f t="shared" si="1"/>
        <v>10.0128</v>
      </c>
      <c r="Q34" s="38">
        <f t="shared" si="2"/>
        <v>5.5991999999999997</v>
      </c>
      <c r="R34" s="38">
        <f t="shared" si="3"/>
        <v>7.2215999999999996</v>
      </c>
      <c r="S34" s="38">
        <f t="shared" si="4"/>
        <v>1.1664000000000001</v>
      </c>
      <c r="T34" s="38">
        <f t="shared" si="10"/>
        <v>24</v>
      </c>
    </row>
    <row r="35" spans="1:20">
      <c r="A35" s="8" t="s">
        <v>77</v>
      </c>
      <c r="B35" s="204">
        <v>24</v>
      </c>
      <c r="C35" s="204">
        <v>24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10.0128</v>
      </c>
      <c r="J35" s="22">
        <f t="shared" si="6"/>
        <v>5.5991999999999997</v>
      </c>
      <c r="K35" s="22">
        <f t="shared" si="7"/>
        <v>7.2215999999999996</v>
      </c>
      <c r="L35" s="22">
        <f t="shared" si="8"/>
        <v>1.1664000000000001</v>
      </c>
      <c r="M35" s="156">
        <f t="shared" si="9"/>
        <v>24</v>
      </c>
      <c r="N35" s="23"/>
      <c r="P35" s="38">
        <f t="shared" ref="P35:P66" si="12">I35</f>
        <v>10.0128</v>
      </c>
      <c r="Q35" s="38">
        <f t="shared" ref="Q35:Q66" si="13">J35</f>
        <v>5.5991999999999997</v>
      </c>
      <c r="R35" s="38">
        <f t="shared" ref="R35:R66" si="14">K35</f>
        <v>7.2215999999999996</v>
      </c>
      <c r="S35" s="38">
        <f t="shared" ref="S35:S66" si="15">L35</f>
        <v>1.1664000000000001</v>
      </c>
      <c r="T35" s="38">
        <f t="shared" si="10"/>
        <v>24</v>
      </c>
    </row>
    <row r="36" spans="1:20">
      <c r="A36" s="8" t="s">
        <v>78</v>
      </c>
      <c r="B36" s="204">
        <v>24</v>
      </c>
      <c r="C36" s="204">
        <v>24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10.0128</v>
      </c>
      <c r="J36" s="22">
        <f t="shared" si="6"/>
        <v>5.5991999999999997</v>
      </c>
      <c r="K36" s="22">
        <f t="shared" si="7"/>
        <v>7.2215999999999996</v>
      </c>
      <c r="L36" s="22">
        <f t="shared" si="8"/>
        <v>1.1664000000000001</v>
      </c>
      <c r="M36" s="156">
        <f t="shared" si="9"/>
        <v>24</v>
      </c>
      <c r="N36" s="23"/>
      <c r="P36" s="38">
        <f t="shared" si="12"/>
        <v>10.0128</v>
      </c>
      <c r="Q36" s="38">
        <f t="shared" si="13"/>
        <v>5.5991999999999997</v>
      </c>
      <c r="R36" s="38">
        <f t="shared" si="14"/>
        <v>7.2215999999999996</v>
      </c>
      <c r="S36" s="38">
        <f t="shared" si="15"/>
        <v>1.1664000000000001</v>
      </c>
      <c r="T36" s="38">
        <f t="shared" si="10"/>
        <v>24</v>
      </c>
    </row>
    <row r="37" spans="1:20">
      <c r="A37" s="8" t="s">
        <v>79</v>
      </c>
      <c r="B37" s="204">
        <v>24</v>
      </c>
      <c r="C37" s="204">
        <v>24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10.0128</v>
      </c>
      <c r="J37" s="22">
        <f t="shared" si="6"/>
        <v>5.5991999999999997</v>
      </c>
      <c r="K37" s="22">
        <f t="shared" si="7"/>
        <v>7.2215999999999996</v>
      </c>
      <c r="L37" s="22">
        <f t="shared" si="8"/>
        <v>1.1664000000000001</v>
      </c>
      <c r="M37" s="156">
        <f t="shared" si="9"/>
        <v>24</v>
      </c>
      <c r="N37" s="23"/>
      <c r="P37" s="38">
        <f t="shared" si="12"/>
        <v>10.0128</v>
      </c>
      <c r="Q37" s="38">
        <f t="shared" si="13"/>
        <v>5.5991999999999997</v>
      </c>
      <c r="R37" s="38">
        <f t="shared" si="14"/>
        <v>7.2215999999999996</v>
      </c>
      <c r="S37" s="38">
        <f t="shared" si="15"/>
        <v>1.1664000000000001</v>
      </c>
      <c r="T37" s="38">
        <f t="shared" si="10"/>
        <v>24</v>
      </c>
    </row>
    <row r="38" spans="1:20">
      <c r="A38" s="8" t="s">
        <v>80</v>
      </c>
      <c r="B38" s="204">
        <v>24</v>
      </c>
      <c r="C38" s="204">
        <v>24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10.0128</v>
      </c>
      <c r="J38" s="22">
        <f t="shared" si="6"/>
        <v>5.5991999999999997</v>
      </c>
      <c r="K38" s="22">
        <f t="shared" si="7"/>
        <v>7.2215999999999996</v>
      </c>
      <c r="L38" s="22">
        <f t="shared" si="8"/>
        <v>1.1664000000000001</v>
      </c>
      <c r="M38" s="156">
        <f t="shared" si="9"/>
        <v>24</v>
      </c>
      <c r="N38" s="23"/>
      <c r="P38" s="38">
        <f t="shared" si="12"/>
        <v>10.0128</v>
      </c>
      <c r="Q38" s="38">
        <f t="shared" si="13"/>
        <v>5.5991999999999997</v>
      </c>
      <c r="R38" s="38">
        <f t="shared" si="14"/>
        <v>7.2215999999999996</v>
      </c>
      <c r="S38" s="38">
        <f t="shared" si="15"/>
        <v>1.1664000000000001</v>
      </c>
      <c r="T38" s="38">
        <f t="shared" si="10"/>
        <v>24</v>
      </c>
    </row>
    <row r="39" spans="1:20">
      <c r="A39" s="8" t="s">
        <v>81</v>
      </c>
      <c r="B39" s="204">
        <v>24</v>
      </c>
      <c r="C39" s="204">
        <v>24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10.0128</v>
      </c>
      <c r="J39" s="22">
        <f t="shared" si="6"/>
        <v>5.5991999999999997</v>
      </c>
      <c r="K39" s="22">
        <f t="shared" si="7"/>
        <v>7.2215999999999996</v>
      </c>
      <c r="L39" s="22">
        <f t="shared" si="8"/>
        <v>1.1664000000000001</v>
      </c>
      <c r="M39" s="156">
        <f t="shared" si="9"/>
        <v>24</v>
      </c>
      <c r="N39" s="23"/>
      <c r="P39" s="38">
        <f t="shared" si="12"/>
        <v>10.0128</v>
      </c>
      <c r="Q39" s="38">
        <f t="shared" si="13"/>
        <v>5.5991999999999997</v>
      </c>
      <c r="R39" s="38">
        <f t="shared" si="14"/>
        <v>7.2215999999999996</v>
      </c>
      <c r="S39" s="38">
        <f t="shared" si="15"/>
        <v>1.1664000000000001</v>
      </c>
      <c r="T39" s="38">
        <f t="shared" si="10"/>
        <v>24</v>
      </c>
    </row>
    <row r="40" spans="1:20">
      <c r="A40" s="8" t="s">
        <v>82</v>
      </c>
      <c r="B40" s="204">
        <v>24</v>
      </c>
      <c r="C40" s="204">
        <v>24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10.0128</v>
      </c>
      <c r="J40" s="22">
        <f t="shared" si="6"/>
        <v>5.5991999999999997</v>
      </c>
      <c r="K40" s="22">
        <f t="shared" si="7"/>
        <v>7.2215999999999996</v>
      </c>
      <c r="L40" s="22">
        <f t="shared" si="8"/>
        <v>1.1664000000000001</v>
      </c>
      <c r="M40" s="156">
        <f t="shared" si="9"/>
        <v>24</v>
      </c>
      <c r="N40" s="23"/>
      <c r="P40" s="38">
        <f t="shared" si="12"/>
        <v>10.0128</v>
      </c>
      <c r="Q40" s="38">
        <f t="shared" si="13"/>
        <v>5.5991999999999997</v>
      </c>
      <c r="R40" s="38">
        <f t="shared" si="14"/>
        <v>7.2215999999999996</v>
      </c>
      <c r="S40" s="38">
        <f t="shared" si="15"/>
        <v>1.1664000000000001</v>
      </c>
      <c r="T40" s="38">
        <f t="shared" si="10"/>
        <v>24</v>
      </c>
    </row>
    <row r="41" spans="1:20">
      <c r="A41" s="8" t="s">
        <v>83</v>
      </c>
      <c r="B41" s="204">
        <v>24</v>
      </c>
      <c r="C41" s="204">
        <v>24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10.0128</v>
      </c>
      <c r="J41" s="22">
        <f t="shared" si="6"/>
        <v>5.5991999999999997</v>
      </c>
      <c r="K41" s="22">
        <f t="shared" si="7"/>
        <v>7.2215999999999996</v>
      </c>
      <c r="L41" s="22">
        <f t="shared" si="8"/>
        <v>1.1664000000000001</v>
      </c>
      <c r="M41" s="156">
        <f t="shared" si="9"/>
        <v>24</v>
      </c>
      <c r="N41" s="23"/>
      <c r="P41" s="38">
        <f t="shared" si="12"/>
        <v>10.0128</v>
      </c>
      <c r="Q41" s="38">
        <f t="shared" si="13"/>
        <v>5.5991999999999997</v>
      </c>
      <c r="R41" s="38">
        <f t="shared" si="14"/>
        <v>7.2215999999999996</v>
      </c>
      <c r="S41" s="38">
        <f t="shared" si="15"/>
        <v>1.1664000000000001</v>
      </c>
      <c r="T41" s="38">
        <f t="shared" si="10"/>
        <v>24</v>
      </c>
    </row>
    <row r="42" spans="1:20">
      <c r="A42" s="8" t="s">
        <v>84</v>
      </c>
      <c r="B42" s="204">
        <v>24</v>
      </c>
      <c r="C42" s="204">
        <v>24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10.0128</v>
      </c>
      <c r="J42" s="22">
        <f t="shared" si="6"/>
        <v>5.5991999999999997</v>
      </c>
      <c r="K42" s="22">
        <f t="shared" si="7"/>
        <v>7.2215999999999996</v>
      </c>
      <c r="L42" s="22">
        <f t="shared" si="8"/>
        <v>1.1664000000000001</v>
      </c>
      <c r="M42" s="156">
        <f t="shared" si="9"/>
        <v>24</v>
      </c>
      <c r="N42" s="23"/>
      <c r="P42" s="38">
        <f t="shared" si="12"/>
        <v>10.0128</v>
      </c>
      <c r="Q42" s="38">
        <f t="shared" si="13"/>
        <v>5.5991999999999997</v>
      </c>
      <c r="R42" s="38">
        <f t="shared" si="14"/>
        <v>7.2215999999999996</v>
      </c>
      <c r="S42" s="38">
        <f t="shared" si="15"/>
        <v>1.1664000000000001</v>
      </c>
      <c r="T42" s="38">
        <f t="shared" si="10"/>
        <v>24</v>
      </c>
    </row>
    <row r="43" spans="1:20">
      <c r="A43" s="8" t="s">
        <v>85</v>
      </c>
      <c r="B43" s="204">
        <v>24</v>
      </c>
      <c r="C43" s="204">
        <v>24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10.0128</v>
      </c>
      <c r="J43" s="22">
        <f t="shared" si="6"/>
        <v>5.5991999999999997</v>
      </c>
      <c r="K43" s="22">
        <f t="shared" si="7"/>
        <v>7.2215999999999996</v>
      </c>
      <c r="L43" s="22">
        <f t="shared" si="8"/>
        <v>1.1664000000000001</v>
      </c>
      <c r="M43" s="156">
        <f t="shared" si="9"/>
        <v>24</v>
      </c>
      <c r="N43" s="23"/>
      <c r="P43" s="38">
        <f t="shared" si="12"/>
        <v>10.0128</v>
      </c>
      <c r="Q43" s="38">
        <f t="shared" si="13"/>
        <v>5.5991999999999997</v>
      </c>
      <c r="R43" s="38">
        <f t="shared" si="14"/>
        <v>7.2215999999999996</v>
      </c>
      <c r="S43" s="38">
        <f t="shared" si="15"/>
        <v>1.1664000000000001</v>
      </c>
      <c r="T43" s="38">
        <f t="shared" si="10"/>
        <v>24</v>
      </c>
    </row>
    <row r="44" spans="1:20">
      <c r="A44" s="8" t="s">
        <v>86</v>
      </c>
      <c r="B44" s="204">
        <v>24</v>
      </c>
      <c r="C44" s="204">
        <v>24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10.0128</v>
      </c>
      <c r="J44" s="22">
        <f t="shared" si="6"/>
        <v>5.5991999999999997</v>
      </c>
      <c r="K44" s="22">
        <f t="shared" si="7"/>
        <v>7.2215999999999996</v>
      </c>
      <c r="L44" s="22">
        <f t="shared" si="8"/>
        <v>1.1664000000000001</v>
      </c>
      <c r="M44" s="156">
        <f t="shared" si="9"/>
        <v>24</v>
      </c>
      <c r="N44" s="23"/>
      <c r="P44" s="38">
        <f t="shared" si="12"/>
        <v>10.0128</v>
      </c>
      <c r="Q44" s="38">
        <f t="shared" si="13"/>
        <v>5.5991999999999997</v>
      </c>
      <c r="R44" s="38">
        <f t="shared" si="14"/>
        <v>7.2215999999999996</v>
      </c>
      <c r="S44" s="38">
        <f t="shared" si="15"/>
        <v>1.1664000000000001</v>
      </c>
      <c r="T44" s="38">
        <f t="shared" si="10"/>
        <v>24</v>
      </c>
    </row>
    <row r="45" spans="1:20">
      <c r="A45" s="8" t="s">
        <v>87</v>
      </c>
      <c r="B45" s="204">
        <v>24</v>
      </c>
      <c r="C45" s="204">
        <v>24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10.0128</v>
      </c>
      <c r="J45" s="22">
        <f t="shared" si="6"/>
        <v>5.5991999999999997</v>
      </c>
      <c r="K45" s="22">
        <f t="shared" si="7"/>
        <v>7.2215999999999996</v>
      </c>
      <c r="L45" s="22">
        <f t="shared" si="8"/>
        <v>1.1664000000000001</v>
      </c>
      <c r="M45" s="156">
        <f t="shared" si="9"/>
        <v>24</v>
      </c>
      <c r="N45" s="23"/>
      <c r="P45" s="38">
        <f t="shared" si="12"/>
        <v>10.0128</v>
      </c>
      <c r="Q45" s="38">
        <f t="shared" si="13"/>
        <v>5.5991999999999997</v>
      </c>
      <c r="R45" s="38">
        <f t="shared" si="14"/>
        <v>7.2215999999999996</v>
      </c>
      <c r="S45" s="38">
        <f t="shared" si="15"/>
        <v>1.1664000000000001</v>
      </c>
      <c r="T45" s="38">
        <f t="shared" si="10"/>
        <v>24</v>
      </c>
    </row>
    <row r="46" spans="1:20">
      <c r="A46" s="8" t="s">
        <v>88</v>
      </c>
      <c r="B46" s="204">
        <v>24</v>
      </c>
      <c r="C46" s="204">
        <v>24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10.0128</v>
      </c>
      <c r="J46" s="22">
        <f t="shared" si="6"/>
        <v>5.5991999999999997</v>
      </c>
      <c r="K46" s="22">
        <f t="shared" si="7"/>
        <v>7.2215999999999996</v>
      </c>
      <c r="L46" s="22">
        <f t="shared" si="8"/>
        <v>1.1664000000000001</v>
      </c>
      <c r="M46" s="156">
        <f t="shared" si="9"/>
        <v>24</v>
      </c>
      <c r="N46" s="23"/>
      <c r="P46" s="38">
        <f t="shared" si="12"/>
        <v>10.0128</v>
      </c>
      <c r="Q46" s="38">
        <f t="shared" si="13"/>
        <v>5.5991999999999997</v>
      </c>
      <c r="R46" s="38">
        <f t="shared" si="14"/>
        <v>7.2215999999999996</v>
      </c>
      <c r="S46" s="38">
        <f t="shared" si="15"/>
        <v>1.1664000000000001</v>
      </c>
      <c r="T46" s="38">
        <f t="shared" si="10"/>
        <v>24</v>
      </c>
    </row>
    <row r="47" spans="1:20">
      <c r="A47" s="8" t="s">
        <v>89</v>
      </c>
      <c r="B47" s="204">
        <v>24</v>
      </c>
      <c r="C47" s="204">
        <v>24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10.0128</v>
      </c>
      <c r="J47" s="22">
        <f t="shared" si="6"/>
        <v>5.5991999999999997</v>
      </c>
      <c r="K47" s="22">
        <f t="shared" si="7"/>
        <v>7.2215999999999996</v>
      </c>
      <c r="L47" s="22">
        <f t="shared" si="8"/>
        <v>1.1664000000000001</v>
      </c>
      <c r="M47" s="156">
        <f t="shared" si="9"/>
        <v>24</v>
      </c>
      <c r="N47" s="23"/>
      <c r="P47" s="38">
        <f t="shared" si="12"/>
        <v>10.0128</v>
      </c>
      <c r="Q47" s="38">
        <f t="shared" si="13"/>
        <v>5.5991999999999997</v>
      </c>
      <c r="R47" s="38">
        <f t="shared" si="14"/>
        <v>7.2215999999999996</v>
      </c>
      <c r="S47" s="38">
        <f t="shared" si="15"/>
        <v>1.1664000000000001</v>
      </c>
      <c r="T47" s="38">
        <f t="shared" si="10"/>
        <v>24</v>
      </c>
    </row>
    <row r="48" spans="1:20">
      <c r="A48" s="8" t="s">
        <v>90</v>
      </c>
      <c r="B48" s="204">
        <v>24</v>
      </c>
      <c r="C48" s="204">
        <v>24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10.0128</v>
      </c>
      <c r="J48" s="22">
        <f t="shared" si="6"/>
        <v>5.5991999999999997</v>
      </c>
      <c r="K48" s="22">
        <f t="shared" si="7"/>
        <v>7.2215999999999996</v>
      </c>
      <c r="L48" s="22">
        <f t="shared" si="8"/>
        <v>1.1664000000000001</v>
      </c>
      <c r="M48" s="156">
        <f t="shared" si="9"/>
        <v>24</v>
      </c>
      <c r="N48" s="23"/>
      <c r="P48" s="38">
        <f t="shared" si="12"/>
        <v>10.0128</v>
      </c>
      <c r="Q48" s="38">
        <f t="shared" si="13"/>
        <v>5.5991999999999997</v>
      </c>
      <c r="R48" s="38">
        <f t="shared" si="14"/>
        <v>7.2215999999999996</v>
      </c>
      <c r="S48" s="38">
        <f t="shared" si="15"/>
        <v>1.1664000000000001</v>
      </c>
      <c r="T48" s="38">
        <f t="shared" si="10"/>
        <v>24</v>
      </c>
    </row>
    <row r="49" spans="1:20">
      <c r="A49" s="8" t="s">
        <v>91</v>
      </c>
      <c r="B49" s="204">
        <v>24</v>
      </c>
      <c r="C49" s="204">
        <v>24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10.0128</v>
      </c>
      <c r="J49" s="22">
        <f t="shared" si="6"/>
        <v>5.5991999999999997</v>
      </c>
      <c r="K49" s="22">
        <f t="shared" si="7"/>
        <v>7.2215999999999996</v>
      </c>
      <c r="L49" s="22">
        <f t="shared" si="8"/>
        <v>1.1664000000000001</v>
      </c>
      <c r="M49" s="156">
        <f t="shared" si="9"/>
        <v>24</v>
      </c>
      <c r="N49" s="23"/>
      <c r="P49" s="38">
        <f t="shared" si="12"/>
        <v>10.0128</v>
      </c>
      <c r="Q49" s="38">
        <f t="shared" si="13"/>
        <v>5.5991999999999997</v>
      </c>
      <c r="R49" s="38">
        <f t="shared" si="14"/>
        <v>7.2215999999999996</v>
      </c>
      <c r="S49" s="38">
        <f t="shared" si="15"/>
        <v>1.1664000000000001</v>
      </c>
      <c r="T49" s="38">
        <f t="shared" si="10"/>
        <v>24</v>
      </c>
    </row>
    <row r="50" spans="1:20">
      <c r="A50" s="8" t="s">
        <v>92</v>
      </c>
      <c r="B50" s="204">
        <v>24</v>
      </c>
      <c r="C50" s="204">
        <v>24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10.0128</v>
      </c>
      <c r="J50" s="22">
        <f t="shared" si="6"/>
        <v>5.5991999999999997</v>
      </c>
      <c r="K50" s="22">
        <f t="shared" si="7"/>
        <v>7.2215999999999996</v>
      </c>
      <c r="L50" s="22">
        <f t="shared" si="8"/>
        <v>1.1664000000000001</v>
      </c>
      <c r="M50" s="156">
        <f t="shared" si="9"/>
        <v>24</v>
      </c>
      <c r="N50" s="23"/>
      <c r="P50" s="38">
        <f t="shared" si="12"/>
        <v>10.0128</v>
      </c>
      <c r="Q50" s="38">
        <f t="shared" si="13"/>
        <v>5.5991999999999997</v>
      </c>
      <c r="R50" s="38">
        <f t="shared" si="14"/>
        <v>7.2215999999999996</v>
      </c>
      <c r="S50" s="38">
        <f t="shared" si="15"/>
        <v>1.1664000000000001</v>
      </c>
      <c r="T50" s="38">
        <f t="shared" si="10"/>
        <v>24</v>
      </c>
    </row>
    <row r="51" spans="1:20">
      <c r="A51" s="8" t="s">
        <v>93</v>
      </c>
      <c r="B51" s="204">
        <v>24</v>
      </c>
      <c r="C51" s="204">
        <v>24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10.0128</v>
      </c>
      <c r="J51" s="22">
        <f t="shared" si="6"/>
        <v>5.5991999999999997</v>
      </c>
      <c r="K51" s="22">
        <f t="shared" si="7"/>
        <v>7.2215999999999996</v>
      </c>
      <c r="L51" s="22">
        <f t="shared" si="8"/>
        <v>1.1664000000000001</v>
      </c>
      <c r="M51" s="156">
        <f t="shared" si="9"/>
        <v>24</v>
      </c>
      <c r="N51" s="23"/>
      <c r="P51" s="38">
        <f t="shared" si="12"/>
        <v>10.0128</v>
      </c>
      <c r="Q51" s="38">
        <f t="shared" si="13"/>
        <v>5.5991999999999997</v>
      </c>
      <c r="R51" s="38">
        <f t="shared" si="14"/>
        <v>7.2215999999999996</v>
      </c>
      <c r="S51" s="38">
        <f t="shared" si="15"/>
        <v>1.1664000000000001</v>
      </c>
      <c r="T51" s="38">
        <f t="shared" si="10"/>
        <v>24</v>
      </c>
    </row>
    <row r="52" spans="1:20">
      <c r="A52" s="8" t="s">
        <v>94</v>
      </c>
      <c r="B52" s="204">
        <v>24</v>
      </c>
      <c r="C52" s="204">
        <v>24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10.0128</v>
      </c>
      <c r="J52" s="22">
        <f t="shared" si="6"/>
        <v>5.5991999999999997</v>
      </c>
      <c r="K52" s="22">
        <f t="shared" si="7"/>
        <v>7.2215999999999996</v>
      </c>
      <c r="L52" s="22">
        <f t="shared" si="8"/>
        <v>1.1664000000000001</v>
      </c>
      <c r="M52" s="156">
        <f t="shared" si="9"/>
        <v>24</v>
      </c>
      <c r="N52" s="23"/>
      <c r="P52" s="38">
        <f t="shared" si="12"/>
        <v>10.0128</v>
      </c>
      <c r="Q52" s="38">
        <f t="shared" si="13"/>
        <v>5.5991999999999997</v>
      </c>
      <c r="R52" s="38">
        <f t="shared" si="14"/>
        <v>7.2215999999999996</v>
      </c>
      <c r="S52" s="38">
        <f t="shared" si="15"/>
        <v>1.1664000000000001</v>
      </c>
      <c r="T52" s="38">
        <f t="shared" si="10"/>
        <v>24</v>
      </c>
    </row>
    <row r="53" spans="1:20">
      <c r="A53" s="8" t="s">
        <v>95</v>
      </c>
      <c r="B53" s="204">
        <v>24</v>
      </c>
      <c r="C53" s="204">
        <v>24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10.0128</v>
      </c>
      <c r="J53" s="22">
        <f t="shared" si="6"/>
        <v>5.5991999999999997</v>
      </c>
      <c r="K53" s="22">
        <f t="shared" si="7"/>
        <v>7.2215999999999996</v>
      </c>
      <c r="L53" s="22">
        <f t="shared" si="8"/>
        <v>1.1664000000000001</v>
      </c>
      <c r="M53" s="156">
        <f t="shared" si="9"/>
        <v>24</v>
      </c>
      <c r="N53" s="23"/>
      <c r="P53" s="38">
        <f t="shared" si="12"/>
        <v>10.0128</v>
      </c>
      <c r="Q53" s="38">
        <f t="shared" si="13"/>
        <v>5.5991999999999997</v>
      </c>
      <c r="R53" s="38">
        <f t="shared" si="14"/>
        <v>7.2215999999999996</v>
      </c>
      <c r="S53" s="38">
        <f t="shared" si="15"/>
        <v>1.1664000000000001</v>
      </c>
      <c r="T53" s="38">
        <f t="shared" si="10"/>
        <v>24</v>
      </c>
    </row>
    <row r="54" spans="1:20">
      <c r="A54" s="8" t="s">
        <v>96</v>
      </c>
      <c r="B54" s="204">
        <v>24</v>
      </c>
      <c r="C54" s="204">
        <v>24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10.0128</v>
      </c>
      <c r="J54" s="22">
        <f t="shared" si="6"/>
        <v>5.5991999999999997</v>
      </c>
      <c r="K54" s="22">
        <f t="shared" si="7"/>
        <v>7.2215999999999996</v>
      </c>
      <c r="L54" s="22">
        <f t="shared" si="8"/>
        <v>1.1664000000000001</v>
      </c>
      <c r="M54" s="156">
        <f t="shared" si="9"/>
        <v>24</v>
      </c>
      <c r="N54" s="23"/>
      <c r="P54" s="38">
        <f t="shared" si="12"/>
        <v>10.0128</v>
      </c>
      <c r="Q54" s="38">
        <f t="shared" si="13"/>
        <v>5.5991999999999997</v>
      </c>
      <c r="R54" s="38">
        <f t="shared" si="14"/>
        <v>7.2215999999999996</v>
      </c>
      <c r="S54" s="38">
        <f t="shared" si="15"/>
        <v>1.1664000000000001</v>
      </c>
      <c r="T54" s="38">
        <f t="shared" si="10"/>
        <v>24</v>
      </c>
    </row>
    <row r="55" spans="1:20">
      <c r="A55" s="8" t="s">
        <v>97</v>
      </c>
      <c r="B55" s="204">
        <v>24</v>
      </c>
      <c r="C55" s="204">
        <v>24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10.0128</v>
      </c>
      <c r="J55" s="22">
        <f t="shared" si="6"/>
        <v>5.5991999999999997</v>
      </c>
      <c r="K55" s="22">
        <f t="shared" si="7"/>
        <v>7.2215999999999996</v>
      </c>
      <c r="L55" s="22">
        <f t="shared" si="8"/>
        <v>1.1664000000000001</v>
      </c>
      <c r="M55" s="156">
        <f t="shared" si="9"/>
        <v>24</v>
      </c>
      <c r="N55" s="23"/>
      <c r="P55" s="38">
        <f t="shared" si="12"/>
        <v>10.0128</v>
      </c>
      <c r="Q55" s="38">
        <f t="shared" si="13"/>
        <v>5.5991999999999997</v>
      </c>
      <c r="R55" s="38">
        <f t="shared" si="14"/>
        <v>7.2215999999999996</v>
      </c>
      <c r="S55" s="38">
        <f t="shared" si="15"/>
        <v>1.1664000000000001</v>
      </c>
      <c r="T55" s="38">
        <f t="shared" si="10"/>
        <v>24</v>
      </c>
    </row>
    <row r="56" spans="1:20">
      <c r="A56" s="8" t="s">
        <v>98</v>
      </c>
      <c r="B56" s="204">
        <v>24</v>
      </c>
      <c r="C56" s="204">
        <v>24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10.0128</v>
      </c>
      <c r="J56" s="22">
        <f t="shared" si="6"/>
        <v>5.5991999999999997</v>
      </c>
      <c r="K56" s="22">
        <f t="shared" si="7"/>
        <v>7.2215999999999996</v>
      </c>
      <c r="L56" s="22">
        <f t="shared" si="8"/>
        <v>1.1664000000000001</v>
      </c>
      <c r="M56" s="156">
        <f t="shared" si="9"/>
        <v>24</v>
      </c>
      <c r="N56" s="23"/>
      <c r="P56" s="38">
        <f t="shared" si="12"/>
        <v>10.0128</v>
      </c>
      <c r="Q56" s="38">
        <f t="shared" si="13"/>
        <v>5.5991999999999997</v>
      </c>
      <c r="R56" s="38">
        <f t="shared" si="14"/>
        <v>7.2215999999999996</v>
      </c>
      <c r="S56" s="38">
        <f t="shared" si="15"/>
        <v>1.1664000000000001</v>
      </c>
      <c r="T56" s="38">
        <f t="shared" si="10"/>
        <v>24</v>
      </c>
    </row>
    <row r="57" spans="1:20">
      <c r="A57" s="8" t="s">
        <v>99</v>
      </c>
      <c r="B57" s="204">
        <v>24</v>
      </c>
      <c r="C57" s="204">
        <v>24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10.0128</v>
      </c>
      <c r="J57" s="22">
        <f t="shared" si="6"/>
        <v>5.5991999999999997</v>
      </c>
      <c r="K57" s="22">
        <f t="shared" si="7"/>
        <v>7.2215999999999996</v>
      </c>
      <c r="L57" s="22">
        <f t="shared" si="8"/>
        <v>1.1664000000000001</v>
      </c>
      <c r="M57" s="156">
        <f t="shared" si="9"/>
        <v>24</v>
      </c>
      <c r="N57" s="23"/>
      <c r="P57" s="38">
        <f t="shared" si="12"/>
        <v>10.0128</v>
      </c>
      <c r="Q57" s="38">
        <f t="shared" si="13"/>
        <v>5.5991999999999997</v>
      </c>
      <c r="R57" s="38">
        <f t="shared" si="14"/>
        <v>7.2215999999999996</v>
      </c>
      <c r="S57" s="38">
        <f t="shared" si="15"/>
        <v>1.1664000000000001</v>
      </c>
      <c r="T57" s="38">
        <f t="shared" si="10"/>
        <v>24</v>
      </c>
    </row>
    <row r="58" spans="1:20">
      <c r="A58" s="8" t="s">
        <v>100</v>
      </c>
      <c r="B58" s="204">
        <v>24</v>
      </c>
      <c r="C58" s="204">
        <v>24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10.0128</v>
      </c>
      <c r="J58" s="22">
        <f t="shared" si="6"/>
        <v>5.5991999999999997</v>
      </c>
      <c r="K58" s="22">
        <f t="shared" si="7"/>
        <v>7.2215999999999996</v>
      </c>
      <c r="L58" s="22">
        <f t="shared" si="8"/>
        <v>1.1664000000000001</v>
      </c>
      <c r="M58" s="156">
        <f t="shared" si="9"/>
        <v>24</v>
      </c>
      <c r="N58" s="23"/>
      <c r="P58" s="38">
        <f t="shared" si="12"/>
        <v>10.0128</v>
      </c>
      <c r="Q58" s="38">
        <f t="shared" si="13"/>
        <v>5.5991999999999997</v>
      </c>
      <c r="R58" s="38">
        <f t="shared" si="14"/>
        <v>7.2215999999999996</v>
      </c>
      <c r="S58" s="38">
        <f t="shared" si="15"/>
        <v>1.1664000000000001</v>
      </c>
      <c r="T58" s="38">
        <f t="shared" si="10"/>
        <v>24</v>
      </c>
    </row>
    <row r="59" spans="1:20">
      <c r="A59" s="8" t="s">
        <v>101</v>
      </c>
      <c r="B59" s="204">
        <v>24</v>
      </c>
      <c r="C59" s="204">
        <v>24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10.0128</v>
      </c>
      <c r="J59" s="22">
        <f t="shared" si="6"/>
        <v>5.5991999999999997</v>
      </c>
      <c r="K59" s="22">
        <f t="shared" si="7"/>
        <v>7.2215999999999996</v>
      </c>
      <c r="L59" s="22">
        <f t="shared" si="8"/>
        <v>1.1664000000000001</v>
      </c>
      <c r="M59" s="156">
        <f t="shared" si="9"/>
        <v>24</v>
      </c>
      <c r="N59" s="23"/>
      <c r="P59" s="38">
        <f t="shared" si="12"/>
        <v>10.0128</v>
      </c>
      <c r="Q59" s="38">
        <f t="shared" si="13"/>
        <v>5.5991999999999997</v>
      </c>
      <c r="R59" s="38">
        <f t="shared" si="14"/>
        <v>7.2215999999999996</v>
      </c>
      <c r="S59" s="38">
        <f t="shared" si="15"/>
        <v>1.1664000000000001</v>
      </c>
      <c r="T59" s="38">
        <f t="shared" si="10"/>
        <v>24</v>
      </c>
    </row>
    <row r="60" spans="1:20">
      <c r="A60" s="8" t="s">
        <v>102</v>
      </c>
      <c r="B60" s="204">
        <v>24</v>
      </c>
      <c r="C60" s="204">
        <v>24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10.0128</v>
      </c>
      <c r="J60" s="22">
        <f t="shared" si="6"/>
        <v>5.5991999999999997</v>
      </c>
      <c r="K60" s="22">
        <f t="shared" si="7"/>
        <v>7.2215999999999996</v>
      </c>
      <c r="L60" s="22">
        <f t="shared" si="8"/>
        <v>1.1664000000000001</v>
      </c>
      <c r="M60" s="156">
        <f t="shared" si="9"/>
        <v>24</v>
      </c>
      <c r="N60" s="23"/>
      <c r="P60" s="38">
        <f t="shared" si="12"/>
        <v>10.0128</v>
      </c>
      <c r="Q60" s="38">
        <f t="shared" si="13"/>
        <v>5.5991999999999997</v>
      </c>
      <c r="R60" s="38">
        <f t="shared" si="14"/>
        <v>7.2215999999999996</v>
      </c>
      <c r="S60" s="38">
        <f t="shared" si="15"/>
        <v>1.1664000000000001</v>
      </c>
      <c r="T60" s="38">
        <f t="shared" si="10"/>
        <v>24</v>
      </c>
    </row>
    <row r="61" spans="1:20">
      <c r="A61" s="8" t="s">
        <v>103</v>
      </c>
      <c r="B61" s="204">
        <v>24</v>
      </c>
      <c r="C61" s="204">
        <v>24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10.0128</v>
      </c>
      <c r="J61" s="22">
        <f t="shared" si="6"/>
        <v>5.5991999999999997</v>
      </c>
      <c r="K61" s="22">
        <f t="shared" si="7"/>
        <v>7.2215999999999996</v>
      </c>
      <c r="L61" s="22">
        <f t="shared" si="8"/>
        <v>1.1664000000000001</v>
      </c>
      <c r="M61" s="156">
        <f t="shared" si="9"/>
        <v>24</v>
      </c>
      <c r="N61" s="23"/>
      <c r="P61" s="38">
        <f t="shared" si="12"/>
        <v>10.0128</v>
      </c>
      <c r="Q61" s="38">
        <f t="shared" si="13"/>
        <v>5.5991999999999997</v>
      </c>
      <c r="R61" s="38">
        <f t="shared" si="14"/>
        <v>7.2215999999999996</v>
      </c>
      <c r="S61" s="38">
        <f t="shared" si="15"/>
        <v>1.1664000000000001</v>
      </c>
      <c r="T61" s="38">
        <f t="shared" si="10"/>
        <v>24</v>
      </c>
    </row>
    <row r="62" spans="1:20">
      <c r="A62" s="8" t="s">
        <v>104</v>
      </c>
      <c r="B62" s="204">
        <v>24</v>
      </c>
      <c r="C62" s="204">
        <v>24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10.0128</v>
      </c>
      <c r="J62" s="22">
        <f t="shared" si="6"/>
        <v>5.5991999999999997</v>
      </c>
      <c r="K62" s="22">
        <f t="shared" si="7"/>
        <v>7.2215999999999996</v>
      </c>
      <c r="L62" s="22">
        <f t="shared" si="8"/>
        <v>1.1664000000000001</v>
      </c>
      <c r="M62" s="156">
        <f t="shared" si="9"/>
        <v>24</v>
      </c>
      <c r="N62" s="23"/>
      <c r="P62" s="38">
        <f t="shared" si="12"/>
        <v>10.0128</v>
      </c>
      <c r="Q62" s="38">
        <f t="shared" si="13"/>
        <v>5.5991999999999997</v>
      </c>
      <c r="R62" s="38">
        <f t="shared" si="14"/>
        <v>7.2215999999999996</v>
      </c>
      <c r="S62" s="38">
        <f t="shared" si="15"/>
        <v>1.1664000000000001</v>
      </c>
      <c r="T62" s="38">
        <f t="shared" si="10"/>
        <v>24</v>
      </c>
    </row>
    <row r="63" spans="1:20">
      <c r="A63" s="8" t="s">
        <v>105</v>
      </c>
      <c r="B63" s="204">
        <v>24</v>
      </c>
      <c r="C63" s="204">
        <v>24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10.0128</v>
      </c>
      <c r="J63" s="22">
        <f t="shared" si="6"/>
        <v>5.5991999999999997</v>
      </c>
      <c r="K63" s="22">
        <f t="shared" si="7"/>
        <v>7.2215999999999996</v>
      </c>
      <c r="L63" s="22">
        <f t="shared" si="8"/>
        <v>1.1664000000000001</v>
      </c>
      <c r="M63" s="156">
        <f t="shared" si="9"/>
        <v>24</v>
      </c>
      <c r="N63" s="23"/>
      <c r="P63" s="38">
        <f t="shared" si="12"/>
        <v>10.0128</v>
      </c>
      <c r="Q63" s="38">
        <f t="shared" si="13"/>
        <v>5.5991999999999997</v>
      </c>
      <c r="R63" s="38">
        <f t="shared" si="14"/>
        <v>7.2215999999999996</v>
      </c>
      <c r="S63" s="38">
        <f t="shared" si="15"/>
        <v>1.1664000000000001</v>
      </c>
      <c r="T63" s="38">
        <f t="shared" si="10"/>
        <v>24</v>
      </c>
    </row>
    <row r="64" spans="1:20">
      <c r="A64" s="8" t="s">
        <v>106</v>
      </c>
      <c r="B64" s="204">
        <v>24</v>
      </c>
      <c r="C64" s="204">
        <v>24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10.0128</v>
      </c>
      <c r="J64" s="22">
        <f t="shared" si="6"/>
        <v>5.5991999999999997</v>
      </c>
      <c r="K64" s="22">
        <f t="shared" si="7"/>
        <v>7.2215999999999996</v>
      </c>
      <c r="L64" s="22">
        <f t="shared" si="8"/>
        <v>1.1664000000000001</v>
      </c>
      <c r="M64" s="156">
        <f t="shared" si="9"/>
        <v>24</v>
      </c>
      <c r="N64" s="23"/>
      <c r="P64" s="38">
        <f t="shared" si="12"/>
        <v>10.0128</v>
      </c>
      <c r="Q64" s="38">
        <f t="shared" si="13"/>
        <v>5.5991999999999997</v>
      </c>
      <c r="R64" s="38">
        <f t="shared" si="14"/>
        <v>7.2215999999999996</v>
      </c>
      <c r="S64" s="38">
        <f t="shared" si="15"/>
        <v>1.1664000000000001</v>
      </c>
      <c r="T64" s="38">
        <f t="shared" si="10"/>
        <v>24</v>
      </c>
    </row>
    <row r="65" spans="1:20">
      <c r="A65" s="8" t="s">
        <v>107</v>
      </c>
      <c r="B65" s="204">
        <v>24</v>
      </c>
      <c r="C65" s="204">
        <v>24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10.0128</v>
      </c>
      <c r="J65" s="22">
        <f t="shared" si="6"/>
        <v>5.5991999999999997</v>
      </c>
      <c r="K65" s="22">
        <f t="shared" si="7"/>
        <v>7.2215999999999996</v>
      </c>
      <c r="L65" s="22">
        <f t="shared" si="8"/>
        <v>1.1664000000000001</v>
      </c>
      <c r="M65" s="156">
        <f t="shared" si="9"/>
        <v>24</v>
      </c>
      <c r="N65" s="23"/>
      <c r="P65" s="38">
        <f t="shared" si="12"/>
        <v>10.0128</v>
      </c>
      <c r="Q65" s="38">
        <f t="shared" si="13"/>
        <v>5.5991999999999997</v>
      </c>
      <c r="R65" s="38">
        <f t="shared" si="14"/>
        <v>7.2215999999999996</v>
      </c>
      <c r="S65" s="38">
        <f t="shared" si="15"/>
        <v>1.1664000000000001</v>
      </c>
      <c r="T65" s="38">
        <f t="shared" si="10"/>
        <v>24</v>
      </c>
    </row>
    <row r="66" spans="1:20">
      <c r="A66" s="8" t="s">
        <v>108</v>
      </c>
      <c r="B66" s="204">
        <v>25.8</v>
      </c>
      <c r="C66" s="204">
        <v>25.8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10.76376</v>
      </c>
      <c r="J66" s="22">
        <f t="shared" si="6"/>
        <v>6.0191400000000002</v>
      </c>
      <c r="K66" s="22">
        <f t="shared" si="7"/>
        <v>7.7632200000000005</v>
      </c>
      <c r="L66" s="22">
        <f t="shared" si="8"/>
        <v>1.2538800000000001</v>
      </c>
      <c r="M66" s="156">
        <f t="shared" si="9"/>
        <v>25.799999999999997</v>
      </c>
      <c r="N66" s="23"/>
      <c r="P66" s="38">
        <f t="shared" si="12"/>
        <v>10.76376</v>
      </c>
      <c r="Q66" s="38">
        <f t="shared" si="13"/>
        <v>6.0191400000000002</v>
      </c>
      <c r="R66" s="38">
        <f t="shared" si="14"/>
        <v>7.7632200000000005</v>
      </c>
      <c r="S66" s="38">
        <f t="shared" si="15"/>
        <v>1.2538800000000001</v>
      </c>
      <c r="T66" s="38">
        <f t="shared" si="10"/>
        <v>25.799999999999997</v>
      </c>
    </row>
    <row r="67" spans="1:20">
      <c r="A67" s="8" t="s">
        <v>109</v>
      </c>
      <c r="B67" s="204">
        <v>25.8</v>
      </c>
      <c r="C67" s="204">
        <v>25.8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10.76376</v>
      </c>
      <c r="J67" s="22">
        <f t="shared" si="6"/>
        <v>6.0191400000000002</v>
      </c>
      <c r="K67" s="22">
        <f t="shared" si="7"/>
        <v>7.7632200000000005</v>
      </c>
      <c r="L67" s="22">
        <f t="shared" si="8"/>
        <v>1.2538800000000001</v>
      </c>
      <c r="M67" s="156">
        <f t="shared" si="9"/>
        <v>25.799999999999997</v>
      </c>
      <c r="N67" s="23"/>
      <c r="P67" s="38">
        <f t="shared" ref="P67:P98" si="17">I67</f>
        <v>10.76376</v>
      </c>
      <c r="Q67" s="38">
        <f t="shared" ref="Q67:Q98" si="18">J67</f>
        <v>6.0191400000000002</v>
      </c>
      <c r="R67" s="38">
        <f t="shared" ref="R67:R98" si="19">K67</f>
        <v>7.7632200000000005</v>
      </c>
      <c r="S67" s="38">
        <f t="shared" ref="S67:S98" si="20">L67</f>
        <v>1.2538800000000001</v>
      </c>
      <c r="T67" s="38">
        <f t="shared" si="10"/>
        <v>25.799999999999997</v>
      </c>
    </row>
    <row r="68" spans="1:20">
      <c r="A68" s="8" t="s">
        <v>110</v>
      </c>
      <c r="B68" s="204">
        <v>25.8</v>
      </c>
      <c r="C68" s="204">
        <v>25.8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10.76376</v>
      </c>
      <c r="J68" s="22">
        <f t="shared" ref="J68:J98" si="22">C68*E68/100</f>
        <v>6.0191400000000002</v>
      </c>
      <c r="K68" s="22">
        <f t="shared" ref="K68:K98" si="23">C68*F68/100</f>
        <v>7.7632200000000005</v>
      </c>
      <c r="L68" s="22">
        <f t="shared" ref="L68:L98" si="24">C68*G68/100</f>
        <v>1.2538800000000001</v>
      </c>
      <c r="M68" s="156">
        <f t="shared" ref="M68:M98" si="25">SUM(I68:L68)</f>
        <v>25.799999999999997</v>
      </c>
      <c r="N68" s="23"/>
      <c r="P68" s="38">
        <f t="shared" si="17"/>
        <v>10.76376</v>
      </c>
      <c r="Q68" s="38">
        <f t="shared" si="18"/>
        <v>6.0191400000000002</v>
      </c>
      <c r="R68" s="38">
        <f t="shared" si="19"/>
        <v>7.7632200000000005</v>
      </c>
      <c r="S68" s="38">
        <f t="shared" si="20"/>
        <v>1.2538800000000001</v>
      </c>
      <c r="T68" s="38">
        <f t="shared" ref="T68:T99" si="26">SUM(P68:S68)</f>
        <v>25.799999999999997</v>
      </c>
    </row>
    <row r="69" spans="1:20">
      <c r="A69" s="8" t="s">
        <v>111</v>
      </c>
      <c r="B69" s="204">
        <v>25.8</v>
      </c>
      <c r="C69" s="204">
        <v>25.8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10.76376</v>
      </c>
      <c r="J69" s="22">
        <f t="shared" si="22"/>
        <v>6.0191400000000002</v>
      </c>
      <c r="K69" s="22">
        <f t="shared" si="23"/>
        <v>7.7632200000000005</v>
      </c>
      <c r="L69" s="22">
        <f t="shared" si="24"/>
        <v>1.2538800000000001</v>
      </c>
      <c r="M69" s="156">
        <f t="shared" si="25"/>
        <v>25.799999999999997</v>
      </c>
      <c r="N69" s="23"/>
      <c r="P69" s="38">
        <f t="shared" si="17"/>
        <v>10.76376</v>
      </c>
      <c r="Q69" s="38">
        <f t="shared" si="18"/>
        <v>6.0191400000000002</v>
      </c>
      <c r="R69" s="38">
        <f t="shared" si="19"/>
        <v>7.7632200000000005</v>
      </c>
      <c r="S69" s="38">
        <f t="shared" si="20"/>
        <v>1.2538800000000001</v>
      </c>
      <c r="T69" s="38">
        <f t="shared" si="26"/>
        <v>25.799999999999997</v>
      </c>
    </row>
    <row r="70" spans="1:20">
      <c r="A70" s="8" t="s">
        <v>112</v>
      </c>
      <c r="B70" s="204">
        <v>25.8</v>
      </c>
      <c r="C70" s="204">
        <v>25.8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10.76376</v>
      </c>
      <c r="J70" s="22">
        <f t="shared" si="22"/>
        <v>6.0191400000000002</v>
      </c>
      <c r="K70" s="22">
        <f t="shared" si="23"/>
        <v>7.7632200000000005</v>
      </c>
      <c r="L70" s="22">
        <f t="shared" si="24"/>
        <v>1.2538800000000001</v>
      </c>
      <c r="M70" s="156">
        <f t="shared" si="25"/>
        <v>25.799999999999997</v>
      </c>
      <c r="N70" s="23"/>
      <c r="P70" s="38">
        <f t="shared" si="17"/>
        <v>10.76376</v>
      </c>
      <c r="Q70" s="38">
        <f t="shared" si="18"/>
        <v>6.0191400000000002</v>
      </c>
      <c r="R70" s="38">
        <f t="shared" si="19"/>
        <v>7.7632200000000005</v>
      </c>
      <c r="S70" s="38">
        <f t="shared" si="20"/>
        <v>1.2538800000000001</v>
      </c>
      <c r="T70" s="38">
        <f t="shared" si="26"/>
        <v>25.799999999999997</v>
      </c>
    </row>
    <row r="71" spans="1:20">
      <c r="A71" s="8" t="s">
        <v>113</v>
      </c>
      <c r="B71" s="204">
        <v>25.8</v>
      </c>
      <c r="C71" s="204">
        <v>25.8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10.76376</v>
      </c>
      <c r="J71" s="22">
        <f t="shared" si="22"/>
        <v>6.0191400000000002</v>
      </c>
      <c r="K71" s="22">
        <f t="shared" si="23"/>
        <v>7.7632200000000005</v>
      </c>
      <c r="L71" s="22">
        <f t="shared" si="24"/>
        <v>1.2538800000000001</v>
      </c>
      <c r="M71" s="156">
        <f t="shared" si="25"/>
        <v>25.799999999999997</v>
      </c>
      <c r="N71" s="23"/>
      <c r="P71" s="38">
        <f t="shared" si="17"/>
        <v>10.76376</v>
      </c>
      <c r="Q71" s="38">
        <f t="shared" si="18"/>
        <v>6.0191400000000002</v>
      </c>
      <c r="R71" s="38">
        <f t="shared" si="19"/>
        <v>7.7632200000000005</v>
      </c>
      <c r="S71" s="38">
        <f t="shared" si="20"/>
        <v>1.2538800000000001</v>
      </c>
      <c r="T71" s="38">
        <f t="shared" si="26"/>
        <v>25.799999999999997</v>
      </c>
    </row>
    <row r="72" spans="1:20">
      <c r="A72" s="8" t="s">
        <v>114</v>
      </c>
      <c r="B72" s="204">
        <v>25.8</v>
      </c>
      <c r="C72" s="204">
        <v>25.8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10.76376</v>
      </c>
      <c r="J72" s="22">
        <f t="shared" si="22"/>
        <v>6.0191400000000002</v>
      </c>
      <c r="K72" s="22">
        <f t="shared" si="23"/>
        <v>7.7632200000000005</v>
      </c>
      <c r="L72" s="22">
        <f t="shared" si="24"/>
        <v>1.2538800000000001</v>
      </c>
      <c r="M72" s="156">
        <f t="shared" si="25"/>
        <v>25.799999999999997</v>
      </c>
      <c r="N72" s="23"/>
      <c r="P72" s="38">
        <f t="shared" si="17"/>
        <v>10.76376</v>
      </c>
      <c r="Q72" s="38">
        <f t="shared" si="18"/>
        <v>6.0191400000000002</v>
      </c>
      <c r="R72" s="38">
        <f t="shared" si="19"/>
        <v>7.7632200000000005</v>
      </c>
      <c r="S72" s="38">
        <f t="shared" si="20"/>
        <v>1.2538800000000001</v>
      </c>
      <c r="T72" s="38">
        <f t="shared" si="26"/>
        <v>25.799999999999997</v>
      </c>
    </row>
    <row r="73" spans="1:20">
      <c r="A73" s="8" t="s">
        <v>115</v>
      </c>
      <c r="B73" s="204">
        <v>25.8</v>
      </c>
      <c r="C73" s="204">
        <v>25.8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10.76376</v>
      </c>
      <c r="J73" s="22">
        <f t="shared" si="22"/>
        <v>6.0191400000000002</v>
      </c>
      <c r="K73" s="22">
        <f t="shared" si="23"/>
        <v>7.7632200000000005</v>
      </c>
      <c r="L73" s="22">
        <f t="shared" si="24"/>
        <v>1.2538800000000001</v>
      </c>
      <c r="M73" s="156">
        <f t="shared" si="25"/>
        <v>25.799999999999997</v>
      </c>
      <c r="N73" s="23"/>
      <c r="P73" s="38">
        <f t="shared" si="17"/>
        <v>10.76376</v>
      </c>
      <c r="Q73" s="38">
        <f t="shared" si="18"/>
        <v>6.0191400000000002</v>
      </c>
      <c r="R73" s="38">
        <f t="shared" si="19"/>
        <v>7.7632200000000005</v>
      </c>
      <c r="S73" s="38">
        <f t="shared" si="20"/>
        <v>1.2538800000000001</v>
      </c>
      <c r="T73" s="38">
        <f t="shared" si="26"/>
        <v>25.799999999999997</v>
      </c>
    </row>
    <row r="74" spans="1:20">
      <c r="A74" s="8" t="s">
        <v>116</v>
      </c>
      <c r="B74" s="204">
        <v>25.8</v>
      </c>
      <c r="C74" s="204">
        <v>25.8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10.76376</v>
      </c>
      <c r="J74" s="22">
        <f t="shared" si="22"/>
        <v>6.0191400000000002</v>
      </c>
      <c r="K74" s="22">
        <f t="shared" si="23"/>
        <v>7.7632200000000005</v>
      </c>
      <c r="L74" s="22">
        <f t="shared" si="24"/>
        <v>1.2538800000000001</v>
      </c>
      <c r="M74" s="156">
        <f t="shared" si="25"/>
        <v>25.799999999999997</v>
      </c>
      <c r="N74" s="23"/>
      <c r="P74" s="38">
        <f t="shared" si="17"/>
        <v>10.76376</v>
      </c>
      <c r="Q74" s="38">
        <f t="shared" si="18"/>
        <v>6.0191400000000002</v>
      </c>
      <c r="R74" s="38">
        <f t="shared" si="19"/>
        <v>7.7632200000000005</v>
      </c>
      <c r="S74" s="38">
        <f t="shared" si="20"/>
        <v>1.2538800000000001</v>
      </c>
      <c r="T74" s="38">
        <f t="shared" si="26"/>
        <v>25.799999999999997</v>
      </c>
    </row>
    <row r="75" spans="1:20">
      <c r="A75" s="8" t="s">
        <v>117</v>
      </c>
      <c r="B75" s="204">
        <v>25.8</v>
      </c>
      <c r="C75" s="204">
        <v>25.8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10.76376</v>
      </c>
      <c r="J75" s="22">
        <f t="shared" si="22"/>
        <v>6.0191400000000002</v>
      </c>
      <c r="K75" s="22">
        <f t="shared" si="23"/>
        <v>7.7632200000000005</v>
      </c>
      <c r="L75" s="22">
        <f t="shared" si="24"/>
        <v>1.2538800000000001</v>
      </c>
      <c r="M75" s="156">
        <f t="shared" si="25"/>
        <v>25.799999999999997</v>
      </c>
      <c r="N75" s="23"/>
      <c r="P75" s="38">
        <f t="shared" si="17"/>
        <v>10.76376</v>
      </c>
      <c r="Q75" s="38">
        <f t="shared" si="18"/>
        <v>6.0191400000000002</v>
      </c>
      <c r="R75" s="38">
        <f t="shared" si="19"/>
        <v>7.7632200000000005</v>
      </c>
      <c r="S75" s="38">
        <f t="shared" si="20"/>
        <v>1.2538800000000001</v>
      </c>
      <c r="T75" s="38">
        <f t="shared" si="26"/>
        <v>25.799999999999997</v>
      </c>
    </row>
    <row r="76" spans="1:20">
      <c r="A76" s="8" t="s">
        <v>118</v>
      </c>
      <c r="B76" s="204">
        <v>25.8</v>
      </c>
      <c r="C76" s="204">
        <v>25.8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10.76376</v>
      </c>
      <c r="J76" s="22">
        <f t="shared" si="22"/>
        <v>6.0191400000000002</v>
      </c>
      <c r="K76" s="22">
        <f t="shared" si="23"/>
        <v>7.7632200000000005</v>
      </c>
      <c r="L76" s="22">
        <f t="shared" si="24"/>
        <v>1.2538800000000001</v>
      </c>
      <c r="M76" s="156">
        <f t="shared" si="25"/>
        <v>25.799999999999997</v>
      </c>
      <c r="N76" s="23"/>
      <c r="P76" s="38">
        <f t="shared" si="17"/>
        <v>10.76376</v>
      </c>
      <c r="Q76" s="38">
        <f t="shared" si="18"/>
        <v>6.0191400000000002</v>
      </c>
      <c r="R76" s="38">
        <f t="shared" si="19"/>
        <v>7.7632200000000005</v>
      </c>
      <c r="S76" s="38">
        <f t="shared" si="20"/>
        <v>1.2538800000000001</v>
      </c>
      <c r="T76" s="38">
        <f t="shared" si="26"/>
        <v>25.799999999999997</v>
      </c>
    </row>
    <row r="77" spans="1:20">
      <c r="A77" s="8" t="s">
        <v>119</v>
      </c>
      <c r="B77" s="204">
        <v>25.8</v>
      </c>
      <c r="C77" s="204">
        <v>25.8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10.76376</v>
      </c>
      <c r="J77" s="22">
        <f t="shared" si="22"/>
        <v>6.0191400000000002</v>
      </c>
      <c r="K77" s="22">
        <f t="shared" si="23"/>
        <v>7.7632200000000005</v>
      </c>
      <c r="L77" s="22">
        <f t="shared" si="24"/>
        <v>1.2538800000000001</v>
      </c>
      <c r="M77" s="156">
        <f t="shared" si="25"/>
        <v>25.799999999999997</v>
      </c>
      <c r="N77" s="23"/>
      <c r="P77" s="38">
        <f t="shared" si="17"/>
        <v>10.76376</v>
      </c>
      <c r="Q77" s="38">
        <f t="shared" si="18"/>
        <v>6.0191400000000002</v>
      </c>
      <c r="R77" s="38">
        <f t="shared" si="19"/>
        <v>7.7632200000000005</v>
      </c>
      <c r="S77" s="38">
        <f t="shared" si="20"/>
        <v>1.2538800000000001</v>
      </c>
      <c r="T77" s="38">
        <f t="shared" si="26"/>
        <v>25.799999999999997</v>
      </c>
    </row>
    <row r="78" spans="1:20">
      <c r="A78" s="8" t="s">
        <v>120</v>
      </c>
      <c r="B78" s="204">
        <v>25.8</v>
      </c>
      <c r="C78" s="204">
        <v>25.8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10.76376</v>
      </c>
      <c r="J78" s="22">
        <f t="shared" si="22"/>
        <v>6.0191400000000002</v>
      </c>
      <c r="K78" s="22">
        <f t="shared" si="23"/>
        <v>7.7632200000000005</v>
      </c>
      <c r="L78" s="22">
        <f t="shared" si="24"/>
        <v>1.2538800000000001</v>
      </c>
      <c r="M78" s="156">
        <f t="shared" si="25"/>
        <v>25.799999999999997</v>
      </c>
      <c r="N78" s="23"/>
      <c r="P78" s="38">
        <f t="shared" si="17"/>
        <v>10.76376</v>
      </c>
      <c r="Q78" s="38">
        <f t="shared" si="18"/>
        <v>6.0191400000000002</v>
      </c>
      <c r="R78" s="38">
        <f t="shared" si="19"/>
        <v>7.7632200000000005</v>
      </c>
      <c r="S78" s="38">
        <f t="shared" si="20"/>
        <v>1.2538800000000001</v>
      </c>
      <c r="T78" s="38">
        <f t="shared" si="26"/>
        <v>25.799999999999997</v>
      </c>
    </row>
    <row r="79" spans="1:20">
      <c r="A79" s="8" t="s">
        <v>121</v>
      </c>
      <c r="B79" s="204">
        <v>25.8</v>
      </c>
      <c r="C79" s="204">
        <v>25.8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10.76376</v>
      </c>
      <c r="J79" s="22">
        <f t="shared" si="22"/>
        <v>6.0191400000000002</v>
      </c>
      <c r="K79" s="22">
        <f t="shared" si="23"/>
        <v>7.7632200000000005</v>
      </c>
      <c r="L79" s="22">
        <f t="shared" si="24"/>
        <v>1.2538800000000001</v>
      </c>
      <c r="M79" s="156">
        <f t="shared" si="25"/>
        <v>25.799999999999997</v>
      </c>
      <c r="N79" s="23"/>
      <c r="P79" s="38">
        <f t="shared" si="17"/>
        <v>10.76376</v>
      </c>
      <c r="Q79" s="38">
        <f t="shared" si="18"/>
        <v>6.0191400000000002</v>
      </c>
      <c r="R79" s="38">
        <f t="shared" si="19"/>
        <v>7.7632200000000005</v>
      </c>
      <c r="S79" s="38">
        <f t="shared" si="20"/>
        <v>1.2538800000000001</v>
      </c>
      <c r="T79" s="38">
        <f t="shared" si="26"/>
        <v>25.799999999999997</v>
      </c>
    </row>
    <row r="80" spans="1:20">
      <c r="A80" s="8" t="s">
        <v>122</v>
      </c>
      <c r="B80" s="204">
        <v>25.8</v>
      </c>
      <c r="C80" s="204">
        <v>25.8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10.76376</v>
      </c>
      <c r="J80" s="22">
        <f t="shared" si="22"/>
        <v>6.0191400000000002</v>
      </c>
      <c r="K80" s="22">
        <f t="shared" si="23"/>
        <v>7.7632200000000005</v>
      </c>
      <c r="L80" s="22">
        <f t="shared" si="24"/>
        <v>1.2538800000000001</v>
      </c>
      <c r="M80" s="156">
        <f t="shared" si="25"/>
        <v>25.799999999999997</v>
      </c>
      <c r="N80" s="23"/>
      <c r="P80" s="38">
        <f t="shared" si="17"/>
        <v>10.76376</v>
      </c>
      <c r="Q80" s="38">
        <f t="shared" si="18"/>
        <v>6.0191400000000002</v>
      </c>
      <c r="R80" s="38">
        <f t="shared" si="19"/>
        <v>7.7632200000000005</v>
      </c>
      <c r="S80" s="38">
        <f t="shared" si="20"/>
        <v>1.2538800000000001</v>
      </c>
      <c r="T80" s="38">
        <f t="shared" si="26"/>
        <v>25.799999999999997</v>
      </c>
    </row>
    <row r="81" spans="1:20">
      <c r="A81" s="8" t="s">
        <v>123</v>
      </c>
      <c r="B81" s="204">
        <v>25.8</v>
      </c>
      <c r="C81" s="204">
        <v>25.8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10.76376</v>
      </c>
      <c r="J81" s="22">
        <f t="shared" si="22"/>
        <v>6.0191400000000002</v>
      </c>
      <c r="K81" s="22">
        <f t="shared" si="23"/>
        <v>7.7632200000000005</v>
      </c>
      <c r="L81" s="22">
        <f t="shared" si="24"/>
        <v>1.2538800000000001</v>
      </c>
      <c r="M81" s="156">
        <f t="shared" si="25"/>
        <v>25.799999999999997</v>
      </c>
      <c r="N81" s="23"/>
      <c r="P81" s="38">
        <f t="shared" si="17"/>
        <v>10.76376</v>
      </c>
      <c r="Q81" s="38">
        <f t="shared" si="18"/>
        <v>6.0191400000000002</v>
      </c>
      <c r="R81" s="38">
        <f t="shared" si="19"/>
        <v>7.7632200000000005</v>
      </c>
      <c r="S81" s="38">
        <f t="shared" si="20"/>
        <v>1.2538800000000001</v>
      </c>
      <c r="T81" s="38">
        <f t="shared" si="26"/>
        <v>25.799999999999997</v>
      </c>
    </row>
    <row r="82" spans="1:20">
      <c r="A82" s="8" t="s">
        <v>124</v>
      </c>
      <c r="B82" s="204">
        <v>25.8</v>
      </c>
      <c r="C82" s="204">
        <v>25.8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10.76376</v>
      </c>
      <c r="J82" s="22">
        <f t="shared" si="22"/>
        <v>6.0191400000000002</v>
      </c>
      <c r="K82" s="22">
        <f t="shared" si="23"/>
        <v>7.7632200000000005</v>
      </c>
      <c r="L82" s="22">
        <f t="shared" si="24"/>
        <v>1.2538800000000001</v>
      </c>
      <c r="M82" s="156">
        <f t="shared" si="25"/>
        <v>25.799999999999997</v>
      </c>
      <c r="N82" s="23"/>
      <c r="P82" s="38">
        <f t="shared" si="17"/>
        <v>10.76376</v>
      </c>
      <c r="Q82" s="38">
        <f t="shared" si="18"/>
        <v>6.0191400000000002</v>
      </c>
      <c r="R82" s="38">
        <f t="shared" si="19"/>
        <v>7.7632200000000005</v>
      </c>
      <c r="S82" s="38">
        <f t="shared" si="20"/>
        <v>1.2538800000000001</v>
      </c>
      <c r="T82" s="38">
        <f t="shared" si="26"/>
        <v>25.799999999999997</v>
      </c>
    </row>
    <row r="83" spans="1:20">
      <c r="A83" s="8" t="s">
        <v>125</v>
      </c>
      <c r="B83" s="204">
        <v>25.8</v>
      </c>
      <c r="C83" s="204">
        <v>25.8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10.76376</v>
      </c>
      <c r="J83" s="22">
        <f t="shared" si="22"/>
        <v>6.0191400000000002</v>
      </c>
      <c r="K83" s="22">
        <f t="shared" si="23"/>
        <v>7.7632200000000005</v>
      </c>
      <c r="L83" s="22">
        <f t="shared" si="24"/>
        <v>1.2538800000000001</v>
      </c>
      <c r="M83" s="156">
        <f t="shared" si="25"/>
        <v>25.799999999999997</v>
      </c>
      <c r="N83" s="23"/>
      <c r="P83" s="38">
        <f t="shared" si="17"/>
        <v>10.76376</v>
      </c>
      <c r="Q83" s="38">
        <f t="shared" si="18"/>
        <v>6.0191400000000002</v>
      </c>
      <c r="R83" s="38">
        <f t="shared" si="19"/>
        <v>7.7632200000000005</v>
      </c>
      <c r="S83" s="38">
        <f t="shared" si="20"/>
        <v>1.2538800000000001</v>
      </c>
      <c r="T83" s="38">
        <f t="shared" si="26"/>
        <v>25.799999999999997</v>
      </c>
    </row>
    <row r="84" spans="1:20">
      <c r="A84" s="8" t="s">
        <v>126</v>
      </c>
      <c r="B84" s="204">
        <v>25.8</v>
      </c>
      <c r="C84" s="204">
        <v>25.8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10.76376</v>
      </c>
      <c r="J84" s="22">
        <f t="shared" si="22"/>
        <v>6.0191400000000002</v>
      </c>
      <c r="K84" s="22">
        <f t="shared" si="23"/>
        <v>7.7632200000000005</v>
      </c>
      <c r="L84" s="22">
        <f t="shared" si="24"/>
        <v>1.2538800000000001</v>
      </c>
      <c r="M84" s="156">
        <f t="shared" si="25"/>
        <v>25.799999999999997</v>
      </c>
      <c r="N84" s="23"/>
      <c r="P84" s="38">
        <f t="shared" si="17"/>
        <v>10.76376</v>
      </c>
      <c r="Q84" s="38">
        <f t="shared" si="18"/>
        <v>6.0191400000000002</v>
      </c>
      <c r="R84" s="38">
        <f t="shared" si="19"/>
        <v>7.7632200000000005</v>
      </c>
      <c r="S84" s="38">
        <f t="shared" si="20"/>
        <v>1.2538800000000001</v>
      </c>
      <c r="T84" s="38">
        <f t="shared" si="26"/>
        <v>25.799999999999997</v>
      </c>
    </row>
    <row r="85" spans="1:20">
      <c r="A85" s="8" t="s">
        <v>127</v>
      </c>
      <c r="B85" s="204">
        <v>25.8</v>
      </c>
      <c r="C85" s="204">
        <v>25.8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10.76376</v>
      </c>
      <c r="J85" s="22">
        <f t="shared" si="22"/>
        <v>6.0191400000000002</v>
      </c>
      <c r="K85" s="22">
        <f t="shared" si="23"/>
        <v>7.7632200000000005</v>
      </c>
      <c r="L85" s="22">
        <f t="shared" si="24"/>
        <v>1.2538800000000001</v>
      </c>
      <c r="M85" s="156">
        <f t="shared" si="25"/>
        <v>25.799999999999997</v>
      </c>
      <c r="N85" s="23"/>
      <c r="P85" s="38">
        <f t="shared" si="17"/>
        <v>10.76376</v>
      </c>
      <c r="Q85" s="38">
        <f t="shared" si="18"/>
        <v>6.0191400000000002</v>
      </c>
      <c r="R85" s="38">
        <f t="shared" si="19"/>
        <v>7.7632200000000005</v>
      </c>
      <c r="S85" s="38">
        <f t="shared" si="20"/>
        <v>1.2538800000000001</v>
      </c>
      <c r="T85" s="38">
        <f t="shared" si="26"/>
        <v>25.799999999999997</v>
      </c>
    </row>
    <row r="86" spans="1:20">
      <c r="A86" s="8" t="s">
        <v>128</v>
      </c>
      <c r="B86" s="204">
        <v>25.8</v>
      </c>
      <c r="C86" s="204">
        <v>25.8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10.76376</v>
      </c>
      <c r="J86" s="22">
        <f t="shared" si="22"/>
        <v>6.0191400000000002</v>
      </c>
      <c r="K86" s="22">
        <f t="shared" si="23"/>
        <v>7.7632200000000005</v>
      </c>
      <c r="L86" s="22">
        <f t="shared" si="24"/>
        <v>1.2538800000000001</v>
      </c>
      <c r="M86" s="156">
        <f t="shared" si="25"/>
        <v>25.799999999999997</v>
      </c>
      <c r="N86" s="23"/>
      <c r="P86" s="38">
        <f t="shared" si="17"/>
        <v>10.76376</v>
      </c>
      <c r="Q86" s="38">
        <f t="shared" si="18"/>
        <v>6.0191400000000002</v>
      </c>
      <c r="R86" s="38">
        <f t="shared" si="19"/>
        <v>7.7632200000000005</v>
      </c>
      <c r="S86" s="38">
        <f t="shared" si="20"/>
        <v>1.2538800000000001</v>
      </c>
      <c r="T86" s="38">
        <f t="shared" si="26"/>
        <v>25.799999999999997</v>
      </c>
    </row>
    <row r="87" spans="1:20">
      <c r="A87" s="8" t="s">
        <v>129</v>
      </c>
      <c r="B87" s="204">
        <v>25.8</v>
      </c>
      <c r="C87" s="204">
        <v>25.8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10.76376</v>
      </c>
      <c r="J87" s="22">
        <f t="shared" si="22"/>
        <v>6.0191400000000002</v>
      </c>
      <c r="K87" s="22">
        <f t="shared" si="23"/>
        <v>7.7632200000000005</v>
      </c>
      <c r="L87" s="22">
        <f t="shared" si="24"/>
        <v>1.2538800000000001</v>
      </c>
      <c r="M87" s="156">
        <f t="shared" si="25"/>
        <v>25.799999999999997</v>
      </c>
      <c r="N87" s="23"/>
      <c r="P87" s="38">
        <f t="shared" si="17"/>
        <v>10.76376</v>
      </c>
      <c r="Q87" s="38">
        <f t="shared" si="18"/>
        <v>6.0191400000000002</v>
      </c>
      <c r="R87" s="38">
        <f t="shared" si="19"/>
        <v>7.7632200000000005</v>
      </c>
      <c r="S87" s="38">
        <f t="shared" si="20"/>
        <v>1.2538800000000001</v>
      </c>
      <c r="T87" s="38">
        <f t="shared" si="26"/>
        <v>25.799999999999997</v>
      </c>
    </row>
    <row r="88" spans="1:20">
      <c r="A88" s="8" t="s">
        <v>130</v>
      </c>
      <c r="B88" s="204">
        <v>25.8</v>
      </c>
      <c r="C88" s="204">
        <v>25.8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10.76376</v>
      </c>
      <c r="J88" s="22">
        <f t="shared" si="22"/>
        <v>6.0191400000000002</v>
      </c>
      <c r="K88" s="22">
        <f t="shared" si="23"/>
        <v>7.7632200000000005</v>
      </c>
      <c r="L88" s="22">
        <f t="shared" si="24"/>
        <v>1.2538800000000001</v>
      </c>
      <c r="M88" s="156">
        <f t="shared" si="25"/>
        <v>25.799999999999997</v>
      </c>
      <c r="N88" s="23"/>
      <c r="P88" s="38">
        <f t="shared" si="17"/>
        <v>10.76376</v>
      </c>
      <c r="Q88" s="38">
        <f t="shared" si="18"/>
        <v>6.0191400000000002</v>
      </c>
      <c r="R88" s="38">
        <f t="shared" si="19"/>
        <v>7.7632200000000005</v>
      </c>
      <c r="S88" s="38">
        <f t="shared" si="20"/>
        <v>1.2538800000000001</v>
      </c>
      <c r="T88" s="38">
        <f t="shared" si="26"/>
        <v>25.799999999999997</v>
      </c>
    </row>
    <row r="89" spans="1:20">
      <c r="A89" s="8" t="s">
        <v>131</v>
      </c>
      <c r="B89" s="204">
        <v>25.8</v>
      </c>
      <c r="C89" s="204">
        <v>25.8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10.76376</v>
      </c>
      <c r="J89" s="22">
        <f t="shared" si="22"/>
        <v>6.0191400000000002</v>
      </c>
      <c r="K89" s="22">
        <f t="shared" si="23"/>
        <v>7.7632200000000005</v>
      </c>
      <c r="L89" s="22">
        <f t="shared" si="24"/>
        <v>1.2538800000000001</v>
      </c>
      <c r="M89" s="156">
        <f t="shared" si="25"/>
        <v>25.799999999999997</v>
      </c>
      <c r="N89" s="23"/>
      <c r="P89" s="38">
        <f t="shared" si="17"/>
        <v>10.76376</v>
      </c>
      <c r="Q89" s="38">
        <f t="shared" si="18"/>
        <v>6.0191400000000002</v>
      </c>
      <c r="R89" s="38">
        <f t="shared" si="19"/>
        <v>7.7632200000000005</v>
      </c>
      <c r="S89" s="38">
        <f t="shared" si="20"/>
        <v>1.2538800000000001</v>
      </c>
      <c r="T89" s="38">
        <f t="shared" si="26"/>
        <v>25.799999999999997</v>
      </c>
    </row>
    <row r="90" spans="1:20">
      <c r="A90" s="8" t="s">
        <v>132</v>
      </c>
      <c r="B90" s="204">
        <v>25.8</v>
      </c>
      <c r="C90" s="204">
        <v>25.8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10.76376</v>
      </c>
      <c r="J90" s="22">
        <f t="shared" si="22"/>
        <v>6.0191400000000002</v>
      </c>
      <c r="K90" s="22">
        <f t="shared" si="23"/>
        <v>7.7632200000000005</v>
      </c>
      <c r="L90" s="22">
        <f t="shared" si="24"/>
        <v>1.2538800000000001</v>
      </c>
      <c r="M90" s="156">
        <f t="shared" si="25"/>
        <v>25.799999999999997</v>
      </c>
      <c r="N90" s="23"/>
      <c r="P90" s="38">
        <f t="shared" si="17"/>
        <v>10.76376</v>
      </c>
      <c r="Q90" s="38">
        <f t="shared" si="18"/>
        <v>6.0191400000000002</v>
      </c>
      <c r="R90" s="38">
        <f t="shared" si="19"/>
        <v>7.7632200000000005</v>
      </c>
      <c r="S90" s="38">
        <f t="shared" si="20"/>
        <v>1.2538800000000001</v>
      </c>
      <c r="T90" s="38">
        <f t="shared" si="26"/>
        <v>25.799999999999997</v>
      </c>
    </row>
    <row r="91" spans="1:20">
      <c r="A91" s="8" t="s">
        <v>133</v>
      </c>
      <c r="B91" s="204">
        <v>25.8</v>
      </c>
      <c r="C91" s="204">
        <v>25.8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10.76376</v>
      </c>
      <c r="J91" s="22">
        <f t="shared" si="22"/>
        <v>6.0191400000000002</v>
      </c>
      <c r="K91" s="22">
        <f t="shared" si="23"/>
        <v>7.7632200000000005</v>
      </c>
      <c r="L91" s="22">
        <f t="shared" si="24"/>
        <v>1.2538800000000001</v>
      </c>
      <c r="M91" s="156">
        <f t="shared" si="25"/>
        <v>25.799999999999997</v>
      </c>
      <c r="N91" s="23"/>
      <c r="P91" s="38">
        <f t="shared" si="17"/>
        <v>10.76376</v>
      </c>
      <c r="Q91" s="38">
        <f t="shared" si="18"/>
        <v>6.0191400000000002</v>
      </c>
      <c r="R91" s="38">
        <f t="shared" si="19"/>
        <v>7.7632200000000005</v>
      </c>
      <c r="S91" s="38">
        <f t="shared" si="20"/>
        <v>1.2538800000000001</v>
      </c>
      <c r="T91" s="38">
        <f t="shared" si="26"/>
        <v>25.799999999999997</v>
      </c>
    </row>
    <row r="92" spans="1:20">
      <c r="A92" s="8" t="s">
        <v>134</v>
      </c>
      <c r="B92" s="204">
        <v>25.8</v>
      </c>
      <c r="C92" s="204">
        <v>25.8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10.76376</v>
      </c>
      <c r="J92" s="22">
        <f t="shared" si="22"/>
        <v>6.0191400000000002</v>
      </c>
      <c r="K92" s="22">
        <f t="shared" si="23"/>
        <v>7.7632200000000005</v>
      </c>
      <c r="L92" s="22">
        <f t="shared" si="24"/>
        <v>1.2538800000000001</v>
      </c>
      <c r="M92" s="156">
        <f t="shared" si="25"/>
        <v>25.799999999999997</v>
      </c>
      <c r="N92" s="23"/>
      <c r="P92" s="38">
        <f t="shared" si="17"/>
        <v>10.76376</v>
      </c>
      <c r="Q92" s="38">
        <f t="shared" si="18"/>
        <v>6.0191400000000002</v>
      </c>
      <c r="R92" s="38">
        <f t="shared" si="19"/>
        <v>7.7632200000000005</v>
      </c>
      <c r="S92" s="38">
        <f t="shared" si="20"/>
        <v>1.2538800000000001</v>
      </c>
      <c r="T92" s="38">
        <f t="shared" si="26"/>
        <v>25.799999999999997</v>
      </c>
    </row>
    <row r="93" spans="1:20">
      <c r="A93" s="8" t="s">
        <v>135</v>
      </c>
      <c r="B93" s="204">
        <v>25.8</v>
      </c>
      <c r="C93" s="204">
        <v>25.8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10.76376</v>
      </c>
      <c r="J93" s="22">
        <f t="shared" si="22"/>
        <v>6.0191400000000002</v>
      </c>
      <c r="K93" s="22">
        <f t="shared" si="23"/>
        <v>7.7632200000000005</v>
      </c>
      <c r="L93" s="22">
        <f t="shared" si="24"/>
        <v>1.2538800000000001</v>
      </c>
      <c r="M93" s="156">
        <f t="shared" si="25"/>
        <v>25.799999999999997</v>
      </c>
      <c r="N93" s="23"/>
      <c r="P93" s="38">
        <f t="shared" si="17"/>
        <v>10.76376</v>
      </c>
      <c r="Q93" s="38">
        <f t="shared" si="18"/>
        <v>6.0191400000000002</v>
      </c>
      <c r="R93" s="38">
        <f t="shared" si="19"/>
        <v>7.7632200000000005</v>
      </c>
      <c r="S93" s="38">
        <f t="shared" si="20"/>
        <v>1.2538800000000001</v>
      </c>
      <c r="T93" s="38">
        <f t="shared" si="26"/>
        <v>25.799999999999997</v>
      </c>
    </row>
    <row r="94" spans="1:20">
      <c r="A94" s="8" t="s">
        <v>136</v>
      </c>
      <c r="B94" s="204">
        <v>25.8</v>
      </c>
      <c r="C94" s="204">
        <v>25.8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10.76376</v>
      </c>
      <c r="J94" s="22">
        <f t="shared" si="22"/>
        <v>6.0191400000000002</v>
      </c>
      <c r="K94" s="22">
        <f t="shared" si="23"/>
        <v>7.7632200000000005</v>
      </c>
      <c r="L94" s="22">
        <f t="shared" si="24"/>
        <v>1.2538800000000001</v>
      </c>
      <c r="M94" s="156">
        <f t="shared" si="25"/>
        <v>25.799999999999997</v>
      </c>
      <c r="N94" s="23"/>
      <c r="P94" s="38">
        <f t="shared" si="17"/>
        <v>10.76376</v>
      </c>
      <c r="Q94" s="38">
        <f t="shared" si="18"/>
        <v>6.0191400000000002</v>
      </c>
      <c r="R94" s="38">
        <f t="shared" si="19"/>
        <v>7.7632200000000005</v>
      </c>
      <c r="S94" s="38">
        <f t="shared" si="20"/>
        <v>1.2538800000000001</v>
      </c>
      <c r="T94" s="38">
        <f t="shared" si="26"/>
        <v>25.799999999999997</v>
      </c>
    </row>
    <row r="95" spans="1:20">
      <c r="A95" s="8" t="s">
        <v>137</v>
      </c>
      <c r="B95" s="204">
        <v>25.8</v>
      </c>
      <c r="C95" s="204">
        <v>25.8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10.76376</v>
      </c>
      <c r="J95" s="22">
        <f t="shared" si="22"/>
        <v>6.0191400000000002</v>
      </c>
      <c r="K95" s="22">
        <f t="shared" si="23"/>
        <v>7.7632200000000005</v>
      </c>
      <c r="L95" s="22">
        <f t="shared" si="24"/>
        <v>1.2538800000000001</v>
      </c>
      <c r="M95" s="156">
        <f t="shared" si="25"/>
        <v>25.799999999999997</v>
      </c>
      <c r="N95" s="23"/>
      <c r="P95" s="38">
        <f t="shared" si="17"/>
        <v>10.76376</v>
      </c>
      <c r="Q95" s="38">
        <f t="shared" si="18"/>
        <v>6.0191400000000002</v>
      </c>
      <c r="R95" s="38">
        <f t="shared" si="19"/>
        <v>7.7632200000000005</v>
      </c>
      <c r="S95" s="38">
        <f t="shared" si="20"/>
        <v>1.2538800000000001</v>
      </c>
      <c r="T95" s="38">
        <f t="shared" si="26"/>
        <v>25.799999999999997</v>
      </c>
    </row>
    <row r="96" spans="1:20">
      <c r="A96" s="8" t="s">
        <v>138</v>
      </c>
      <c r="B96" s="204">
        <v>25.8</v>
      </c>
      <c r="C96" s="204">
        <v>25.8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10.76376</v>
      </c>
      <c r="J96" s="22">
        <f t="shared" si="22"/>
        <v>6.0191400000000002</v>
      </c>
      <c r="K96" s="22">
        <f t="shared" si="23"/>
        <v>7.7632200000000005</v>
      </c>
      <c r="L96" s="22">
        <f t="shared" si="24"/>
        <v>1.2538800000000001</v>
      </c>
      <c r="M96" s="156">
        <f t="shared" si="25"/>
        <v>25.799999999999997</v>
      </c>
      <c r="N96" s="23"/>
      <c r="P96" s="38">
        <f t="shared" si="17"/>
        <v>10.76376</v>
      </c>
      <c r="Q96" s="38">
        <f t="shared" si="18"/>
        <v>6.0191400000000002</v>
      </c>
      <c r="R96" s="38">
        <f t="shared" si="19"/>
        <v>7.7632200000000005</v>
      </c>
      <c r="S96" s="38">
        <f t="shared" si="20"/>
        <v>1.2538800000000001</v>
      </c>
      <c r="T96" s="38">
        <f t="shared" si="26"/>
        <v>25.799999999999997</v>
      </c>
    </row>
    <row r="97" spans="1:23">
      <c r="A97" s="8" t="s">
        <v>139</v>
      </c>
      <c r="B97" s="204">
        <v>25.8</v>
      </c>
      <c r="C97" s="204">
        <v>25.8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10.76376</v>
      </c>
      <c r="J97" s="22">
        <f t="shared" si="22"/>
        <v>6.0191400000000002</v>
      </c>
      <c r="K97" s="22">
        <f t="shared" si="23"/>
        <v>7.7632200000000005</v>
      </c>
      <c r="L97" s="22">
        <f t="shared" si="24"/>
        <v>1.2538800000000001</v>
      </c>
      <c r="M97" s="156">
        <f t="shared" si="25"/>
        <v>25.799999999999997</v>
      </c>
      <c r="N97" s="23"/>
      <c r="P97" s="38">
        <f t="shared" si="17"/>
        <v>10.76376</v>
      </c>
      <c r="Q97" s="38">
        <f t="shared" si="18"/>
        <v>6.0191400000000002</v>
      </c>
      <c r="R97" s="38">
        <f t="shared" si="19"/>
        <v>7.7632200000000005</v>
      </c>
      <c r="S97" s="38">
        <f t="shared" si="20"/>
        <v>1.2538800000000001</v>
      </c>
      <c r="T97" s="38">
        <f t="shared" si="26"/>
        <v>25.799999999999997</v>
      </c>
    </row>
    <row r="98" spans="1:23" ht="15.75" thickBot="1">
      <c r="A98" s="8" t="s">
        <v>140</v>
      </c>
      <c r="B98" s="204">
        <v>25.8</v>
      </c>
      <c r="C98" s="204">
        <v>25.8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10.76376</v>
      </c>
      <c r="J98" s="22">
        <f t="shared" si="22"/>
        <v>6.0191400000000002</v>
      </c>
      <c r="K98" s="22">
        <f t="shared" si="23"/>
        <v>7.7632200000000005</v>
      </c>
      <c r="L98" s="22">
        <f t="shared" si="24"/>
        <v>1.2538800000000001</v>
      </c>
      <c r="M98" s="156">
        <f t="shared" si="25"/>
        <v>25.799999999999997</v>
      </c>
      <c r="N98" s="23"/>
      <c r="P98" s="38">
        <f t="shared" si="17"/>
        <v>10.76376</v>
      </c>
      <c r="Q98" s="38">
        <f t="shared" si="18"/>
        <v>6.0191400000000002</v>
      </c>
      <c r="R98" s="38">
        <f t="shared" si="19"/>
        <v>7.7632200000000005</v>
      </c>
      <c r="S98" s="38">
        <f t="shared" si="20"/>
        <v>1.2538800000000001</v>
      </c>
      <c r="T98" s="38">
        <f t="shared" si="26"/>
        <v>25.799999999999997</v>
      </c>
    </row>
    <row r="99" spans="1:23" ht="15.75" thickBot="1">
      <c r="A99" s="8" t="s">
        <v>171</v>
      </c>
      <c r="B99" s="21">
        <f t="shared" ref="B99:H99" si="27">SUM(B3:B98)/4000</f>
        <v>0.51072499999999965</v>
      </c>
      <c r="C99" s="21">
        <f t="shared" si="27"/>
        <v>0.51072499999999965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0.21307447000000057</v>
      </c>
      <c r="J99" s="157">
        <f t="shared" ref="J99:L99" si="28">SUM(J3:J98)/4000</f>
        <v>0.11915214249999991</v>
      </c>
      <c r="K99" s="157">
        <f t="shared" si="28"/>
        <v>0.15367715250000016</v>
      </c>
      <c r="L99" s="157">
        <f t="shared" si="28"/>
        <v>2.4821234999999983E-2</v>
      </c>
      <c r="M99" s="158">
        <f>SUM(M3:M98)/4000</f>
        <v>0.51072499999999965</v>
      </c>
      <c r="N99" s="24"/>
      <c r="P99" s="38">
        <f>SUM(P3:P98)/4000</f>
        <v>0.21307447000000057</v>
      </c>
      <c r="Q99" s="38">
        <f t="shared" ref="Q99:S99" si="29">SUM(Q3:Q98)/4000</f>
        <v>0.11915214249999991</v>
      </c>
      <c r="R99" s="38">
        <f t="shared" si="29"/>
        <v>0.15367715250000016</v>
      </c>
      <c r="S99" s="38">
        <f t="shared" si="29"/>
        <v>2.4821234999999983E-2</v>
      </c>
      <c r="T99" s="38">
        <f t="shared" si="26"/>
        <v>0.51072500000000065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45625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1.1499999999999999</v>
      </c>
      <c r="N3" s="72">
        <v>0</v>
      </c>
      <c r="O3" s="54">
        <v>-70</v>
      </c>
      <c r="P3" s="54">
        <v>0</v>
      </c>
      <c r="Q3" s="54">
        <v>0</v>
      </c>
      <c r="R3" s="54">
        <v>0</v>
      </c>
      <c r="S3" s="73">
        <v>0</v>
      </c>
      <c r="U3" s="74">
        <v>-70</v>
      </c>
      <c r="V3" s="75">
        <v>1.1499999999999999</v>
      </c>
      <c r="W3">
        <v>0</v>
      </c>
      <c r="X3">
        <v>-70</v>
      </c>
      <c r="Y3">
        <v>0</v>
      </c>
      <c r="Z3">
        <v>1.1499999999999999</v>
      </c>
      <c r="AA3">
        <v>0</v>
      </c>
    </row>
    <row r="4" spans="1:27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1.73</v>
      </c>
      <c r="N4" s="74">
        <v>0</v>
      </c>
      <c r="O4" s="47">
        <v>-100</v>
      </c>
      <c r="P4" s="47">
        <v>0</v>
      </c>
      <c r="Q4" s="47">
        <v>0</v>
      </c>
      <c r="R4" s="47">
        <v>0</v>
      </c>
      <c r="S4" s="75">
        <v>0</v>
      </c>
      <c r="U4" s="74">
        <v>-100</v>
      </c>
      <c r="V4" s="75">
        <v>1.73</v>
      </c>
      <c r="W4">
        <v>0</v>
      </c>
      <c r="X4">
        <v>-100</v>
      </c>
      <c r="Y4">
        <v>0</v>
      </c>
      <c r="Z4">
        <v>1.73</v>
      </c>
      <c r="AA4">
        <v>0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-110</v>
      </c>
      <c r="P5" s="47">
        <v>0</v>
      </c>
      <c r="Q5" s="47">
        <v>-10</v>
      </c>
      <c r="R5" s="47">
        <v>0</v>
      </c>
      <c r="S5" s="75">
        <v>0</v>
      </c>
      <c r="U5" s="74">
        <v>-120</v>
      </c>
      <c r="V5" s="75">
        <v>0</v>
      </c>
      <c r="W5">
        <v>0</v>
      </c>
      <c r="X5">
        <v>-110</v>
      </c>
      <c r="Y5">
        <v>-10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-135</v>
      </c>
      <c r="P6" s="47">
        <v>0</v>
      </c>
      <c r="Q6" s="47">
        <v>-12</v>
      </c>
      <c r="R6" s="47">
        <v>0</v>
      </c>
      <c r="S6" s="75">
        <v>0</v>
      </c>
      <c r="U6" s="74">
        <v>-147</v>
      </c>
      <c r="V6" s="75">
        <v>0</v>
      </c>
      <c r="W6">
        <v>0</v>
      </c>
      <c r="X6">
        <v>-135</v>
      </c>
      <c r="Y6">
        <v>-12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-160</v>
      </c>
      <c r="P7" s="47">
        <v>0</v>
      </c>
      <c r="Q7" s="47">
        <v>-20</v>
      </c>
      <c r="R7" s="47">
        <v>0</v>
      </c>
      <c r="S7" s="75">
        <v>0</v>
      </c>
      <c r="U7" s="74">
        <v>-180</v>
      </c>
      <c r="V7" s="75">
        <v>0</v>
      </c>
      <c r="W7">
        <v>0</v>
      </c>
      <c r="X7">
        <v>-160</v>
      </c>
      <c r="Y7">
        <v>-20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-180</v>
      </c>
      <c r="P8" s="47">
        <v>0</v>
      </c>
      <c r="Q8" s="47">
        <v>-20</v>
      </c>
      <c r="R8" s="47">
        <v>0</v>
      </c>
      <c r="S8" s="75">
        <v>0</v>
      </c>
      <c r="U8" s="74">
        <v>-200</v>
      </c>
      <c r="V8" s="75">
        <v>0</v>
      </c>
      <c r="W8">
        <v>0</v>
      </c>
      <c r="X8">
        <v>-180</v>
      </c>
      <c r="Y8">
        <v>-20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-190</v>
      </c>
      <c r="P9" s="47">
        <v>0</v>
      </c>
      <c r="Q9" s="47">
        <v>-20</v>
      </c>
      <c r="R9" s="47">
        <v>0</v>
      </c>
      <c r="S9" s="75">
        <v>0</v>
      </c>
      <c r="U9" s="74">
        <v>-210</v>
      </c>
      <c r="V9" s="75">
        <v>0</v>
      </c>
      <c r="W9">
        <v>0</v>
      </c>
      <c r="X9">
        <v>-190</v>
      </c>
      <c r="Y9">
        <v>-20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-205</v>
      </c>
      <c r="P10" s="47">
        <v>0</v>
      </c>
      <c r="Q10" s="47">
        <v>-20</v>
      </c>
      <c r="R10" s="47">
        <v>0</v>
      </c>
      <c r="S10" s="75">
        <v>0</v>
      </c>
      <c r="U10" s="74">
        <v>-225</v>
      </c>
      <c r="V10" s="75">
        <v>0</v>
      </c>
      <c r="W10">
        <v>0</v>
      </c>
      <c r="X10">
        <v>-205</v>
      </c>
      <c r="Y10">
        <v>-20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-220</v>
      </c>
      <c r="P11" s="47">
        <v>0</v>
      </c>
      <c r="Q11" s="47">
        <v>-25</v>
      </c>
      <c r="R11" s="47">
        <v>0</v>
      </c>
      <c r="S11" s="75">
        <v>0</v>
      </c>
      <c r="U11" s="74">
        <v>-245</v>
      </c>
      <c r="V11" s="75">
        <v>0</v>
      </c>
      <c r="W11">
        <v>0</v>
      </c>
      <c r="X11">
        <v>-220</v>
      </c>
      <c r="Y11">
        <v>-25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-230</v>
      </c>
      <c r="P12" s="47">
        <v>0</v>
      </c>
      <c r="Q12" s="47">
        <v>-25</v>
      </c>
      <c r="R12" s="47">
        <v>0</v>
      </c>
      <c r="S12" s="75">
        <v>0</v>
      </c>
      <c r="U12" s="74">
        <v>-255</v>
      </c>
      <c r="V12" s="75">
        <v>0</v>
      </c>
      <c r="W12">
        <v>0</v>
      </c>
      <c r="X12">
        <v>-230</v>
      </c>
      <c r="Y12">
        <v>-25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-230</v>
      </c>
      <c r="P13" s="47">
        <v>0</v>
      </c>
      <c r="Q13" s="47">
        <v>-25</v>
      </c>
      <c r="R13" s="47">
        <v>0</v>
      </c>
      <c r="S13" s="75">
        <v>0</v>
      </c>
      <c r="U13" s="74">
        <v>-255</v>
      </c>
      <c r="V13" s="75">
        <v>0</v>
      </c>
      <c r="W13">
        <v>0</v>
      </c>
      <c r="X13">
        <v>-230</v>
      </c>
      <c r="Y13">
        <v>-25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-240</v>
      </c>
      <c r="P14" s="47">
        <v>0</v>
      </c>
      <c r="Q14" s="47">
        <v>-25</v>
      </c>
      <c r="R14" s="47">
        <v>0</v>
      </c>
      <c r="S14" s="75">
        <v>0</v>
      </c>
      <c r="U14" s="74">
        <v>-265</v>
      </c>
      <c r="V14" s="75">
        <v>0</v>
      </c>
      <c r="W14">
        <v>0</v>
      </c>
      <c r="X14">
        <v>-240</v>
      </c>
      <c r="Y14">
        <v>-25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-250</v>
      </c>
      <c r="P15" s="47">
        <v>0</v>
      </c>
      <c r="Q15" s="47">
        <v>-25</v>
      </c>
      <c r="R15" s="47">
        <v>0</v>
      </c>
      <c r="S15" s="75">
        <v>0</v>
      </c>
      <c r="U15" s="74">
        <v>-275</v>
      </c>
      <c r="V15" s="75">
        <v>0</v>
      </c>
      <c r="W15">
        <v>0</v>
      </c>
      <c r="X15">
        <v>-250</v>
      </c>
      <c r="Y15">
        <v>-25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-255</v>
      </c>
      <c r="P16" s="47">
        <v>0</v>
      </c>
      <c r="Q16" s="47">
        <v>-25</v>
      </c>
      <c r="R16" s="47">
        <v>0</v>
      </c>
      <c r="S16" s="75">
        <v>0</v>
      </c>
      <c r="U16" s="74">
        <v>-280</v>
      </c>
      <c r="V16" s="75">
        <v>0</v>
      </c>
      <c r="W16">
        <v>0</v>
      </c>
      <c r="X16">
        <v>-255</v>
      </c>
      <c r="Y16">
        <v>-25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-260</v>
      </c>
      <c r="P17" s="47">
        <v>0</v>
      </c>
      <c r="Q17" s="47">
        <v>-25</v>
      </c>
      <c r="R17" s="47">
        <v>0</v>
      </c>
      <c r="S17" s="75">
        <v>0</v>
      </c>
      <c r="U17" s="74">
        <v>-285</v>
      </c>
      <c r="V17" s="75">
        <v>0</v>
      </c>
      <c r="W17">
        <v>0</v>
      </c>
      <c r="X17">
        <v>-260</v>
      </c>
      <c r="Y17">
        <v>-25</v>
      </c>
      <c r="Z17">
        <v>0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-260</v>
      </c>
      <c r="P18" s="47">
        <v>0</v>
      </c>
      <c r="Q18" s="47">
        <v>-25</v>
      </c>
      <c r="R18" s="47">
        <v>0</v>
      </c>
      <c r="S18" s="75">
        <v>0</v>
      </c>
      <c r="U18" s="74">
        <v>-285</v>
      </c>
      <c r="V18" s="75">
        <v>0</v>
      </c>
      <c r="W18">
        <v>0</v>
      </c>
      <c r="X18">
        <v>-260</v>
      </c>
      <c r="Y18">
        <v>-25</v>
      </c>
      <c r="Z18">
        <v>0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-275</v>
      </c>
      <c r="P19" s="47">
        <v>0</v>
      </c>
      <c r="Q19" s="47">
        <v>-25</v>
      </c>
      <c r="R19" s="47">
        <v>0</v>
      </c>
      <c r="S19" s="75">
        <v>0</v>
      </c>
      <c r="U19" s="74">
        <v>-300</v>
      </c>
      <c r="V19" s="75">
        <v>0</v>
      </c>
      <c r="W19">
        <v>0</v>
      </c>
      <c r="X19">
        <v>-275</v>
      </c>
      <c r="Y19">
        <v>-25</v>
      </c>
      <c r="Z19">
        <v>0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4.9000000000000004</v>
      </c>
      <c r="N20" s="74">
        <v>0</v>
      </c>
      <c r="O20" s="47">
        <v>-270</v>
      </c>
      <c r="P20" s="47">
        <v>0</v>
      </c>
      <c r="Q20" s="47">
        <v>-25</v>
      </c>
      <c r="R20" s="47">
        <v>0</v>
      </c>
      <c r="S20" s="75">
        <v>0</v>
      </c>
      <c r="U20" s="74">
        <v>-295</v>
      </c>
      <c r="V20" s="75">
        <v>4.9000000000000004</v>
      </c>
      <c r="W20">
        <v>0</v>
      </c>
      <c r="X20">
        <v>-270</v>
      </c>
      <c r="Y20">
        <v>-25</v>
      </c>
      <c r="Z20">
        <v>4.9000000000000004</v>
      </c>
      <c r="AA20">
        <v>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2.79</v>
      </c>
      <c r="N21" s="74">
        <v>0</v>
      </c>
      <c r="O21" s="47">
        <v>-250</v>
      </c>
      <c r="P21" s="47">
        <v>0</v>
      </c>
      <c r="Q21" s="47">
        <v>-25</v>
      </c>
      <c r="R21" s="47">
        <v>0</v>
      </c>
      <c r="S21" s="75">
        <v>0</v>
      </c>
      <c r="U21" s="74">
        <v>-275</v>
      </c>
      <c r="V21" s="75">
        <v>2.79</v>
      </c>
      <c r="W21">
        <v>0</v>
      </c>
      <c r="X21">
        <v>-250</v>
      </c>
      <c r="Y21">
        <v>-25</v>
      </c>
      <c r="Z21">
        <v>2.79</v>
      </c>
      <c r="AA21">
        <v>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1.06</v>
      </c>
      <c r="N22" s="74">
        <v>0</v>
      </c>
      <c r="O22" s="47">
        <v>-225</v>
      </c>
      <c r="P22" s="47">
        <v>0</v>
      </c>
      <c r="Q22" s="47">
        <v>-25</v>
      </c>
      <c r="R22" s="47">
        <v>0</v>
      </c>
      <c r="S22" s="75">
        <v>0</v>
      </c>
      <c r="U22" s="74">
        <v>-250</v>
      </c>
      <c r="V22" s="75">
        <v>1.06</v>
      </c>
      <c r="W22">
        <v>0</v>
      </c>
      <c r="X22">
        <v>-225</v>
      </c>
      <c r="Y22">
        <v>-25</v>
      </c>
      <c r="Z22">
        <v>1.06</v>
      </c>
      <c r="AA22">
        <v>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4.71</v>
      </c>
      <c r="N23" s="74">
        <v>0</v>
      </c>
      <c r="O23" s="47">
        <v>-225</v>
      </c>
      <c r="P23" s="47">
        <v>0</v>
      </c>
      <c r="Q23" s="47">
        <v>-25</v>
      </c>
      <c r="R23" s="47">
        <v>0</v>
      </c>
      <c r="S23" s="75">
        <v>0</v>
      </c>
      <c r="U23" s="74">
        <v>-250</v>
      </c>
      <c r="V23" s="75">
        <v>4.71</v>
      </c>
      <c r="W23">
        <v>0</v>
      </c>
      <c r="X23">
        <v>-225</v>
      </c>
      <c r="Y23">
        <v>-25</v>
      </c>
      <c r="Z23">
        <v>4.71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4.51</v>
      </c>
      <c r="N24" s="74">
        <v>0</v>
      </c>
      <c r="O24" s="47">
        <v>-191</v>
      </c>
      <c r="P24" s="47">
        <v>0</v>
      </c>
      <c r="Q24" s="47">
        <v>-25</v>
      </c>
      <c r="R24" s="47">
        <v>0</v>
      </c>
      <c r="S24" s="75">
        <v>0</v>
      </c>
      <c r="U24" s="74">
        <v>-216</v>
      </c>
      <c r="V24" s="75">
        <v>4.51</v>
      </c>
      <c r="W24">
        <v>0</v>
      </c>
      <c r="X24">
        <v>-191</v>
      </c>
      <c r="Y24">
        <v>-25</v>
      </c>
      <c r="Z24">
        <v>4.51</v>
      </c>
      <c r="AA24">
        <v>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6.43</v>
      </c>
      <c r="N25" s="74">
        <v>0</v>
      </c>
      <c r="O25" s="47">
        <v>-120</v>
      </c>
      <c r="P25" s="47">
        <v>0</v>
      </c>
      <c r="Q25" s="47">
        <v>-25</v>
      </c>
      <c r="R25" s="47">
        <v>0</v>
      </c>
      <c r="S25" s="75">
        <v>0</v>
      </c>
      <c r="U25" s="74">
        <v>-145</v>
      </c>
      <c r="V25" s="75">
        <v>6.43</v>
      </c>
      <c r="W25">
        <v>0</v>
      </c>
      <c r="X25">
        <v>-120</v>
      </c>
      <c r="Y25">
        <v>-25</v>
      </c>
      <c r="Z25">
        <v>6.43</v>
      </c>
      <c r="AA25">
        <v>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5.67</v>
      </c>
      <c r="N26" s="74">
        <v>0</v>
      </c>
      <c r="O26" s="47">
        <v>-125</v>
      </c>
      <c r="P26" s="47">
        <v>0</v>
      </c>
      <c r="Q26" s="47">
        <v>-25</v>
      </c>
      <c r="R26" s="47">
        <v>0</v>
      </c>
      <c r="S26" s="75">
        <v>0</v>
      </c>
      <c r="U26" s="74">
        <v>-150</v>
      </c>
      <c r="V26" s="75">
        <v>5.67</v>
      </c>
      <c r="W26">
        <v>0</v>
      </c>
      <c r="X26">
        <v>-125</v>
      </c>
      <c r="Y26">
        <v>-25</v>
      </c>
      <c r="Z26">
        <v>5.67</v>
      </c>
      <c r="AA26">
        <v>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3.36</v>
      </c>
      <c r="N27" s="74">
        <v>0</v>
      </c>
      <c r="O27" s="47">
        <v>-132</v>
      </c>
      <c r="P27" s="47">
        <v>0</v>
      </c>
      <c r="Q27" s="47">
        <v>0</v>
      </c>
      <c r="R27" s="47">
        <v>0</v>
      </c>
      <c r="S27" s="75">
        <v>0</v>
      </c>
      <c r="U27" s="74">
        <v>-132</v>
      </c>
      <c r="V27" s="75">
        <v>3.36</v>
      </c>
      <c r="W27">
        <v>0</v>
      </c>
      <c r="X27">
        <v>-132</v>
      </c>
      <c r="Y27">
        <v>0</v>
      </c>
      <c r="Z27">
        <v>3.36</v>
      </c>
      <c r="AA27">
        <v>0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5.28</v>
      </c>
      <c r="N28" s="74">
        <v>0</v>
      </c>
      <c r="O28" s="47">
        <v>-77</v>
      </c>
      <c r="P28" s="47">
        <v>0</v>
      </c>
      <c r="Q28" s="47">
        <v>0</v>
      </c>
      <c r="R28" s="47">
        <v>0</v>
      </c>
      <c r="S28" s="75">
        <v>0</v>
      </c>
      <c r="U28" s="74">
        <v>-77</v>
      </c>
      <c r="V28" s="75">
        <v>5.28</v>
      </c>
      <c r="W28">
        <v>0</v>
      </c>
      <c r="X28">
        <v>-77</v>
      </c>
      <c r="Y28">
        <v>0</v>
      </c>
      <c r="Z28">
        <v>5.28</v>
      </c>
      <c r="AA28">
        <v>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4.99</v>
      </c>
      <c r="N29" s="74">
        <v>0</v>
      </c>
      <c r="O29" s="47">
        <v>-18</v>
      </c>
      <c r="P29" s="47">
        <v>0</v>
      </c>
      <c r="Q29" s="47">
        <v>0</v>
      </c>
      <c r="R29" s="47">
        <v>0</v>
      </c>
      <c r="S29" s="75">
        <v>0</v>
      </c>
      <c r="U29" s="74">
        <v>-18</v>
      </c>
      <c r="V29" s="75">
        <v>4.99</v>
      </c>
      <c r="W29">
        <v>0</v>
      </c>
      <c r="X29">
        <v>-18</v>
      </c>
      <c r="Y29">
        <v>0</v>
      </c>
      <c r="Z29">
        <v>4.99</v>
      </c>
      <c r="AA29">
        <v>0</v>
      </c>
    </row>
    <row r="30" spans="7:27">
      <c r="G30" t="s">
        <v>72</v>
      </c>
      <c r="H30" s="74">
        <v>0</v>
      </c>
      <c r="I30" s="47">
        <v>0</v>
      </c>
      <c r="J30" s="47">
        <v>48.02</v>
      </c>
      <c r="K30" s="47">
        <v>0</v>
      </c>
      <c r="L30" s="47">
        <v>0</v>
      </c>
      <c r="M30" s="75">
        <v>5.19</v>
      </c>
      <c r="N30" s="74">
        <v>0</v>
      </c>
      <c r="O30" s="47">
        <v>-123</v>
      </c>
      <c r="P30" s="47">
        <v>0</v>
      </c>
      <c r="Q30" s="47">
        <v>0</v>
      </c>
      <c r="R30" s="47">
        <v>0</v>
      </c>
      <c r="S30" s="75">
        <v>0</v>
      </c>
      <c r="U30" s="74">
        <v>-123</v>
      </c>
      <c r="V30" s="75">
        <v>53.21</v>
      </c>
      <c r="W30">
        <v>0</v>
      </c>
      <c r="X30">
        <v>-123</v>
      </c>
      <c r="Y30">
        <v>0</v>
      </c>
      <c r="Z30">
        <v>5.19</v>
      </c>
      <c r="AA30">
        <v>48.02</v>
      </c>
    </row>
    <row r="31" spans="7:27">
      <c r="G31" t="s">
        <v>73</v>
      </c>
      <c r="H31" s="74">
        <v>0</v>
      </c>
      <c r="I31" s="47">
        <v>0</v>
      </c>
      <c r="J31" s="47">
        <v>48.02</v>
      </c>
      <c r="K31" s="47">
        <v>0</v>
      </c>
      <c r="L31" s="47">
        <v>0</v>
      </c>
      <c r="M31" s="75">
        <v>5.28</v>
      </c>
      <c r="N31" s="74">
        <v>0</v>
      </c>
      <c r="O31" s="47">
        <v>-69</v>
      </c>
      <c r="P31" s="47">
        <v>0</v>
      </c>
      <c r="Q31" s="47">
        <v>0</v>
      </c>
      <c r="R31" s="47">
        <v>0</v>
      </c>
      <c r="S31" s="75">
        <v>0</v>
      </c>
      <c r="U31" s="74">
        <v>-69</v>
      </c>
      <c r="V31" s="75">
        <v>53.3</v>
      </c>
      <c r="W31">
        <v>0</v>
      </c>
      <c r="X31">
        <v>-69</v>
      </c>
      <c r="Y31">
        <v>0</v>
      </c>
      <c r="Z31">
        <v>5.28</v>
      </c>
      <c r="AA31">
        <v>48.02</v>
      </c>
    </row>
    <row r="32" spans="7:27">
      <c r="G32" t="s">
        <v>74</v>
      </c>
      <c r="H32" s="74">
        <v>0</v>
      </c>
      <c r="I32" s="47">
        <v>0</v>
      </c>
      <c r="J32" s="47">
        <v>48.02</v>
      </c>
      <c r="K32" s="47">
        <v>0</v>
      </c>
      <c r="L32" s="47">
        <v>0</v>
      </c>
      <c r="M32" s="75">
        <v>2.02</v>
      </c>
      <c r="N32" s="74">
        <v>0</v>
      </c>
      <c r="O32" s="47">
        <v>-5</v>
      </c>
      <c r="P32" s="47">
        <v>0</v>
      </c>
      <c r="Q32" s="47">
        <v>0</v>
      </c>
      <c r="R32" s="47">
        <v>0</v>
      </c>
      <c r="S32" s="75">
        <v>0</v>
      </c>
      <c r="U32" s="74">
        <v>-5</v>
      </c>
      <c r="V32" s="75">
        <v>50.04</v>
      </c>
      <c r="W32">
        <v>0</v>
      </c>
      <c r="X32">
        <v>-5</v>
      </c>
      <c r="Y32">
        <v>0</v>
      </c>
      <c r="Z32">
        <v>2.02</v>
      </c>
      <c r="AA32">
        <v>48.02</v>
      </c>
    </row>
    <row r="33" spans="7:27">
      <c r="G33" t="s">
        <v>75</v>
      </c>
      <c r="H33" s="74">
        <v>58.58</v>
      </c>
      <c r="I33" s="47">
        <v>0</v>
      </c>
      <c r="J33" s="47">
        <v>72.040000000000006</v>
      </c>
      <c r="K33" s="47">
        <v>0</v>
      </c>
      <c r="L33" s="47">
        <v>0</v>
      </c>
      <c r="M33" s="75">
        <v>2.4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133.02000000000001</v>
      </c>
      <c r="W33">
        <v>58.58</v>
      </c>
      <c r="X33">
        <v>0</v>
      </c>
      <c r="Y33">
        <v>0</v>
      </c>
      <c r="Z33">
        <v>2.4</v>
      </c>
      <c r="AA33">
        <v>72.040000000000006</v>
      </c>
    </row>
    <row r="34" spans="7:27">
      <c r="G34" t="s">
        <v>76</v>
      </c>
      <c r="H34" s="74">
        <v>48.02</v>
      </c>
      <c r="I34" s="47">
        <v>0</v>
      </c>
      <c r="J34" s="47">
        <v>92.2</v>
      </c>
      <c r="K34" s="47">
        <v>0</v>
      </c>
      <c r="L34" s="47">
        <v>0</v>
      </c>
      <c r="M34" s="75">
        <v>2.02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142.24</v>
      </c>
      <c r="W34">
        <v>48.02</v>
      </c>
      <c r="X34">
        <v>0</v>
      </c>
      <c r="Y34">
        <v>0</v>
      </c>
      <c r="Z34">
        <v>2.02</v>
      </c>
      <c r="AA34">
        <v>92.2</v>
      </c>
    </row>
    <row r="35" spans="7:27">
      <c r="G35" t="s">
        <v>77</v>
      </c>
      <c r="H35" s="74">
        <v>0.38</v>
      </c>
      <c r="I35" s="47">
        <v>0</v>
      </c>
      <c r="J35" s="47">
        <v>107.57</v>
      </c>
      <c r="K35" s="47">
        <v>0</v>
      </c>
      <c r="L35" s="47">
        <v>0</v>
      </c>
      <c r="M35" s="75">
        <v>1.1499999999999999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109.1</v>
      </c>
      <c r="W35">
        <v>0.38</v>
      </c>
      <c r="X35">
        <v>0</v>
      </c>
      <c r="Y35">
        <v>0</v>
      </c>
      <c r="Z35">
        <v>1.1499999999999999</v>
      </c>
      <c r="AA35">
        <v>107.57</v>
      </c>
    </row>
    <row r="36" spans="7:27">
      <c r="G36" t="s">
        <v>78</v>
      </c>
      <c r="H36" s="74">
        <v>70.11</v>
      </c>
      <c r="I36" s="47">
        <v>0</v>
      </c>
      <c r="J36" s="47">
        <v>116.21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186.32</v>
      </c>
      <c r="W36">
        <v>70.11</v>
      </c>
      <c r="X36">
        <v>0</v>
      </c>
      <c r="Y36">
        <v>0</v>
      </c>
      <c r="Z36">
        <v>0</v>
      </c>
      <c r="AA36">
        <v>116.21</v>
      </c>
    </row>
    <row r="37" spans="7:27">
      <c r="G37" t="s">
        <v>79</v>
      </c>
      <c r="H37" s="74">
        <v>0</v>
      </c>
      <c r="I37" s="47">
        <v>0</v>
      </c>
      <c r="J37" s="47">
        <v>108.53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108.53</v>
      </c>
      <c r="W37">
        <v>0</v>
      </c>
      <c r="X37">
        <v>0</v>
      </c>
      <c r="Y37">
        <v>0</v>
      </c>
      <c r="Z37">
        <v>0</v>
      </c>
      <c r="AA37">
        <v>108.53</v>
      </c>
    </row>
    <row r="38" spans="7:27">
      <c r="G38" t="s">
        <v>80</v>
      </c>
      <c r="H38" s="74">
        <v>0</v>
      </c>
      <c r="I38" s="47">
        <v>0</v>
      </c>
      <c r="J38" s="47">
        <v>68.19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68.19</v>
      </c>
      <c r="W38">
        <v>0</v>
      </c>
      <c r="X38">
        <v>0</v>
      </c>
      <c r="Y38">
        <v>0</v>
      </c>
      <c r="Z38">
        <v>0</v>
      </c>
      <c r="AA38">
        <v>68.19</v>
      </c>
    </row>
    <row r="39" spans="7:27">
      <c r="G39" t="s">
        <v>81</v>
      </c>
      <c r="H39" s="74">
        <v>0</v>
      </c>
      <c r="I39" s="47">
        <v>0</v>
      </c>
      <c r="J39" s="47">
        <v>48.02</v>
      </c>
      <c r="K39" s="47">
        <v>0</v>
      </c>
      <c r="L39" s="47">
        <v>0</v>
      </c>
      <c r="M39" s="75">
        <v>2.2999999999999998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50.32</v>
      </c>
      <c r="W39">
        <v>0</v>
      </c>
      <c r="X39">
        <v>0</v>
      </c>
      <c r="Y39">
        <v>0</v>
      </c>
      <c r="Z39">
        <v>2.2999999999999998</v>
      </c>
      <c r="AA39">
        <v>48.02</v>
      </c>
    </row>
    <row r="40" spans="7:27">
      <c r="G40" t="s">
        <v>82</v>
      </c>
      <c r="H40" s="74">
        <v>0</v>
      </c>
      <c r="I40" s="47">
        <v>0</v>
      </c>
      <c r="J40" s="47">
        <v>74.91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74.91</v>
      </c>
      <c r="W40">
        <v>0</v>
      </c>
      <c r="X40">
        <v>0</v>
      </c>
      <c r="Y40">
        <v>0</v>
      </c>
      <c r="Z40">
        <v>0</v>
      </c>
      <c r="AA40">
        <v>74.91</v>
      </c>
    </row>
    <row r="41" spans="7:27">
      <c r="G41" t="s">
        <v>83</v>
      </c>
      <c r="H41" s="74">
        <v>0</v>
      </c>
      <c r="I41" s="47">
        <v>0</v>
      </c>
      <c r="J41" s="47">
        <v>147.9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147.9</v>
      </c>
      <c r="W41">
        <v>0</v>
      </c>
      <c r="X41">
        <v>0</v>
      </c>
      <c r="Y41">
        <v>0</v>
      </c>
      <c r="Z41">
        <v>0</v>
      </c>
      <c r="AA41">
        <v>147.9</v>
      </c>
    </row>
    <row r="42" spans="7:27">
      <c r="G42" t="s">
        <v>84</v>
      </c>
      <c r="H42" s="74">
        <v>0</v>
      </c>
      <c r="I42" s="47">
        <v>0</v>
      </c>
      <c r="J42" s="47">
        <v>152.69999999999999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152.69999999999999</v>
      </c>
      <c r="W42">
        <v>0</v>
      </c>
      <c r="X42">
        <v>0</v>
      </c>
      <c r="Y42">
        <v>0</v>
      </c>
      <c r="Z42">
        <v>0</v>
      </c>
      <c r="AA42">
        <v>152.69999999999999</v>
      </c>
    </row>
    <row r="43" spans="7:27">
      <c r="G43" t="s">
        <v>85</v>
      </c>
      <c r="H43" s="74">
        <v>0</v>
      </c>
      <c r="I43" s="47">
        <v>0</v>
      </c>
      <c r="J43" s="47">
        <v>190.16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190.16</v>
      </c>
      <c r="W43">
        <v>0</v>
      </c>
      <c r="X43">
        <v>0</v>
      </c>
      <c r="Y43">
        <v>0</v>
      </c>
      <c r="Z43">
        <v>0</v>
      </c>
      <c r="AA43">
        <v>190.16</v>
      </c>
    </row>
    <row r="44" spans="7:27">
      <c r="G44" t="s">
        <v>86</v>
      </c>
      <c r="H44" s="74">
        <v>0</v>
      </c>
      <c r="I44" s="47">
        <v>0</v>
      </c>
      <c r="J44" s="47">
        <v>140.22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140.22</v>
      </c>
      <c r="W44">
        <v>0</v>
      </c>
      <c r="X44">
        <v>0</v>
      </c>
      <c r="Y44">
        <v>0</v>
      </c>
      <c r="Z44">
        <v>0</v>
      </c>
      <c r="AA44">
        <v>140.22</v>
      </c>
    </row>
    <row r="45" spans="7:27">
      <c r="G45" t="s">
        <v>87</v>
      </c>
      <c r="H45" s="74">
        <v>0</v>
      </c>
      <c r="I45" s="47">
        <v>0</v>
      </c>
      <c r="J45" s="47">
        <v>326.42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326.42</v>
      </c>
      <c r="W45">
        <v>0</v>
      </c>
      <c r="X45">
        <v>0</v>
      </c>
      <c r="Y45">
        <v>0</v>
      </c>
      <c r="Z45">
        <v>0</v>
      </c>
      <c r="AA45">
        <v>326.42</v>
      </c>
    </row>
    <row r="46" spans="7:27">
      <c r="G46" t="s">
        <v>88</v>
      </c>
      <c r="H46" s="74">
        <v>0</v>
      </c>
      <c r="I46" s="47">
        <v>0</v>
      </c>
      <c r="J46" s="47">
        <v>369.75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369.75</v>
      </c>
      <c r="W46">
        <v>0</v>
      </c>
      <c r="X46">
        <v>0</v>
      </c>
      <c r="Y46">
        <v>0</v>
      </c>
      <c r="Z46">
        <v>0</v>
      </c>
      <c r="AA46">
        <v>369.75</v>
      </c>
    </row>
    <row r="47" spans="7:27">
      <c r="G47" t="s">
        <v>89</v>
      </c>
      <c r="H47" s="74">
        <v>0</v>
      </c>
      <c r="I47" s="47">
        <v>0</v>
      </c>
      <c r="J47" s="47">
        <v>335.18</v>
      </c>
      <c r="K47" s="47">
        <v>0</v>
      </c>
      <c r="L47" s="47">
        <v>0</v>
      </c>
      <c r="M47" s="75">
        <v>0</v>
      </c>
      <c r="N47" s="74">
        <v>0</v>
      </c>
      <c r="O47" s="47">
        <v>-1</v>
      </c>
      <c r="P47" s="47">
        <v>0</v>
      </c>
      <c r="Q47" s="47">
        <v>0</v>
      </c>
      <c r="R47" s="47">
        <v>0</v>
      </c>
      <c r="S47" s="75">
        <v>0</v>
      </c>
      <c r="U47" s="74">
        <v>-1</v>
      </c>
      <c r="V47" s="75">
        <v>335.18</v>
      </c>
      <c r="W47">
        <v>0</v>
      </c>
      <c r="X47">
        <v>-1</v>
      </c>
      <c r="Y47">
        <v>0</v>
      </c>
      <c r="Z47">
        <v>0</v>
      </c>
      <c r="AA47">
        <v>335.18</v>
      </c>
    </row>
    <row r="48" spans="7:27">
      <c r="G48" t="s">
        <v>90</v>
      </c>
      <c r="H48" s="74">
        <v>0</v>
      </c>
      <c r="I48" s="47">
        <v>0</v>
      </c>
      <c r="J48" s="47">
        <v>320.77</v>
      </c>
      <c r="K48" s="47">
        <v>0</v>
      </c>
      <c r="L48" s="47">
        <v>0</v>
      </c>
      <c r="M48" s="75">
        <v>0</v>
      </c>
      <c r="N48" s="74">
        <v>0</v>
      </c>
      <c r="O48" s="47">
        <v>-1</v>
      </c>
      <c r="P48" s="47">
        <v>0</v>
      </c>
      <c r="Q48" s="47">
        <v>0</v>
      </c>
      <c r="R48" s="47">
        <v>0</v>
      </c>
      <c r="S48" s="75">
        <v>0</v>
      </c>
      <c r="U48" s="74">
        <v>-1</v>
      </c>
      <c r="V48" s="75">
        <v>320.77</v>
      </c>
      <c r="W48">
        <v>0</v>
      </c>
      <c r="X48">
        <v>-1</v>
      </c>
      <c r="Y48">
        <v>0</v>
      </c>
      <c r="Z48">
        <v>0</v>
      </c>
      <c r="AA48">
        <v>320.77</v>
      </c>
    </row>
    <row r="49" spans="7:27">
      <c r="G49" t="s">
        <v>91</v>
      </c>
      <c r="H49" s="74">
        <v>0</v>
      </c>
      <c r="I49" s="47">
        <v>0</v>
      </c>
      <c r="J49" s="47">
        <v>319.81</v>
      </c>
      <c r="K49" s="47">
        <v>0</v>
      </c>
      <c r="L49" s="47">
        <v>0</v>
      </c>
      <c r="M49" s="75">
        <v>1.06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320.87</v>
      </c>
      <c r="W49">
        <v>0</v>
      </c>
      <c r="X49">
        <v>0</v>
      </c>
      <c r="Y49">
        <v>0</v>
      </c>
      <c r="Z49">
        <v>1.06</v>
      </c>
      <c r="AA49">
        <v>319.81</v>
      </c>
    </row>
    <row r="50" spans="7:27">
      <c r="G50" t="s">
        <v>92</v>
      </c>
      <c r="H50" s="74">
        <v>0</v>
      </c>
      <c r="I50" s="47">
        <v>0</v>
      </c>
      <c r="J50" s="47">
        <v>309.25</v>
      </c>
      <c r="K50" s="47">
        <v>0</v>
      </c>
      <c r="L50" s="47">
        <v>0</v>
      </c>
      <c r="M50" s="75">
        <v>1.63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310.88</v>
      </c>
      <c r="W50">
        <v>0</v>
      </c>
      <c r="X50">
        <v>0</v>
      </c>
      <c r="Y50">
        <v>0</v>
      </c>
      <c r="Z50">
        <v>1.63</v>
      </c>
      <c r="AA50">
        <v>309.25</v>
      </c>
    </row>
    <row r="51" spans="7:27">
      <c r="G51" t="s">
        <v>93</v>
      </c>
      <c r="H51" s="74">
        <v>0</v>
      </c>
      <c r="I51" s="47">
        <v>0</v>
      </c>
      <c r="J51" s="47">
        <v>293.88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293.88</v>
      </c>
      <c r="W51">
        <v>0</v>
      </c>
      <c r="X51">
        <v>0</v>
      </c>
      <c r="Y51">
        <v>0</v>
      </c>
      <c r="Z51">
        <v>0</v>
      </c>
      <c r="AA51">
        <v>293.88</v>
      </c>
    </row>
    <row r="52" spans="7:27">
      <c r="G52" t="s">
        <v>94</v>
      </c>
      <c r="H52" s="74">
        <v>0</v>
      </c>
      <c r="I52" s="47">
        <v>0</v>
      </c>
      <c r="J52" s="47">
        <v>279.48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279.48</v>
      </c>
      <c r="W52">
        <v>0</v>
      </c>
      <c r="X52">
        <v>0</v>
      </c>
      <c r="Y52">
        <v>0</v>
      </c>
      <c r="Z52">
        <v>0</v>
      </c>
      <c r="AA52">
        <v>279.48</v>
      </c>
    </row>
    <row r="53" spans="7:27">
      <c r="G53" t="s">
        <v>95</v>
      </c>
      <c r="H53" s="74">
        <v>0</v>
      </c>
      <c r="I53" s="47">
        <v>0</v>
      </c>
      <c r="J53" s="47">
        <v>270.83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270.83</v>
      </c>
      <c r="W53">
        <v>0</v>
      </c>
      <c r="X53">
        <v>0</v>
      </c>
      <c r="Y53">
        <v>0</v>
      </c>
      <c r="Z53">
        <v>0</v>
      </c>
      <c r="AA53">
        <v>270.83</v>
      </c>
    </row>
    <row r="54" spans="7:27">
      <c r="G54" t="s">
        <v>96</v>
      </c>
      <c r="H54" s="74">
        <v>0</v>
      </c>
      <c r="I54" s="47">
        <v>0</v>
      </c>
      <c r="J54" s="47">
        <v>233.38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233.38</v>
      </c>
      <c r="W54">
        <v>0</v>
      </c>
      <c r="X54">
        <v>0</v>
      </c>
      <c r="Y54">
        <v>0</v>
      </c>
      <c r="Z54">
        <v>0</v>
      </c>
      <c r="AA54">
        <v>233.38</v>
      </c>
    </row>
    <row r="55" spans="7:27">
      <c r="G55" t="s">
        <v>97</v>
      </c>
      <c r="H55" s="74">
        <v>0</v>
      </c>
      <c r="I55" s="47">
        <v>0</v>
      </c>
      <c r="J55" s="47">
        <v>105.64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105.64</v>
      </c>
      <c r="W55">
        <v>0</v>
      </c>
      <c r="X55">
        <v>0</v>
      </c>
      <c r="Y55">
        <v>0</v>
      </c>
      <c r="Z55">
        <v>0</v>
      </c>
      <c r="AA55">
        <v>105.64</v>
      </c>
    </row>
    <row r="56" spans="7:27">
      <c r="G56" t="s">
        <v>98</v>
      </c>
      <c r="H56" s="74">
        <v>0</v>
      </c>
      <c r="I56" s="47">
        <v>0</v>
      </c>
      <c r="J56" s="47">
        <v>96.04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96.04</v>
      </c>
      <c r="W56">
        <v>0</v>
      </c>
      <c r="X56">
        <v>0</v>
      </c>
      <c r="Y56">
        <v>0</v>
      </c>
      <c r="Z56">
        <v>0</v>
      </c>
      <c r="AA56">
        <v>96.04</v>
      </c>
    </row>
    <row r="57" spans="7:27">
      <c r="G57" t="s">
        <v>99</v>
      </c>
      <c r="H57" s="74">
        <v>0</v>
      </c>
      <c r="I57" s="47">
        <v>0</v>
      </c>
      <c r="J57" s="47">
        <v>96.04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96.04</v>
      </c>
      <c r="W57">
        <v>0</v>
      </c>
      <c r="X57">
        <v>0</v>
      </c>
      <c r="Y57">
        <v>0</v>
      </c>
      <c r="Z57">
        <v>0</v>
      </c>
      <c r="AA57">
        <v>96.04</v>
      </c>
    </row>
    <row r="58" spans="7:27">
      <c r="G58" t="s">
        <v>100</v>
      </c>
      <c r="H58" s="74">
        <v>0</v>
      </c>
      <c r="I58" s="47">
        <v>0</v>
      </c>
      <c r="J58" s="47">
        <v>96.04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96.04</v>
      </c>
      <c r="W58">
        <v>0</v>
      </c>
      <c r="X58">
        <v>0</v>
      </c>
      <c r="Y58">
        <v>0</v>
      </c>
      <c r="Z58">
        <v>0</v>
      </c>
      <c r="AA58">
        <v>96.04</v>
      </c>
    </row>
    <row r="59" spans="7:27">
      <c r="G59" t="s">
        <v>101</v>
      </c>
      <c r="H59" s="74">
        <v>0</v>
      </c>
      <c r="I59" s="47">
        <v>0</v>
      </c>
      <c r="J59" s="47">
        <v>112.37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112.37</v>
      </c>
      <c r="W59">
        <v>0</v>
      </c>
      <c r="X59">
        <v>0</v>
      </c>
      <c r="Y59">
        <v>0</v>
      </c>
      <c r="Z59">
        <v>0</v>
      </c>
      <c r="AA59">
        <v>112.37</v>
      </c>
    </row>
    <row r="60" spans="7:27">
      <c r="G60" t="s">
        <v>102</v>
      </c>
      <c r="H60" s="74">
        <v>0</v>
      </c>
      <c r="I60" s="47">
        <v>0</v>
      </c>
      <c r="J60" s="47">
        <v>135.41999999999999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135.41999999999999</v>
      </c>
      <c r="W60">
        <v>0</v>
      </c>
      <c r="X60">
        <v>0</v>
      </c>
      <c r="Y60">
        <v>0</v>
      </c>
      <c r="Z60">
        <v>0</v>
      </c>
      <c r="AA60">
        <v>135.41999999999999</v>
      </c>
    </row>
    <row r="61" spans="7:27">
      <c r="G61" t="s">
        <v>103</v>
      </c>
      <c r="H61" s="74">
        <v>0</v>
      </c>
      <c r="I61" s="47">
        <v>0</v>
      </c>
      <c r="J61" s="47">
        <v>157.51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157.51</v>
      </c>
      <c r="W61">
        <v>0</v>
      </c>
      <c r="X61">
        <v>0</v>
      </c>
      <c r="Y61">
        <v>0</v>
      </c>
      <c r="Z61">
        <v>0</v>
      </c>
      <c r="AA61">
        <v>157.51</v>
      </c>
    </row>
    <row r="62" spans="7:27">
      <c r="G62" t="s">
        <v>104</v>
      </c>
      <c r="H62" s="74">
        <v>0</v>
      </c>
      <c r="I62" s="47">
        <v>0</v>
      </c>
      <c r="J62" s="47">
        <v>171.91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171.91</v>
      </c>
      <c r="W62">
        <v>0</v>
      </c>
      <c r="X62">
        <v>0</v>
      </c>
      <c r="Y62">
        <v>0</v>
      </c>
      <c r="Z62">
        <v>0</v>
      </c>
      <c r="AA62">
        <v>171.91</v>
      </c>
    </row>
    <row r="63" spans="7:27">
      <c r="G63" t="s">
        <v>105</v>
      </c>
      <c r="H63" s="74">
        <v>0</v>
      </c>
      <c r="I63" s="47">
        <v>0</v>
      </c>
      <c r="J63" s="47">
        <v>187.28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187.28</v>
      </c>
      <c r="W63">
        <v>0</v>
      </c>
      <c r="X63">
        <v>0</v>
      </c>
      <c r="Y63">
        <v>0</v>
      </c>
      <c r="Z63">
        <v>0</v>
      </c>
      <c r="AA63">
        <v>187.28</v>
      </c>
    </row>
    <row r="64" spans="7:27">
      <c r="G64" t="s">
        <v>106</v>
      </c>
      <c r="H64" s="74">
        <v>0</v>
      </c>
      <c r="I64" s="47">
        <v>0</v>
      </c>
      <c r="J64" s="47">
        <v>205.53</v>
      </c>
      <c r="K64" s="47">
        <v>0</v>
      </c>
      <c r="L64" s="47">
        <v>0</v>
      </c>
      <c r="M64" s="75">
        <v>1.44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206.97</v>
      </c>
      <c r="W64">
        <v>0</v>
      </c>
      <c r="X64">
        <v>0</v>
      </c>
      <c r="Y64">
        <v>0</v>
      </c>
      <c r="Z64">
        <v>1.44</v>
      </c>
      <c r="AA64">
        <v>205.53</v>
      </c>
    </row>
    <row r="65" spans="7:27">
      <c r="G65" t="s">
        <v>107</v>
      </c>
      <c r="H65" s="74">
        <v>0</v>
      </c>
      <c r="I65" s="47">
        <v>0</v>
      </c>
      <c r="J65" s="47">
        <v>173.83</v>
      </c>
      <c r="K65" s="47">
        <v>0</v>
      </c>
      <c r="L65" s="47">
        <v>0</v>
      </c>
      <c r="M65" s="75">
        <v>6.15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179.98</v>
      </c>
      <c r="W65">
        <v>0</v>
      </c>
      <c r="X65">
        <v>0</v>
      </c>
      <c r="Y65">
        <v>0</v>
      </c>
      <c r="Z65">
        <v>6.15</v>
      </c>
      <c r="AA65">
        <v>173.83</v>
      </c>
    </row>
    <row r="66" spans="7:27">
      <c r="G66" t="s">
        <v>108</v>
      </c>
      <c r="H66" s="74">
        <v>0</v>
      </c>
      <c r="I66" s="47">
        <v>0</v>
      </c>
      <c r="J66" s="47">
        <v>144.06</v>
      </c>
      <c r="K66" s="47">
        <v>0</v>
      </c>
      <c r="L66" s="47">
        <v>0</v>
      </c>
      <c r="M66" s="75">
        <v>2.59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146.65</v>
      </c>
      <c r="W66">
        <v>0</v>
      </c>
      <c r="X66">
        <v>0</v>
      </c>
      <c r="Y66">
        <v>0</v>
      </c>
      <c r="Z66">
        <v>2.59</v>
      </c>
      <c r="AA66">
        <v>144.06</v>
      </c>
    </row>
    <row r="67" spans="7:27">
      <c r="G67" t="s">
        <v>109</v>
      </c>
      <c r="H67" s="74">
        <v>0</v>
      </c>
      <c r="I67" s="47">
        <v>0</v>
      </c>
      <c r="J67" s="47">
        <v>142.13999999999999</v>
      </c>
      <c r="K67" s="47">
        <v>0</v>
      </c>
      <c r="L67" s="47">
        <v>0</v>
      </c>
      <c r="M67" s="75">
        <v>0.86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143</v>
      </c>
      <c r="W67">
        <v>0</v>
      </c>
      <c r="X67">
        <v>0</v>
      </c>
      <c r="Y67">
        <v>0</v>
      </c>
      <c r="Z67">
        <v>0.86</v>
      </c>
      <c r="AA67">
        <v>142.13999999999999</v>
      </c>
    </row>
    <row r="68" spans="7:27">
      <c r="G68" t="s">
        <v>110</v>
      </c>
      <c r="H68" s="74">
        <v>0</v>
      </c>
      <c r="I68" s="47">
        <v>0</v>
      </c>
      <c r="J68" s="47">
        <v>235.3</v>
      </c>
      <c r="K68" s="47">
        <v>0</v>
      </c>
      <c r="L68" s="47">
        <v>0</v>
      </c>
      <c r="M68" s="75">
        <v>0.96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236.26</v>
      </c>
      <c r="W68">
        <v>0</v>
      </c>
      <c r="X68">
        <v>0</v>
      </c>
      <c r="Y68">
        <v>0</v>
      </c>
      <c r="Z68">
        <v>0.96</v>
      </c>
      <c r="AA68">
        <v>235.3</v>
      </c>
    </row>
    <row r="69" spans="7:27">
      <c r="G69" t="s">
        <v>111</v>
      </c>
      <c r="H69" s="74">
        <v>0</v>
      </c>
      <c r="I69" s="47">
        <v>0</v>
      </c>
      <c r="J69" s="47">
        <v>122.93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122.93</v>
      </c>
      <c r="W69">
        <v>0</v>
      </c>
      <c r="X69">
        <v>0</v>
      </c>
      <c r="Y69">
        <v>0</v>
      </c>
      <c r="Z69">
        <v>0</v>
      </c>
      <c r="AA69">
        <v>122.93</v>
      </c>
    </row>
    <row r="70" spans="7:27">
      <c r="G70" t="s">
        <v>112</v>
      </c>
      <c r="H70" s="74">
        <v>0</v>
      </c>
      <c r="I70" s="47">
        <v>0</v>
      </c>
      <c r="J70" s="47">
        <v>165.19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165.19</v>
      </c>
      <c r="W70">
        <v>0</v>
      </c>
      <c r="X70">
        <v>0</v>
      </c>
      <c r="Y70">
        <v>0</v>
      </c>
      <c r="Z70">
        <v>0</v>
      </c>
      <c r="AA70">
        <v>165.19</v>
      </c>
    </row>
    <row r="71" spans="7:27">
      <c r="G71" t="s">
        <v>113</v>
      </c>
      <c r="H71" s="74">
        <v>11.52</v>
      </c>
      <c r="I71" s="47">
        <v>0</v>
      </c>
      <c r="J71" s="47">
        <v>244.91</v>
      </c>
      <c r="K71" s="47">
        <v>0</v>
      </c>
      <c r="L71" s="47">
        <v>0</v>
      </c>
      <c r="M71" s="75">
        <v>3.36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259.79000000000002</v>
      </c>
      <c r="W71">
        <v>11.52</v>
      </c>
      <c r="X71">
        <v>0</v>
      </c>
      <c r="Y71">
        <v>0</v>
      </c>
      <c r="Z71">
        <v>3.36</v>
      </c>
      <c r="AA71">
        <v>244.91</v>
      </c>
    </row>
    <row r="72" spans="7:27">
      <c r="G72" t="s">
        <v>114</v>
      </c>
      <c r="H72" s="74">
        <v>0</v>
      </c>
      <c r="I72" s="47">
        <v>0</v>
      </c>
      <c r="J72" s="47">
        <v>172.42</v>
      </c>
      <c r="K72" s="47">
        <v>0</v>
      </c>
      <c r="L72" s="47">
        <v>0</v>
      </c>
      <c r="M72" s="75">
        <v>4.71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177.13</v>
      </c>
      <c r="W72">
        <v>0</v>
      </c>
      <c r="X72">
        <v>0</v>
      </c>
      <c r="Y72">
        <v>0</v>
      </c>
      <c r="Z72">
        <v>4.71</v>
      </c>
      <c r="AA72">
        <v>172.42</v>
      </c>
    </row>
    <row r="73" spans="7:27">
      <c r="G73" t="s">
        <v>115</v>
      </c>
      <c r="H73" s="74">
        <v>86.44</v>
      </c>
      <c r="I73" s="47">
        <v>0</v>
      </c>
      <c r="J73" s="47">
        <v>89.01</v>
      </c>
      <c r="K73" s="47">
        <v>0</v>
      </c>
      <c r="L73" s="47">
        <v>0</v>
      </c>
      <c r="M73" s="75">
        <v>3.16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178.61</v>
      </c>
      <c r="W73">
        <v>86.44</v>
      </c>
      <c r="X73">
        <v>0</v>
      </c>
      <c r="Y73">
        <v>0</v>
      </c>
      <c r="Z73">
        <v>3.16</v>
      </c>
      <c r="AA73">
        <v>89.01</v>
      </c>
    </row>
    <row r="74" spans="7:27">
      <c r="G74" t="s">
        <v>116</v>
      </c>
      <c r="H74" s="74">
        <v>86.44</v>
      </c>
      <c r="I74" s="47">
        <v>0</v>
      </c>
      <c r="J74" s="47">
        <v>89.65</v>
      </c>
      <c r="K74" s="47">
        <v>0</v>
      </c>
      <c r="L74" s="47">
        <v>0</v>
      </c>
      <c r="M74" s="75">
        <v>2.23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178.32</v>
      </c>
      <c r="W74">
        <v>86.44</v>
      </c>
      <c r="X74">
        <v>0</v>
      </c>
      <c r="Y74">
        <v>0</v>
      </c>
      <c r="Z74">
        <v>2.23</v>
      </c>
      <c r="AA74">
        <v>89.65</v>
      </c>
    </row>
    <row r="75" spans="7:27">
      <c r="G75" t="s">
        <v>117</v>
      </c>
      <c r="H75" s="74">
        <v>134.46</v>
      </c>
      <c r="I75" s="47">
        <v>0</v>
      </c>
      <c r="J75" s="47">
        <v>106.59</v>
      </c>
      <c r="K75" s="47">
        <v>0</v>
      </c>
      <c r="L75" s="47">
        <v>0</v>
      </c>
      <c r="M75" s="75">
        <v>3.08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244.13</v>
      </c>
      <c r="W75">
        <v>134.46</v>
      </c>
      <c r="X75">
        <v>0</v>
      </c>
      <c r="Y75">
        <v>0</v>
      </c>
      <c r="Z75">
        <v>3.08</v>
      </c>
      <c r="AA75">
        <v>106.59</v>
      </c>
    </row>
    <row r="76" spans="7:27">
      <c r="G76" t="s">
        <v>118</v>
      </c>
      <c r="H76" s="74">
        <v>134.46</v>
      </c>
      <c r="I76" s="47">
        <v>0</v>
      </c>
      <c r="J76" s="47">
        <v>110.15</v>
      </c>
      <c r="K76" s="47">
        <v>0</v>
      </c>
      <c r="L76" s="47">
        <v>0</v>
      </c>
      <c r="M76" s="75">
        <v>2.31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246.92</v>
      </c>
      <c r="W76">
        <v>134.46</v>
      </c>
      <c r="X76">
        <v>0</v>
      </c>
      <c r="Y76">
        <v>0</v>
      </c>
      <c r="Z76">
        <v>2.31</v>
      </c>
      <c r="AA76">
        <v>110.15</v>
      </c>
    </row>
    <row r="77" spans="7:27">
      <c r="G77" t="s">
        <v>119</v>
      </c>
      <c r="H77" s="74">
        <v>134.46</v>
      </c>
      <c r="I77" s="47">
        <v>0</v>
      </c>
      <c r="J77" s="47">
        <v>174.67</v>
      </c>
      <c r="K77" s="47">
        <v>0</v>
      </c>
      <c r="L77" s="47">
        <v>0</v>
      </c>
      <c r="M77" s="75">
        <v>2.88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312.01</v>
      </c>
      <c r="W77">
        <v>134.46</v>
      </c>
      <c r="X77">
        <v>0</v>
      </c>
      <c r="Y77">
        <v>0</v>
      </c>
      <c r="Z77">
        <v>2.88</v>
      </c>
      <c r="AA77">
        <v>174.67</v>
      </c>
    </row>
    <row r="78" spans="7:27">
      <c r="G78" t="s">
        <v>120</v>
      </c>
      <c r="H78" s="74">
        <v>229.82</v>
      </c>
      <c r="I78" s="47">
        <v>0</v>
      </c>
      <c r="J78" s="47">
        <v>273.72000000000003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503.54</v>
      </c>
      <c r="W78">
        <v>229.82</v>
      </c>
      <c r="X78">
        <v>0</v>
      </c>
      <c r="Y78">
        <v>0</v>
      </c>
      <c r="Z78">
        <v>0</v>
      </c>
      <c r="AA78">
        <v>273.72000000000003</v>
      </c>
    </row>
    <row r="79" spans="7:27">
      <c r="G79" t="s">
        <v>121</v>
      </c>
      <c r="H79" s="74">
        <v>167.11</v>
      </c>
      <c r="I79" s="47">
        <v>0</v>
      </c>
      <c r="J79" s="47">
        <v>247.79</v>
      </c>
      <c r="K79" s="47">
        <v>0</v>
      </c>
      <c r="L79" s="47">
        <v>0</v>
      </c>
      <c r="M79" s="75">
        <v>4.51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419.41</v>
      </c>
      <c r="W79">
        <v>167.11</v>
      </c>
      <c r="X79">
        <v>0</v>
      </c>
      <c r="Y79">
        <v>0</v>
      </c>
      <c r="Z79">
        <v>4.51</v>
      </c>
      <c r="AA79">
        <v>247.79</v>
      </c>
    </row>
    <row r="80" spans="7:27">
      <c r="G80" t="s">
        <v>122</v>
      </c>
      <c r="H80" s="74">
        <v>148.86000000000001</v>
      </c>
      <c r="I80" s="47">
        <v>0</v>
      </c>
      <c r="J80" s="47">
        <v>228.57</v>
      </c>
      <c r="K80" s="47">
        <v>0</v>
      </c>
      <c r="L80" s="47">
        <v>0</v>
      </c>
      <c r="M80" s="75">
        <v>4.2300000000000004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381.66</v>
      </c>
      <c r="W80">
        <v>148.86000000000001</v>
      </c>
      <c r="X80">
        <v>0</v>
      </c>
      <c r="Y80">
        <v>0</v>
      </c>
      <c r="Z80">
        <v>4.2300000000000004</v>
      </c>
      <c r="AA80">
        <v>228.57</v>
      </c>
    </row>
    <row r="81" spans="7:27">
      <c r="G81" t="s">
        <v>123</v>
      </c>
      <c r="H81" s="74">
        <v>172.87</v>
      </c>
      <c r="I81" s="47">
        <v>0</v>
      </c>
      <c r="J81" s="47">
        <v>221.86</v>
      </c>
      <c r="K81" s="47">
        <v>0</v>
      </c>
      <c r="L81" s="47">
        <v>0</v>
      </c>
      <c r="M81" s="75">
        <v>4.51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399.24</v>
      </c>
      <c r="W81">
        <v>172.87</v>
      </c>
      <c r="X81">
        <v>0</v>
      </c>
      <c r="Y81">
        <v>0</v>
      </c>
      <c r="Z81">
        <v>4.51</v>
      </c>
      <c r="AA81">
        <v>221.86</v>
      </c>
    </row>
    <row r="82" spans="7:27">
      <c r="G82" t="s">
        <v>124</v>
      </c>
      <c r="H82" s="74">
        <v>182.48</v>
      </c>
      <c r="I82" s="47">
        <v>0</v>
      </c>
      <c r="J82" s="47">
        <v>208.41</v>
      </c>
      <c r="K82" s="47">
        <v>0</v>
      </c>
      <c r="L82" s="47">
        <v>0</v>
      </c>
      <c r="M82" s="75">
        <v>5.47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396.36</v>
      </c>
      <c r="W82">
        <v>182.48</v>
      </c>
      <c r="X82">
        <v>0</v>
      </c>
      <c r="Y82">
        <v>0</v>
      </c>
      <c r="Z82">
        <v>5.47</v>
      </c>
      <c r="AA82">
        <v>208.41</v>
      </c>
    </row>
    <row r="83" spans="7:27">
      <c r="G83" t="s">
        <v>125</v>
      </c>
      <c r="H83" s="74">
        <v>179.6</v>
      </c>
      <c r="I83" s="47">
        <v>0</v>
      </c>
      <c r="J83" s="47">
        <v>176.71</v>
      </c>
      <c r="K83" s="47">
        <v>0</v>
      </c>
      <c r="L83" s="47">
        <v>0</v>
      </c>
      <c r="M83" s="75">
        <v>8.74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365.05</v>
      </c>
      <c r="W83">
        <v>179.6</v>
      </c>
      <c r="X83">
        <v>0</v>
      </c>
      <c r="Y83">
        <v>0</v>
      </c>
      <c r="Z83">
        <v>8.74</v>
      </c>
      <c r="AA83">
        <v>176.71</v>
      </c>
    </row>
    <row r="84" spans="7:27">
      <c r="G84" t="s">
        <v>126</v>
      </c>
      <c r="H84" s="74">
        <v>174.79</v>
      </c>
      <c r="I84" s="47">
        <v>0</v>
      </c>
      <c r="J84" s="47">
        <v>157.51</v>
      </c>
      <c r="K84" s="47">
        <v>0</v>
      </c>
      <c r="L84" s="47">
        <v>0</v>
      </c>
      <c r="M84" s="75">
        <v>4.13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336.43</v>
      </c>
      <c r="W84">
        <v>174.79</v>
      </c>
      <c r="X84">
        <v>0</v>
      </c>
      <c r="Y84">
        <v>0</v>
      </c>
      <c r="Z84">
        <v>4.13</v>
      </c>
      <c r="AA84">
        <v>157.51</v>
      </c>
    </row>
    <row r="85" spans="7:27">
      <c r="G85" t="s">
        <v>127</v>
      </c>
      <c r="H85" s="74">
        <v>171.92</v>
      </c>
      <c r="I85" s="47">
        <v>0</v>
      </c>
      <c r="J85" s="47">
        <v>130.61000000000001</v>
      </c>
      <c r="K85" s="47">
        <v>0</v>
      </c>
      <c r="L85" s="47">
        <v>0</v>
      </c>
      <c r="M85" s="75">
        <v>11.14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313.67</v>
      </c>
      <c r="W85">
        <v>171.92</v>
      </c>
      <c r="X85">
        <v>0</v>
      </c>
      <c r="Y85">
        <v>0</v>
      </c>
      <c r="Z85">
        <v>11.14</v>
      </c>
      <c r="AA85">
        <v>130.61000000000001</v>
      </c>
    </row>
    <row r="86" spans="7:27">
      <c r="G86" t="s">
        <v>128</v>
      </c>
      <c r="H86" s="74">
        <v>180.56</v>
      </c>
      <c r="I86" s="47">
        <v>0</v>
      </c>
      <c r="J86" s="47">
        <v>104.68</v>
      </c>
      <c r="K86" s="47">
        <v>0</v>
      </c>
      <c r="L86" s="47">
        <v>0</v>
      </c>
      <c r="M86" s="75">
        <v>8.26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293.5</v>
      </c>
      <c r="W86">
        <v>180.56</v>
      </c>
      <c r="X86">
        <v>0</v>
      </c>
      <c r="Y86">
        <v>0</v>
      </c>
      <c r="Z86">
        <v>8.26</v>
      </c>
      <c r="AA86">
        <v>104.68</v>
      </c>
    </row>
    <row r="87" spans="7:27">
      <c r="G87" t="s">
        <v>129</v>
      </c>
      <c r="H87" s="74">
        <v>121.97</v>
      </c>
      <c r="I87" s="47">
        <v>0</v>
      </c>
      <c r="J87" s="47">
        <v>114.29</v>
      </c>
      <c r="K87" s="47">
        <v>0</v>
      </c>
      <c r="L87" s="47">
        <v>0</v>
      </c>
      <c r="M87" s="75">
        <v>3.36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239.62</v>
      </c>
      <c r="W87">
        <v>121.97</v>
      </c>
      <c r="X87">
        <v>0</v>
      </c>
      <c r="Y87">
        <v>0</v>
      </c>
      <c r="Z87">
        <v>3.36</v>
      </c>
      <c r="AA87">
        <v>114.29</v>
      </c>
    </row>
    <row r="88" spans="7:27">
      <c r="G88" t="s">
        <v>130</v>
      </c>
      <c r="H88" s="74">
        <v>108.53</v>
      </c>
      <c r="I88" s="47">
        <v>0</v>
      </c>
      <c r="J88" s="47">
        <v>116.21</v>
      </c>
      <c r="K88" s="47">
        <v>0</v>
      </c>
      <c r="L88" s="47">
        <v>0</v>
      </c>
      <c r="M88" s="75">
        <v>5.19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229.93</v>
      </c>
      <c r="W88">
        <v>108.53</v>
      </c>
      <c r="X88">
        <v>0</v>
      </c>
      <c r="Y88">
        <v>0</v>
      </c>
      <c r="Z88">
        <v>5.19</v>
      </c>
      <c r="AA88">
        <v>116.21</v>
      </c>
    </row>
    <row r="89" spans="7:27">
      <c r="G89" t="s">
        <v>131</v>
      </c>
      <c r="H89" s="74">
        <v>94.12</v>
      </c>
      <c r="I89" s="47">
        <v>0</v>
      </c>
      <c r="J89" s="47">
        <v>181.07</v>
      </c>
      <c r="K89" s="47">
        <v>0</v>
      </c>
      <c r="L89" s="47">
        <v>0</v>
      </c>
      <c r="M89" s="75">
        <v>6.91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282.10000000000002</v>
      </c>
      <c r="W89">
        <v>94.12</v>
      </c>
      <c r="X89">
        <v>0</v>
      </c>
      <c r="Y89">
        <v>0</v>
      </c>
      <c r="Z89">
        <v>6.91</v>
      </c>
      <c r="AA89">
        <v>181.07</v>
      </c>
    </row>
    <row r="90" spans="7:27">
      <c r="G90" t="s">
        <v>132</v>
      </c>
      <c r="H90" s="74">
        <v>86.44</v>
      </c>
      <c r="I90" s="47">
        <v>0</v>
      </c>
      <c r="J90" s="47">
        <v>193.99</v>
      </c>
      <c r="K90" s="47">
        <v>0</v>
      </c>
      <c r="L90" s="47">
        <v>0</v>
      </c>
      <c r="M90" s="75">
        <v>4.42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284.85000000000002</v>
      </c>
      <c r="W90">
        <v>86.44</v>
      </c>
      <c r="X90">
        <v>0</v>
      </c>
      <c r="Y90">
        <v>0</v>
      </c>
      <c r="Z90">
        <v>4.42</v>
      </c>
      <c r="AA90">
        <v>193.99</v>
      </c>
    </row>
    <row r="91" spans="7:27">
      <c r="G91" t="s">
        <v>133</v>
      </c>
      <c r="H91" s="74">
        <v>183.44</v>
      </c>
      <c r="I91" s="47">
        <v>0</v>
      </c>
      <c r="J91" s="47">
        <v>169.99</v>
      </c>
      <c r="K91" s="47">
        <v>0</v>
      </c>
      <c r="L91" s="47">
        <v>0</v>
      </c>
      <c r="M91" s="75">
        <v>5.09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358.52</v>
      </c>
      <c r="W91">
        <v>183.44</v>
      </c>
      <c r="X91">
        <v>0</v>
      </c>
      <c r="Y91">
        <v>0</v>
      </c>
      <c r="Z91">
        <v>5.09</v>
      </c>
      <c r="AA91">
        <v>169.99</v>
      </c>
    </row>
    <row r="92" spans="7:27">
      <c r="G92" t="s">
        <v>134</v>
      </c>
      <c r="H92" s="74">
        <v>161.35</v>
      </c>
      <c r="I92" s="47">
        <v>0</v>
      </c>
      <c r="J92" s="47">
        <v>151.74</v>
      </c>
      <c r="K92" s="47">
        <v>0</v>
      </c>
      <c r="L92" s="47">
        <v>0</v>
      </c>
      <c r="M92" s="75">
        <v>3.65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316.74</v>
      </c>
      <c r="W92">
        <v>161.35</v>
      </c>
      <c r="X92">
        <v>0</v>
      </c>
      <c r="Y92">
        <v>0</v>
      </c>
      <c r="Z92">
        <v>3.65</v>
      </c>
      <c r="AA92">
        <v>151.74</v>
      </c>
    </row>
    <row r="93" spans="7:27">
      <c r="G93" t="s">
        <v>135</v>
      </c>
      <c r="H93" s="74">
        <v>124.85</v>
      </c>
      <c r="I93" s="47">
        <v>0</v>
      </c>
      <c r="J93" s="47">
        <v>139.26</v>
      </c>
      <c r="K93" s="47">
        <v>0</v>
      </c>
      <c r="L93" s="47">
        <v>0</v>
      </c>
      <c r="M93" s="75">
        <v>2.79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266.89999999999998</v>
      </c>
      <c r="W93">
        <v>124.85</v>
      </c>
      <c r="X93">
        <v>0</v>
      </c>
      <c r="Y93">
        <v>0</v>
      </c>
      <c r="Z93">
        <v>2.79</v>
      </c>
      <c r="AA93">
        <v>139.26</v>
      </c>
    </row>
    <row r="94" spans="7:27">
      <c r="G94" t="s">
        <v>136</v>
      </c>
      <c r="H94" s="74">
        <v>93.16</v>
      </c>
      <c r="I94" s="47">
        <v>0</v>
      </c>
      <c r="J94" s="47">
        <v>125.81</v>
      </c>
      <c r="K94" s="47">
        <v>0</v>
      </c>
      <c r="L94" s="47">
        <v>0</v>
      </c>
      <c r="M94" s="75">
        <v>5.38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224.35</v>
      </c>
      <c r="W94">
        <v>93.16</v>
      </c>
      <c r="X94">
        <v>0</v>
      </c>
      <c r="Y94">
        <v>0</v>
      </c>
      <c r="Z94">
        <v>5.38</v>
      </c>
      <c r="AA94">
        <v>125.81</v>
      </c>
    </row>
    <row r="95" spans="7:27">
      <c r="G95" t="s">
        <v>137</v>
      </c>
      <c r="H95" s="74">
        <v>62.43</v>
      </c>
      <c r="I95" s="47">
        <v>0</v>
      </c>
      <c r="J95" s="47">
        <v>115.25</v>
      </c>
      <c r="K95" s="47">
        <v>0</v>
      </c>
      <c r="L95" s="47">
        <v>0</v>
      </c>
      <c r="M95" s="75">
        <v>4.03</v>
      </c>
      <c r="N95" s="74">
        <v>0</v>
      </c>
      <c r="O95" s="47">
        <v>0</v>
      </c>
      <c r="P95" s="47">
        <v>0</v>
      </c>
      <c r="Q95" s="47">
        <v>-10</v>
      </c>
      <c r="R95" s="47">
        <v>0</v>
      </c>
      <c r="S95" s="75">
        <v>0</v>
      </c>
      <c r="U95" s="74">
        <v>-10</v>
      </c>
      <c r="V95" s="75">
        <v>181.71</v>
      </c>
      <c r="W95">
        <v>62.43</v>
      </c>
      <c r="X95">
        <v>0</v>
      </c>
      <c r="Y95">
        <v>-10</v>
      </c>
      <c r="Z95">
        <v>4.03</v>
      </c>
      <c r="AA95">
        <v>115.25</v>
      </c>
    </row>
    <row r="96" spans="7:27">
      <c r="G96" t="s">
        <v>138</v>
      </c>
      <c r="H96" s="74">
        <v>30.73</v>
      </c>
      <c r="I96" s="47">
        <v>0</v>
      </c>
      <c r="J96" s="47">
        <v>103.73</v>
      </c>
      <c r="K96" s="47">
        <v>0</v>
      </c>
      <c r="L96" s="47">
        <v>0</v>
      </c>
      <c r="M96" s="75">
        <v>3.07</v>
      </c>
      <c r="N96" s="74">
        <v>0</v>
      </c>
      <c r="O96" s="47">
        <v>0</v>
      </c>
      <c r="P96" s="47">
        <v>0</v>
      </c>
      <c r="Q96" s="47">
        <v>-10</v>
      </c>
      <c r="R96" s="47">
        <v>0</v>
      </c>
      <c r="S96" s="75">
        <v>0</v>
      </c>
      <c r="U96" s="74">
        <v>-10</v>
      </c>
      <c r="V96" s="75">
        <v>137.53</v>
      </c>
      <c r="W96">
        <v>30.73</v>
      </c>
      <c r="X96">
        <v>0</v>
      </c>
      <c r="Y96">
        <v>-10</v>
      </c>
      <c r="Z96">
        <v>3.07</v>
      </c>
      <c r="AA96">
        <v>103.73</v>
      </c>
    </row>
    <row r="97" spans="1:83">
      <c r="G97" t="s">
        <v>139</v>
      </c>
      <c r="H97" s="74">
        <v>0</v>
      </c>
      <c r="I97" s="47">
        <v>0</v>
      </c>
      <c r="J97" s="47">
        <v>88.36</v>
      </c>
      <c r="K97" s="47">
        <v>0</v>
      </c>
      <c r="L97" s="47">
        <v>0</v>
      </c>
      <c r="M97" s="75">
        <v>0.19</v>
      </c>
      <c r="N97" s="74">
        <v>0</v>
      </c>
      <c r="O97" s="47">
        <v>0</v>
      </c>
      <c r="P97" s="47">
        <v>0</v>
      </c>
      <c r="Q97" s="47">
        <v>-10</v>
      </c>
      <c r="R97" s="47">
        <v>0</v>
      </c>
      <c r="S97" s="75">
        <v>0</v>
      </c>
      <c r="U97" s="74">
        <v>-10</v>
      </c>
      <c r="V97" s="75">
        <v>88.55</v>
      </c>
      <c r="W97">
        <v>0</v>
      </c>
      <c r="X97">
        <v>0</v>
      </c>
      <c r="Y97">
        <v>-10</v>
      </c>
      <c r="Z97">
        <v>0.19</v>
      </c>
      <c r="AA97">
        <v>88.36</v>
      </c>
    </row>
    <row r="98" spans="1:83">
      <c r="G98" t="s">
        <v>140</v>
      </c>
      <c r="H98" s="74">
        <v>0</v>
      </c>
      <c r="I98" s="47">
        <v>0</v>
      </c>
      <c r="J98" s="47">
        <v>73.95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-10</v>
      </c>
      <c r="R98" s="47">
        <v>0</v>
      </c>
      <c r="S98" s="75">
        <v>0</v>
      </c>
      <c r="U98" s="74">
        <v>-10</v>
      </c>
      <c r="V98" s="75">
        <v>73.95</v>
      </c>
      <c r="W98">
        <v>0</v>
      </c>
      <c r="X98">
        <v>0</v>
      </c>
      <c r="Y98">
        <v>-10</v>
      </c>
      <c r="Z98">
        <v>0</v>
      </c>
      <c r="AA98">
        <v>73.95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0.85997499999999993</v>
      </c>
      <c r="I99" s="70">
        <f t="shared" ref="I99:BQ99" si="1">SUM(I3:I98)/4000</f>
        <v>0</v>
      </c>
      <c r="J99" s="70">
        <f t="shared" si="1"/>
        <v>2.7949000000000002</v>
      </c>
      <c r="K99" s="70">
        <f t="shared" si="1"/>
        <v>0</v>
      </c>
      <c r="L99" s="70">
        <f t="shared" si="1"/>
        <v>0</v>
      </c>
      <c r="M99" s="70">
        <f t="shared" si="1"/>
        <v>4.9607499999999999E-2</v>
      </c>
      <c r="N99" s="69">
        <f t="shared" si="1"/>
        <v>0</v>
      </c>
      <c r="O99" s="70">
        <f t="shared" si="1"/>
        <v>-1.3005</v>
      </c>
      <c r="P99" s="70">
        <f t="shared" si="1"/>
        <v>0</v>
      </c>
      <c r="Q99" s="70">
        <f t="shared" si="1"/>
        <v>-0.13550000000000001</v>
      </c>
      <c r="R99" s="70">
        <f t="shared" si="1"/>
        <v>0</v>
      </c>
      <c r="S99" s="71">
        <f t="shared" si="1"/>
        <v>0</v>
      </c>
      <c r="U99" s="69">
        <f t="shared" si="1"/>
        <v>-1.4359999999999999</v>
      </c>
      <c r="V99" s="71">
        <f t="shared" si="1"/>
        <v>3.7044825000000006</v>
      </c>
      <c r="W99">
        <f t="shared" si="1"/>
        <v>0.85997499999999993</v>
      </c>
      <c r="X99">
        <f t="shared" si="1"/>
        <v>-1.3005</v>
      </c>
      <c r="Y99">
        <f t="shared" si="1"/>
        <v>-0.13550000000000001</v>
      </c>
      <c r="Z99">
        <f t="shared" si="1"/>
        <v>4.9607499999999999E-2</v>
      </c>
      <c r="AA99">
        <f t="shared" si="1"/>
        <v>2.7949000000000002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9</v>
      </c>
      <c r="W1" t="s">
        <v>543</v>
      </c>
      <c r="X1" t="s">
        <v>545</v>
      </c>
      <c r="Y1" t="s">
        <v>547</v>
      </c>
      <c r="Z1" t="s">
        <v>145</v>
      </c>
      <c r="AA1" t="s">
        <v>574</v>
      </c>
      <c r="AB1" t="s">
        <v>579</v>
      </c>
      <c r="AC1" t="s">
        <v>559</v>
      </c>
      <c r="AD1" t="s">
        <v>561</v>
      </c>
      <c r="AE1" t="s">
        <v>146</v>
      </c>
      <c r="AF1" t="s">
        <v>551</v>
      </c>
      <c r="AG1" t="s">
        <v>549</v>
      </c>
      <c r="AH1" t="s">
        <v>145</v>
      </c>
      <c r="AI1" t="s">
        <v>576</v>
      </c>
      <c r="AJ1" t="s">
        <v>145</v>
      </c>
      <c r="AK1" t="s">
        <v>146</v>
      </c>
      <c r="AL1" t="s">
        <v>563</v>
      </c>
      <c r="AM1" t="s">
        <v>551</v>
      </c>
      <c r="AN1" t="s">
        <v>567</v>
      </c>
      <c r="AO1" t="s">
        <v>563</v>
      </c>
      <c r="AP1" t="s">
        <v>570</v>
      </c>
      <c r="AQ1" t="s">
        <v>572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45625</v>
      </c>
      <c r="W2" s="29" t="s">
        <v>148</v>
      </c>
      <c r="X2" t="s">
        <v>148</v>
      </c>
      <c r="Y2" t="s">
        <v>535</v>
      </c>
      <c r="Z2" t="s">
        <v>565</v>
      </c>
      <c r="AA2" t="s">
        <v>358</v>
      </c>
      <c r="AB2" t="s">
        <v>535</v>
      </c>
      <c r="AC2" t="s">
        <v>535</v>
      </c>
      <c r="AD2" t="s">
        <v>149</v>
      </c>
      <c r="AE2" t="s">
        <v>557</v>
      </c>
      <c r="AF2" t="s">
        <v>170</v>
      </c>
      <c r="AG2" t="s">
        <v>148</v>
      </c>
      <c r="AH2" t="s">
        <v>557</v>
      </c>
      <c r="AI2" t="s">
        <v>149</v>
      </c>
      <c r="AJ2" t="s">
        <v>553</v>
      </c>
      <c r="AK2" t="s">
        <v>553</v>
      </c>
      <c r="AL2" t="s">
        <v>148</v>
      </c>
      <c r="AM2" t="s">
        <v>169</v>
      </c>
      <c r="AN2" t="s">
        <v>148</v>
      </c>
      <c r="AO2" t="s">
        <v>148</v>
      </c>
      <c r="AP2" t="s">
        <v>148</v>
      </c>
      <c r="AQ2" t="s">
        <v>148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0.48</v>
      </c>
      <c r="I3" s="54">
        <v>0</v>
      </c>
      <c r="J3" s="54">
        <v>2.2999999999999998</v>
      </c>
      <c r="K3" s="54">
        <v>112.36000000000001</v>
      </c>
      <c r="L3" s="54">
        <v>10.559999999999999</v>
      </c>
      <c r="M3" s="73">
        <v>0</v>
      </c>
      <c r="N3" s="72">
        <v>137.04</v>
      </c>
      <c r="O3" s="54">
        <v>45.68</v>
      </c>
      <c r="P3" s="54">
        <v>0</v>
      </c>
      <c r="Q3" s="54">
        <v>0</v>
      </c>
      <c r="R3" s="54">
        <v>0</v>
      </c>
      <c r="S3" s="73">
        <v>0</v>
      </c>
      <c r="T3" t="s">
        <v>581</v>
      </c>
      <c r="W3">
        <v>0</v>
      </c>
      <c r="X3">
        <v>0</v>
      </c>
      <c r="Y3">
        <v>0</v>
      </c>
      <c r="Z3">
        <v>0</v>
      </c>
      <c r="AA3">
        <v>0.48</v>
      </c>
      <c r="AB3">
        <v>5.76</v>
      </c>
      <c r="AC3">
        <v>4.8</v>
      </c>
      <c r="AD3">
        <v>2.2999999999999998</v>
      </c>
      <c r="AE3">
        <v>45.68</v>
      </c>
      <c r="AF3">
        <v>0</v>
      </c>
      <c r="AG3">
        <v>25.93</v>
      </c>
      <c r="AH3">
        <v>137.04</v>
      </c>
      <c r="AI3">
        <v>0</v>
      </c>
      <c r="AJ3">
        <v>0</v>
      </c>
      <c r="AK3">
        <v>0</v>
      </c>
      <c r="AL3">
        <v>25.93</v>
      </c>
      <c r="AM3">
        <v>0</v>
      </c>
      <c r="AN3">
        <v>17.29</v>
      </c>
      <c r="AO3">
        <v>25.93</v>
      </c>
      <c r="AP3">
        <v>8.64</v>
      </c>
      <c r="AQ3">
        <v>8.64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0.48</v>
      </c>
      <c r="I4" s="47">
        <v>0</v>
      </c>
      <c r="J4" s="47">
        <v>2.2999999999999998</v>
      </c>
      <c r="K4" s="47">
        <v>112.36000000000001</v>
      </c>
      <c r="L4" s="47">
        <v>10.559999999999999</v>
      </c>
      <c r="M4" s="75">
        <v>0</v>
      </c>
      <c r="N4" s="74">
        <v>137.04</v>
      </c>
      <c r="O4" s="47">
        <v>45.68</v>
      </c>
      <c r="P4" s="47">
        <v>0</v>
      </c>
      <c r="Q4" s="47">
        <v>0</v>
      </c>
      <c r="R4" s="47">
        <v>0</v>
      </c>
      <c r="S4" s="75">
        <v>0</v>
      </c>
      <c r="T4" t="s">
        <v>582</v>
      </c>
      <c r="W4">
        <v>0</v>
      </c>
      <c r="X4">
        <v>0</v>
      </c>
      <c r="Y4">
        <v>0</v>
      </c>
      <c r="Z4">
        <v>0</v>
      </c>
      <c r="AA4">
        <v>0.48</v>
      </c>
      <c r="AB4">
        <v>5.76</v>
      </c>
      <c r="AC4">
        <v>4.8</v>
      </c>
      <c r="AD4">
        <v>2.2999999999999998</v>
      </c>
      <c r="AE4">
        <v>45.68</v>
      </c>
      <c r="AF4">
        <v>0</v>
      </c>
      <c r="AG4">
        <v>25.93</v>
      </c>
      <c r="AH4">
        <v>137.04</v>
      </c>
      <c r="AI4">
        <v>0</v>
      </c>
      <c r="AJ4">
        <v>0</v>
      </c>
      <c r="AK4">
        <v>0</v>
      </c>
      <c r="AL4">
        <v>25.93</v>
      </c>
      <c r="AM4">
        <v>0</v>
      </c>
      <c r="AN4">
        <v>17.29</v>
      </c>
      <c r="AO4">
        <v>25.93</v>
      </c>
      <c r="AP4">
        <v>8.64</v>
      </c>
      <c r="AQ4">
        <v>8.64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0.48</v>
      </c>
      <c r="I5" s="47">
        <v>0</v>
      </c>
      <c r="J5" s="47">
        <v>2.2999999999999998</v>
      </c>
      <c r="K5" s="47">
        <v>112.36000000000001</v>
      </c>
      <c r="L5" s="47">
        <v>10.559999999999999</v>
      </c>
      <c r="M5" s="75">
        <v>0</v>
      </c>
      <c r="N5" s="74">
        <v>137.04</v>
      </c>
      <c r="O5" s="47">
        <v>45.68</v>
      </c>
      <c r="P5" s="47">
        <v>0</v>
      </c>
      <c r="Q5" s="47">
        <v>0</v>
      </c>
      <c r="R5" s="47">
        <v>0</v>
      </c>
      <c r="S5" s="75">
        <v>0</v>
      </c>
      <c r="T5" t="s">
        <v>581</v>
      </c>
      <c r="W5">
        <v>0</v>
      </c>
      <c r="X5">
        <v>0</v>
      </c>
      <c r="Y5">
        <v>0</v>
      </c>
      <c r="Z5">
        <v>0</v>
      </c>
      <c r="AA5">
        <v>0.48</v>
      </c>
      <c r="AB5">
        <v>5.76</v>
      </c>
      <c r="AC5">
        <v>4.8</v>
      </c>
      <c r="AD5">
        <v>2.2999999999999998</v>
      </c>
      <c r="AE5">
        <v>45.68</v>
      </c>
      <c r="AF5">
        <v>0</v>
      </c>
      <c r="AG5">
        <v>25.93</v>
      </c>
      <c r="AH5">
        <v>137.04</v>
      </c>
      <c r="AI5">
        <v>0</v>
      </c>
      <c r="AJ5">
        <v>0</v>
      </c>
      <c r="AK5">
        <v>0</v>
      </c>
      <c r="AL5">
        <v>25.93</v>
      </c>
      <c r="AM5">
        <v>0</v>
      </c>
      <c r="AN5">
        <v>17.29</v>
      </c>
      <c r="AO5">
        <v>25.93</v>
      </c>
      <c r="AP5">
        <v>8.64</v>
      </c>
      <c r="AQ5">
        <v>8.64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0.48</v>
      </c>
      <c r="I6" s="47">
        <v>0</v>
      </c>
      <c r="J6" s="47">
        <v>2.2999999999999998</v>
      </c>
      <c r="K6" s="47">
        <v>112.36000000000001</v>
      </c>
      <c r="L6" s="47">
        <v>10.559999999999999</v>
      </c>
      <c r="M6" s="75">
        <v>0</v>
      </c>
      <c r="N6" s="74">
        <v>137.04</v>
      </c>
      <c r="O6" s="47">
        <v>45.68</v>
      </c>
      <c r="P6" s="47">
        <v>0</v>
      </c>
      <c r="Q6" s="47">
        <v>0</v>
      </c>
      <c r="R6" s="47">
        <v>0</v>
      </c>
      <c r="S6" s="75">
        <v>0</v>
      </c>
      <c r="T6" t="s">
        <v>582</v>
      </c>
      <c r="W6">
        <v>0</v>
      </c>
      <c r="X6">
        <v>0</v>
      </c>
      <c r="Y6">
        <v>0</v>
      </c>
      <c r="Z6">
        <v>0</v>
      </c>
      <c r="AA6">
        <v>0.48</v>
      </c>
      <c r="AB6">
        <v>5.76</v>
      </c>
      <c r="AC6">
        <v>4.8</v>
      </c>
      <c r="AD6">
        <v>2.2999999999999998</v>
      </c>
      <c r="AE6">
        <v>45.68</v>
      </c>
      <c r="AF6">
        <v>0</v>
      </c>
      <c r="AG6">
        <v>25.93</v>
      </c>
      <c r="AH6">
        <v>137.04</v>
      </c>
      <c r="AI6">
        <v>0</v>
      </c>
      <c r="AJ6">
        <v>0</v>
      </c>
      <c r="AK6">
        <v>0</v>
      </c>
      <c r="AL6">
        <v>25.93</v>
      </c>
      <c r="AM6">
        <v>0</v>
      </c>
      <c r="AN6">
        <v>17.29</v>
      </c>
      <c r="AO6">
        <v>25.93</v>
      </c>
      <c r="AP6">
        <v>8.64</v>
      </c>
      <c r="AQ6">
        <v>8.64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0.48</v>
      </c>
      <c r="I7" s="47">
        <v>0</v>
      </c>
      <c r="J7" s="47">
        <v>2.2999999999999998</v>
      </c>
      <c r="K7" s="47">
        <v>112.36000000000001</v>
      </c>
      <c r="L7" s="47">
        <v>10.559999999999999</v>
      </c>
      <c r="M7" s="75">
        <v>0</v>
      </c>
      <c r="N7" s="74">
        <v>137.04</v>
      </c>
      <c r="O7" s="47">
        <v>45.68</v>
      </c>
      <c r="P7" s="47">
        <v>0</v>
      </c>
      <c r="Q7" s="47">
        <v>0</v>
      </c>
      <c r="R7" s="47">
        <v>0</v>
      </c>
      <c r="S7" s="75">
        <v>0</v>
      </c>
      <c r="T7" t="s">
        <v>581</v>
      </c>
      <c r="W7">
        <v>0</v>
      </c>
      <c r="X7">
        <v>0</v>
      </c>
      <c r="Y7">
        <v>0</v>
      </c>
      <c r="Z7">
        <v>0</v>
      </c>
      <c r="AA7">
        <v>0.48</v>
      </c>
      <c r="AB7">
        <v>5.76</v>
      </c>
      <c r="AC7">
        <v>4.8</v>
      </c>
      <c r="AD7">
        <v>2.2999999999999998</v>
      </c>
      <c r="AE7">
        <v>45.68</v>
      </c>
      <c r="AF7">
        <v>0</v>
      </c>
      <c r="AG7">
        <v>25.93</v>
      </c>
      <c r="AH7">
        <v>137.04</v>
      </c>
      <c r="AI7">
        <v>0</v>
      </c>
      <c r="AJ7">
        <v>0</v>
      </c>
      <c r="AK7">
        <v>0</v>
      </c>
      <c r="AL7">
        <v>25.93</v>
      </c>
      <c r="AM7">
        <v>0</v>
      </c>
      <c r="AN7">
        <v>17.29</v>
      </c>
      <c r="AO7">
        <v>25.93</v>
      </c>
      <c r="AP7">
        <v>8.64</v>
      </c>
      <c r="AQ7">
        <v>8.64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0.48</v>
      </c>
      <c r="I8" s="47">
        <v>0</v>
      </c>
      <c r="J8" s="47">
        <v>2.2999999999999998</v>
      </c>
      <c r="K8" s="47">
        <v>112.36000000000001</v>
      </c>
      <c r="L8" s="47">
        <v>10.559999999999999</v>
      </c>
      <c r="M8" s="75">
        <v>0</v>
      </c>
      <c r="N8" s="74">
        <v>137.04</v>
      </c>
      <c r="O8" s="47">
        <v>45.68</v>
      </c>
      <c r="P8" s="47">
        <v>0</v>
      </c>
      <c r="Q8" s="47">
        <v>0</v>
      </c>
      <c r="R8" s="47">
        <v>0</v>
      </c>
      <c r="S8" s="75">
        <v>0</v>
      </c>
      <c r="T8" t="s">
        <v>582</v>
      </c>
      <c r="W8">
        <v>0</v>
      </c>
      <c r="X8">
        <v>0</v>
      </c>
      <c r="Y8">
        <v>0</v>
      </c>
      <c r="Z8">
        <v>0</v>
      </c>
      <c r="AA8">
        <v>0.48</v>
      </c>
      <c r="AB8">
        <v>5.76</v>
      </c>
      <c r="AC8">
        <v>4.8</v>
      </c>
      <c r="AD8">
        <v>2.2999999999999998</v>
      </c>
      <c r="AE8">
        <v>45.68</v>
      </c>
      <c r="AF8">
        <v>0</v>
      </c>
      <c r="AG8">
        <v>25.93</v>
      </c>
      <c r="AH8">
        <v>137.04</v>
      </c>
      <c r="AI8">
        <v>0</v>
      </c>
      <c r="AJ8">
        <v>0</v>
      </c>
      <c r="AK8">
        <v>0</v>
      </c>
      <c r="AL8">
        <v>25.93</v>
      </c>
      <c r="AM8">
        <v>0</v>
      </c>
      <c r="AN8">
        <v>17.29</v>
      </c>
      <c r="AO8">
        <v>25.93</v>
      </c>
      <c r="AP8">
        <v>8.64</v>
      </c>
      <c r="AQ8">
        <v>8.64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0.48</v>
      </c>
      <c r="I9" s="47">
        <v>0</v>
      </c>
      <c r="J9" s="47">
        <v>2.2999999999999998</v>
      </c>
      <c r="K9" s="47">
        <v>112.36000000000001</v>
      </c>
      <c r="L9" s="47">
        <v>10.559999999999999</v>
      </c>
      <c r="M9" s="75">
        <v>0</v>
      </c>
      <c r="N9" s="74">
        <v>137.04</v>
      </c>
      <c r="O9" s="47">
        <v>45.68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0</v>
      </c>
      <c r="AA9">
        <v>0.48</v>
      </c>
      <c r="AB9">
        <v>5.76</v>
      </c>
      <c r="AC9">
        <v>4.8</v>
      </c>
      <c r="AD9">
        <v>2.2999999999999998</v>
      </c>
      <c r="AE9">
        <v>45.68</v>
      </c>
      <c r="AF9">
        <v>0</v>
      </c>
      <c r="AG9">
        <v>25.93</v>
      </c>
      <c r="AH9">
        <v>137.04</v>
      </c>
      <c r="AI9">
        <v>0</v>
      </c>
      <c r="AJ9">
        <v>0</v>
      </c>
      <c r="AK9">
        <v>0</v>
      </c>
      <c r="AL9">
        <v>25.93</v>
      </c>
      <c r="AM9">
        <v>0</v>
      </c>
      <c r="AN9">
        <v>17.29</v>
      </c>
      <c r="AO9">
        <v>25.93</v>
      </c>
      <c r="AP9">
        <v>8.64</v>
      </c>
      <c r="AQ9">
        <v>8.64</v>
      </c>
    </row>
    <row r="10" spans="1:43">
      <c r="A10" t="s">
        <v>260</v>
      </c>
      <c r="C10" t="s">
        <v>233</v>
      </c>
      <c r="G10" t="s">
        <v>52</v>
      </c>
      <c r="H10" s="74">
        <v>0.48</v>
      </c>
      <c r="I10" s="47">
        <v>0</v>
      </c>
      <c r="J10" s="47">
        <v>2.2999999999999998</v>
      </c>
      <c r="K10" s="47">
        <v>112.36000000000001</v>
      </c>
      <c r="L10" s="47">
        <v>10.559999999999999</v>
      </c>
      <c r="M10" s="75">
        <v>0</v>
      </c>
      <c r="N10" s="74">
        <v>137.04</v>
      </c>
      <c r="O10" s="47">
        <v>45.68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0</v>
      </c>
      <c r="AA10">
        <v>0.48</v>
      </c>
      <c r="AB10">
        <v>5.76</v>
      </c>
      <c r="AC10">
        <v>4.8</v>
      </c>
      <c r="AD10">
        <v>2.2999999999999998</v>
      </c>
      <c r="AE10">
        <v>45.68</v>
      </c>
      <c r="AF10">
        <v>0</v>
      </c>
      <c r="AG10">
        <v>25.93</v>
      </c>
      <c r="AH10">
        <v>137.04</v>
      </c>
      <c r="AI10">
        <v>0</v>
      </c>
      <c r="AJ10">
        <v>0</v>
      </c>
      <c r="AK10">
        <v>0</v>
      </c>
      <c r="AL10">
        <v>25.93</v>
      </c>
      <c r="AM10">
        <v>0</v>
      </c>
      <c r="AN10">
        <v>17.29</v>
      </c>
      <c r="AO10">
        <v>25.93</v>
      </c>
      <c r="AP10">
        <v>8.64</v>
      </c>
      <c r="AQ10">
        <v>8.64</v>
      </c>
    </row>
    <row r="11" spans="1:43">
      <c r="A11" t="s">
        <v>240</v>
      </c>
      <c r="C11" t="s">
        <v>316</v>
      </c>
      <c r="G11" t="s">
        <v>53</v>
      </c>
      <c r="H11" s="74">
        <v>0.48</v>
      </c>
      <c r="I11" s="47">
        <v>0</v>
      </c>
      <c r="J11" s="47">
        <v>2.2999999999999998</v>
      </c>
      <c r="K11" s="47">
        <v>112.36000000000001</v>
      </c>
      <c r="L11" s="47">
        <v>10.559999999999999</v>
      </c>
      <c r="M11" s="75">
        <v>0</v>
      </c>
      <c r="N11" s="74">
        <v>137.04</v>
      </c>
      <c r="O11" s="47">
        <v>45.68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0</v>
      </c>
      <c r="AA11">
        <v>0.48</v>
      </c>
      <c r="AB11">
        <v>5.76</v>
      </c>
      <c r="AC11">
        <v>4.8</v>
      </c>
      <c r="AD11">
        <v>2.2999999999999998</v>
      </c>
      <c r="AE11">
        <v>45.68</v>
      </c>
      <c r="AF11">
        <v>0</v>
      </c>
      <c r="AG11">
        <v>25.93</v>
      </c>
      <c r="AH11">
        <v>137.04</v>
      </c>
      <c r="AI11">
        <v>0</v>
      </c>
      <c r="AJ11">
        <v>0</v>
      </c>
      <c r="AK11">
        <v>0</v>
      </c>
      <c r="AL11">
        <v>25.93</v>
      </c>
      <c r="AM11">
        <v>0</v>
      </c>
      <c r="AN11">
        <v>17.29</v>
      </c>
      <c r="AO11">
        <v>25.93</v>
      </c>
      <c r="AP11">
        <v>8.64</v>
      </c>
      <c r="AQ11">
        <v>8.64</v>
      </c>
    </row>
    <row r="12" spans="1:43">
      <c r="A12" t="s">
        <v>241</v>
      </c>
      <c r="C12" t="s">
        <v>336</v>
      </c>
      <c r="G12" t="s">
        <v>54</v>
      </c>
      <c r="H12" s="74">
        <v>0.48</v>
      </c>
      <c r="I12" s="47">
        <v>0</v>
      </c>
      <c r="J12" s="47">
        <v>2.2999999999999998</v>
      </c>
      <c r="K12" s="47">
        <v>112.36000000000001</v>
      </c>
      <c r="L12" s="47">
        <v>10.559999999999999</v>
      </c>
      <c r="M12" s="75">
        <v>0</v>
      </c>
      <c r="N12" s="74">
        <v>137.04</v>
      </c>
      <c r="O12" s="47">
        <v>45.68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0</v>
      </c>
      <c r="AA12">
        <v>0.48</v>
      </c>
      <c r="AB12">
        <v>5.76</v>
      </c>
      <c r="AC12">
        <v>4.8</v>
      </c>
      <c r="AD12">
        <v>2.2999999999999998</v>
      </c>
      <c r="AE12">
        <v>45.68</v>
      </c>
      <c r="AF12">
        <v>0</v>
      </c>
      <c r="AG12">
        <v>25.93</v>
      </c>
      <c r="AH12">
        <v>137.04</v>
      </c>
      <c r="AI12">
        <v>0</v>
      </c>
      <c r="AJ12">
        <v>0</v>
      </c>
      <c r="AK12">
        <v>0</v>
      </c>
      <c r="AL12">
        <v>25.93</v>
      </c>
      <c r="AM12">
        <v>0</v>
      </c>
      <c r="AN12">
        <v>17.29</v>
      </c>
      <c r="AO12">
        <v>25.93</v>
      </c>
      <c r="AP12">
        <v>8.64</v>
      </c>
      <c r="AQ12">
        <v>8.64</v>
      </c>
    </row>
    <row r="13" spans="1:43">
      <c r="A13" t="s">
        <v>242</v>
      </c>
      <c r="G13" t="s">
        <v>55</v>
      </c>
      <c r="H13" s="74">
        <v>0.48</v>
      </c>
      <c r="I13" s="47">
        <v>0</v>
      </c>
      <c r="J13" s="47">
        <v>2.2999999999999998</v>
      </c>
      <c r="K13" s="47">
        <v>112.36000000000001</v>
      </c>
      <c r="L13" s="47">
        <v>10.559999999999999</v>
      </c>
      <c r="M13" s="75">
        <v>0</v>
      </c>
      <c r="N13" s="74">
        <v>137.04</v>
      </c>
      <c r="O13" s="47">
        <v>45.68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0</v>
      </c>
      <c r="AA13">
        <v>0.48</v>
      </c>
      <c r="AB13">
        <v>5.76</v>
      </c>
      <c r="AC13">
        <v>4.8</v>
      </c>
      <c r="AD13">
        <v>2.2999999999999998</v>
      </c>
      <c r="AE13">
        <v>45.68</v>
      </c>
      <c r="AF13">
        <v>0</v>
      </c>
      <c r="AG13">
        <v>25.93</v>
      </c>
      <c r="AH13">
        <v>137.04</v>
      </c>
      <c r="AI13">
        <v>0</v>
      </c>
      <c r="AJ13">
        <v>0</v>
      </c>
      <c r="AK13">
        <v>0</v>
      </c>
      <c r="AL13">
        <v>25.93</v>
      </c>
      <c r="AM13">
        <v>0</v>
      </c>
      <c r="AN13">
        <v>17.29</v>
      </c>
      <c r="AO13">
        <v>25.93</v>
      </c>
      <c r="AP13">
        <v>8.64</v>
      </c>
      <c r="AQ13">
        <v>8.64</v>
      </c>
    </row>
    <row r="14" spans="1:43">
      <c r="A14" t="s">
        <v>243</v>
      </c>
      <c r="G14" t="s">
        <v>56</v>
      </c>
      <c r="H14" s="74">
        <v>0.48</v>
      </c>
      <c r="I14" s="47">
        <v>0</v>
      </c>
      <c r="J14" s="47">
        <v>2.2999999999999998</v>
      </c>
      <c r="K14" s="47">
        <v>112.36000000000001</v>
      </c>
      <c r="L14" s="47">
        <v>10.559999999999999</v>
      </c>
      <c r="M14" s="75">
        <v>0</v>
      </c>
      <c r="N14" s="74">
        <v>137.04</v>
      </c>
      <c r="O14" s="47">
        <v>45.68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0</v>
      </c>
      <c r="AA14">
        <v>0.48</v>
      </c>
      <c r="AB14">
        <v>5.76</v>
      </c>
      <c r="AC14">
        <v>4.8</v>
      </c>
      <c r="AD14">
        <v>2.2999999999999998</v>
      </c>
      <c r="AE14">
        <v>45.68</v>
      </c>
      <c r="AF14">
        <v>0</v>
      </c>
      <c r="AG14">
        <v>25.93</v>
      </c>
      <c r="AH14">
        <v>137.04</v>
      </c>
      <c r="AI14">
        <v>0</v>
      </c>
      <c r="AJ14">
        <v>0</v>
      </c>
      <c r="AK14">
        <v>0</v>
      </c>
      <c r="AL14">
        <v>25.93</v>
      </c>
      <c r="AM14">
        <v>0</v>
      </c>
      <c r="AN14">
        <v>17.29</v>
      </c>
      <c r="AO14">
        <v>25.93</v>
      </c>
      <c r="AP14">
        <v>8.64</v>
      </c>
      <c r="AQ14">
        <v>8.64</v>
      </c>
    </row>
    <row r="15" spans="1:43">
      <c r="A15" t="s">
        <v>244</v>
      </c>
      <c r="G15" t="s">
        <v>57</v>
      </c>
      <c r="H15" s="74">
        <v>0.43</v>
      </c>
      <c r="I15" s="47">
        <v>0</v>
      </c>
      <c r="J15" s="47">
        <v>2.2999999999999998</v>
      </c>
      <c r="K15" s="47">
        <v>112.36000000000001</v>
      </c>
      <c r="L15" s="47">
        <v>10.559999999999999</v>
      </c>
      <c r="M15" s="75">
        <v>0</v>
      </c>
      <c r="N15" s="74">
        <v>137.04</v>
      </c>
      <c r="O15" s="47">
        <v>45.68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0</v>
      </c>
      <c r="AA15">
        <v>0.43</v>
      </c>
      <c r="AB15">
        <v>5.76</v>
      </c>
      <c r="AC15">
        <v>4.8</v>
      </c>
      <c r="AD15">
        <v>2.2999999999999998</v>
      </c>
      <c r="AE15">
        <v>45.68</v>
      </c>
      <c r="AF15">
        <v>0</v>
      </c>
      <c r="AG15">
        <v>25.93</v>
      </c>
      <c r="AH15">
        <v>137.04</v>
      </c>
      <c r="AI15">
        <v>0</v>
      </c>
      <c r="AJ15">
        <v>0</v>
      </c>
      <c r="AK15">
        <v>0</v>
      </c>
      <c r="AL15">
        <v>25.93</v>
      </c>
      <c r="AM15">
        <v>0</v>
      </c>
      <c r="AN15">
        <v>17.29</v>
      </c>
      <c r="AO15">
        <v>25.93</v>
      </c>
      <c r="AP15">
        <v>8.64</v>
      </c>
      <c r="AQ15">
        <v>8.64</v>
      </c>
    </row>
    <row r="16" spans="1:43">
      <c r="A16" t="s">
        <v>245</v>
      </c>
      <c r="G16" t="s">
        <v>58</v>
      </c>
      <c r="H16" s="74">
        <v>0.43</v>
      </c>
      <c r="I16" s="47">
        <v>0</v>
      </c>
      <c r="J16" s="47">
        <v>2.2999999999999998</v>
      </c>
      <c r="K16" s="47">
        <v>112.36000000000001</v>
      </c>
      <c r="L16" s="47">
        <v>10.559999999999999</v>
      </c>
      <c r="M16" s="75">
        <v>0</v>
      </c>
      <c r="N16" s="74">
        <v>137.04</v>
      </c>
      <c r="O16" s="47">
        <v>45.68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0</v>
      </c>
      <c r="AA16">
        <v>0.43</v>
      </c>
      <c r="AB16">
        <v>5.76</v>
      </c>
      <c r="AC16">
        <v>4.8</v>
      </c>
      <c r="AD16">
        <v>2.2999999999999998</v>
      </c>
      <c r="AE16">
        <v>45.68</v>
      </c>
      <c r="AF16">
        <v>0</v>
      </c>
      <c r="AG16">
        <v>25.93</v>
      </c>
      <c r="AH16">
        <v>137.04</v>
      </c>
      <c r="AI16">
        <v>0</v>
      </c>
      <c r="AJ16">
        <v>0</v>
      </c>
      <c r="AK16">
        <v>0</v>
      </c>
      <c r="AL16">
        <v>25.93</v>
      </c>
      <c r="AM16">
        <v>0</v>
      </c>
      <c r="AN16">
        <v>17.29</v>
      </c>
      <c r="AO16">
        <v>25.93</v>
      </c>
      <c r="AP16">
        <v>8.64</v>
      </c>
      <c r="AQ16">
        <v>8.64</v>
      </c>
    </row>
    <row r="17" spans="1:43">
      <c r="A17" t="s">
        <v>246</v>
      </c>
      <c r="G17" t="s">
        <v>59</v>
      </c>
      <c r="H17" s="74">
        <v>0.43</v>
      </c>
      <c r="I17" s="47">
        <v>0</v>
      </c>
      <c r="J17" s="47">
        <v>2.2999999999999998</v>
      </c>
      <c r="K17" s="47">
        <v>112.36000000000001</v>
      </c>
      <c r="L17" s="47">
        <v>10.559999999999999</v>
      </c>
      <c r="M17" s="75">
        <v>0</v>
      </c>
      <c r="N17" s="74">
        <v>137.04</v>
      </c>
      <c r="O17" s="47">
        <v>45.68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0</v>
      </c>
      <c r="AA17">
        <v>0.43</v>
      </c>
      <c r="AB17">
        <v>5.76</v>
      </c>
      <c r="AC17">
        <v>4.8</v>
      </c>
      <c r="AD17">
        <v>2.2999999999999998</v>
      </c>
      <c r="AE17">
        <v>45.68</v>
      </c>
      <c r="AF17">
        <v>0</v>
      </c>
      <c r="AG17">
        <v>25.93</v>
      </c>
      <c r="AH17">
        <v>137.04</v>
      </c>
      <c r="AI17">
        <v>0</v>
      </c>
      <c r="AJ17">
        <v>0</v>
      </c>
      <c r="AK17">
        <v>0</v>
      </c>
      <c r="AL17">
        <v>25.93</v>
      </c>
      <c r="AM17">
        <v>0</v>
      </c>
      <c r="AN17">
        <v>17.29</v>
      </c>
      <c r="AO17">
        <v>25.93</v>
      </c>
      <c r="AP17">
        <v>8.64</v>
      </c>
      <c r="AQ17">
        <v>8.64</v>
      </c>
    </row>
    <row r="18" spans="1:43">
      <c r="A18" t="s">
        <v>247</v>
      </c>
      <c r="G18" t="s">
        <v>60</v>
      </c>
      <c r="H18" s="74">
        <v>0.43</v>
      </c>
      <c r="I18" s="47">
        <v>0</v>
      </c>
      <c r="J18" s="47">
        <v>2.2999999999999998</v>
      </c>
      <c r="K18" s="47">
        <v>112.36000000000001</v>
      </c>
      <c r="L18" s="47">
        <v>10.559999999999999</v>
      </c>
      <c r="M18" s="75">
        <v>0</v>
      </c>
      <c r="N18" s="74">
        <v>137.04</v>
      </c>
      <c r="O18" s="47">
        <v>45.68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0</v>
      </c>
      <c r="AA18">
        <v>0.43</v>
      </c>
      <c r="AB18">
        <v>5.76</v>
      </c>
      <c r="AC18">
        <v>4.8</v>
      </c>
      <c r="AD18">
        <v>2.2999999999999998</v>
      </c>
      <c r="AE18">
        <v>45.68</v>
      </c>
      <c r="AF18">
        <v>0</v>
      </c>
      <c r="AG18">
        <v>25.93</v>
      </c>
      <c r="AH18">
        <v>137.04</v>
      </c>
      <c r="AI18">
        <v>0</v>
      </c>
      <c r="AJ18">
        <v>0</v>
      </c>
      <c r="AK18">
        <v>0</v>
      </c>
      <c r="AL18">
        <v>25.93</v>
      </c>
      <c r="AM18">
        <v>0</v>
      </c>
      <c r="AN18">
        <v>17.29</v>
      </c>
      <c r="AO18">
        <v>25.93</v>
      </c>
      <c r="AP18">
        <v>8.64</v>
      </c>
      <c r="AQ18">
        <v>8.64</v>
      </c>
    </row>
    <row r="19" spans="1:43">
      <c r="A19" t="s">
        <v>261</v>
      </c>
      <c r="G19" t="s">
        <v>61</v>
      </c>
      <c r="H19" s="74">
        <v>0.43</v>
      </c>
      <c r="I19" s="47">
        <v>0</v>
      </c>
      <c r="J19" s="47">
        <v>2.2000000000000002</v>
      </c>
      <c r="K19" s="47">
        <v>112.36000000000001</v>
      </c>
      <c r="L19" s="47">
        <v>10.559999999999999</v>
      </c>
      <c r="M19" s="75">
        <v>0</v>
      </c>
      <c r="N19" s="74">
        <v>137.04</v>
      </c>
      <c r="O19" s="47">
        <v>45.68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0</v>
      </c>
      <c r="AA19">
        <v>0.43</v>
      </c>
      <c r="AB19">
        <v>5.76</v>
      </c>
      <c r="AC19">
        <v>4.8</v>
      </c>
      <c r="AD19">
        <v>2.2000000000000002</v>
      </c>
      <c r="AE19">
        <v>45.68</v>
      </c>
      <c r="AF19">
        <v>0</v>
      </c>
      <c r="AG19">
        <v>25.93</v>
      </c>
      <c r="AH19">
        <v>137.04</v>
      </c>
      <c r="AI19">
        <v>0</v>
      </c>
      <c r="AJ19">
        <v>0</v>
      </c>
      <c r="AK19">
        <v>0</v>
      </c>
      <c r="AL19">
        <v>25.93</v>
      </c>
      <c r="AM19">
        <v>0</v>
      </c>
      <c r="AN19">
        <v>17.29</v>
      </c>
      <c r="AO19">
        <v>25.93</v>
      </c>
      <c r="AP19">
        <v>8.64</v>
      </c>
      <c r="AQ19">
        <v>8.64</v>
      </c>
    </row>
    <row r="20" spans="1:43">
      <c r="A20" t="s">
        <v>262</v>
      </c>
      <c r="G20" t="s">
        <v>62</v>
      </c>
      <c r="H20" s="74">
        <v>0.43</v>
      </c>
      <c r="I20" s="47">
        <v>0</v>
      </c>
      <c r="J20" s="47">
        <v>2.2000000000000002</v>
      </c>
      <c r="K20" s="47">
        <v>112.36000000000001</v>
      </c>
      <c r="L20" s="47">
        <v>10.559999999999999</v>
      </c>
      <c r="M20" s="75">
        <v>0</v>
      </c>
      <c r="N20" s="74">
        <v>137.04</v>
      </c>
      <c r="O20" s="47">
        <v>45.68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0</v>
      </c>
      <c r="AA20">
        <v>0.43</v>
      </c>
      <c r="AB20">
        <v>5.76</v>
      </c>
      <c r="AC20">
        <v>4.8</v>
      </c>
      <c r="AD20">
        <v>2.2000000000000002</v>
      </c>
      <c r="AE20">
        <v>45.68</v>
      </c>
      <c r="AF20">
        <v>0</v>
      </c>
      <c r="AG20">
        <v>25.93</v>
      </c>
      <c r="AH20">
        <v>137.04</v>
      </c>
      <c r="AI20">
        <v>0</v>
      </c>
      <c r="AJ20">
        <v>0</v>
      </c>
      <c r="AK20">
        <v>0</v>
      </c>
      <c r="AL20">
        <v>25.93</v>
      </c>
      <c r="AM20">
        <v>0</v>
      </c>
      <c r="AN20">
        <v>17.29</v>
      </c>
      <c r="AO20">
        <v>25.93</v>
      </c>
      <c r="AP20">
        <v>8.64</v>
      </c>
      <c r="AQ20">
        <v>8.64</v>
      </c>
    </row>
    <row r="21" spans="1:43">
      <c r="A21" t="s">
        <v>248</v>
      </c>
      <c r="G21" t="s">
        <v>63</v>
      </c>
      <c r="H21" s="74">
        <v>0.43</v>
      </c>
      <c r="I21" s="47">
        <v>0</v>
      </c>
      <c r="J21" s="47">
        <v>2.2000000000000002</v>
      </c>
      <c r="K21" s="47">
        <v>112.36000000000001</v>
      </c>
      <c r="L21" s="47">
        <v>10.559999999999999</v>
      </c>
      <c r="M21" s="75">
        <v>0</v>
      </c>
      <c r="N21" s="74">
        <v>137.04</v>
      </c>
      <c r="O21" s="47">
        <v>45.68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0</v>
      </c>
      <c r="AA21">
        <v>0.43</v>
      </c>
      <c r="AB21">
        <v>5.76</v>
      </c>
      <c r="AC21">
        <v>4.8</v>
      </c>
      <c r="AD21">
        <v>2.2000000000000002</v>
      </c>
      <c r="AE21">
        <v>45.68</v>
      </c>
      <c r="AF21">
        <v>0</v>
      </c>
      <c r="AG21">
        <v>25.93</v>
      </c>
      <c r="AH21">
        <v>137.04</v>
      </c>
      <c r="AI21">
        <v>0</v>
      </c>
      <c r="AJ21">
        <v>0</v>
      </c>
      <c r="AK21">
        <v>0</v>
      </c>
      <c r="AL21">
        <v>25.93</v>
      </c>
      <c r="AM21">
        <v>0</v>
      </c>
      <c r="AN21">
        <v>17.29</v>
      </c>
      <c r="AO21">
        <v>25.93</v>
      </c>
      <c r="AP21">
        <v>8.64</v>
      </c>
      <c r="AQ21">
        <v>8.64</v>
      </c>
    </row>
    <row r="22" spans="1:43">
      <c r="A22" t="s">
        <v>249</v>
      </c>
      <c r="G22" t="s">
        <v>64</v>
      </c>
      <c r="H22" s="74">
        <v>0.43</v>
      </c>
      <c r="I22" s="47">
        <v>0</v>
      </c>
      <c r="J22" s="47">
        <v>2.2000000000000002</v>
      </c>
      <c r="K22" s="47">
        <v>112.36000000000001</v>
      </c>
      <c r="L22" s="47">
        <v>10.559999999999999</v>
      </c>
      <c r="M22" s="75">
        <v>0</v>
      </c>
      <c r="N22" s="74">
        <v>137.04</v>
      </c>
      <c r="O22" s="47">
        <v>45.68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0</v>
      </c>
      <c r="AA22">
        <v>0.43</v>
      </c>
      <c r="AB22">
        <v>5.76</v>
      </c>
      <c r="AC22">
        <v>4.8</v>
      </c>
      <c r="AD22">
        <v>2.2000000000000002</v>
      </c>
      <c r="AE22">
        <v>45.68</v>
      </c>
      <c r="AF22">
        <v>0</v>
      </c>
      <c r="AG22">
        <v>25.93</v>
      </c>
      <c r="AH22">
        <v>137.04</v>
      </c>
      <c r="AI22">
        <v>0</v>
      </c>
      <c r="AJ22">
        <v>0</v>
      </c>
      <c r="AK22">
        <v>0</v>
      </c>
      <c r="AL22">
        <v>25.93</v>
      </c>
      <c r="AM22">
        <v>0</v>
      </c>
      <c r="AN22">
        <v>17.29</v>
      </c>
      <c r="AO22">
        <v>25.93</v>
      </c>
      <c r="AP22">
        <v>8.64</v>
      </c>
      <c r="AQ22">
        <v>8.64</v>
      </c>
    </row>
    <row r="23" spans="1:43">
      <c r="A23" t="s">
        <v>250</v>
      </c>
      <c r="G23" t="s">
        <v>65</v>
      </c>
      <c r="H23" s="74">
        <v>0.43</v>
      </c>
      <c r="I23" s="47">
        <v>0</v>
      </c>
      <c r="J23" s="47">
        <v>2.2000000000000002</v>
      </c>
      <c r="K23" s="47">
        <v>112.36000000000001</v>
      </c>
      <c r="L23" s="47">
        <v>10.559999999999999</v>
      </c>
      <c r="M23" s="75">
        <v>0</v>
      </c>
      <c r="N23" s="74">
        <v>137.04</v>
      </c>
      <c r="O23" s="47">
        <v>45.68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0</v>
      </c>
      <c r="AA23">
        <v>0.43</v>
      </c>
      <c r="AB23">
        <v>5.76</v>
      </c>
      <c r="AC23">
        <v>4.8</v>
      </c>
      <c r="AD23">
        <v>2.2000000000000002</v>
      </c>
      <c r="AE23">
        <v>45.68</v>
      </c>
      <c r="AF23">
        <v>0</v>
      </c>
      <c r="AG23">
        <v>25.93</v>
      </c>
      <c r="AH23">
        <v>137.04</v>
      </c>
      <c r="AI23">
        <v>0</v>
      </c>
      <c r="AJ23">
        <v>0</v>
      </c>
      <c r="AK23">
        <v>0</v>
      </c>
      <c r="AL23">
        <v>25.93</v>
      </c>
      <c r="AM23">
        <v>0</v>
      </c>
      <c r="AN23">
        <v>17.29</v>
      </c>
      <c r="AO23">
        <v>25.93</v>
      </c>
      <c r="AP23">
        <v>8.64</v>
      </c>
      <c r="AQ23">
        <v>8.64</v>
      </c>
    </row>
    <row r="24" spans="1:43">
      <c r="A24" t="s">
        <v>251</v>
      </c>
      <c r="G24" t="s">
        <v>66</v>
      </c>
      <c r="H24" s="74">
        <v>0.43</v>
      </c>
      <c r="I24" s="47">
        <v>0</v>
      </c>
      <c r="J24" s="47">
        <v>2.2000000000000002</v>
      </c>
      <c r="K24" s="47">
        <v>112.36000000000001</v>
      </c>
      <c r="L24" s="47">
        <v>10.559999999999999</v>
      </c>
      <c r="M24" s="75">
        <v>0</v>
      </c>
      <c r="N24" s="74">
        <v>137.04</v>
      </c>
      <c r="O24" s="47">
        <v>45.68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0</v>
      </c>
      <c r="AA24">
        <v>0.43</v>
      </c>
      <c r="AB24">
        <v>5.76</v>
      </c>
      <c r="AC24">
        <v>4.8</v>
      </c>
      <c r="AD24">
        <v>2.2000000000000002</v>
      </c>
      <c r="AE24">
        <v>45.68</v>
      </c>
      <c r="AF24">
        <v>0</v>
      </c>
      <c r="AG24">
        <v>25.93</v>
      </c>
      <c r="AH24">
        <v>137.04</v>
      </c>
      <c r="AI24">
        <v>0</v>
      </c>
      <c r="AJ24">
        <v>0</v>
      </c>
      <c r="AK24">
        <v>0</v>
      </c>
      <c r="AL24">
        <v>25.93</v>
      </c>
      <c r="AM24">
        <v>0</v>
      </c>
      <c r="AN24">
        <v>17.29</v>
      </c>
      <c r="AO24">
        <v>25.93</v>
      </c>
      <c r="AP24">
        <v>8.64</v>
      </c>
      <c r="AQ24">
        <v>8.64</v>
      </c>
    </row>
    <row r="25" spans="1:43">
      <c r="A25" t="s">
        <v>252</v>
      </c>
      <c r="G25" t="s">
        <v>67</v>
      </c>
      <c r="H25" s="74">
        <v>0.43</v>
      </c>
      <c r="I25" s="47">
        <v>0</v>
      </c>
      <c r="J25" s="47">
        <v>2.2000000000000002</v>
      </c>
      <c r="K25" s="47">
        <v>112.36000000000001</v>
      </c>
      <c r="L25" s="47">
        <v>10.559999999999999</v>
      </c>
      <c r="M25" s="75">
        <v>0</v>
      </c>
      <c r="N25" s="74">
        <v>137.04</v>
      </c>
      <c r="O25" s="47">
        <v>45.68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0</v>
      </c>
      <c r="AA25">
        <v>0.43</v>
      </c>
      <c r="AB25">
        <v>5.76</v>
      </c>
      <c r="AC25">
        <v>4.8</v>
      </c>
      <c r="AD25">
        <v>2.2000000000000002</v>
      </c>
      <c r="AE25">
        <v>45.68</v>
      </c>
      <c r="AF25">
        <v>0</v>
      </c>
      <c r="AG25">
        <v>25.93</v>
      </c>
      <c r="AH25">
        <v>137.04</v>
      </c>
      <c r="AI25">
        <v>0</v>
      </c>
      <c r="AJ25">
        <v>0</v>
      </c>
      <c r="AK25">
        <v>0</v>
      </c>
      <c r="AL25">
        <v>25.93</v>
      </c>
      <c r="AM25">
        <v>0</v>
      </c>
      <c r="AN25">
        <v>17.29</v>
      </c>
      <c r="AO25">
        <v>25.93</v>
      </c>
      <c r="AP25">
        <v>8.64</v>
      </c>
      <c r="AQ25">
        <v>8.64</v>
      </c>
    </row>
    <row r="26" spans="1:43">
      <c r="A26" t="s">
        <v>253</v>
      </c>
      <c r="G26" t="s">
        <v>68</v>
      </c>
      <c r="H26" s="74">
        <v>0.43</v>
      </c>
      <c r="I26" s="47">
        <v>0</v>
      </c>
      <c r="J26" s="47">
        <v>2.2000000000000002</v>
      </c>
      <c r="K26" s="47">
        <v>112.36000000000001</v>
      </c>
      <c r="L26" s="47">
        <v>10.559999999999999</v>
      </c>
      <c r="M26" s="75">
        <v>0</v>
      </c>
      <c r="N26" s="74">
        <v>137.04</v>
      </c>
      <c r="O26" s="47">
        <v>45.68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0</v>
      </c>
      <c r="AA26">
        <v>0.43</v>
      </c>
      <c r="AB26">
        <v>5.76</v>
      </c>
      <c r="AC26">
        <v>4.8</v>
      </c>
      <c r="AD26">
        <v>2.2000000000000002</v>
      </c>
      <c r="AE26">
        <v>45.68</v>
      </c>
      <c r="AF26">
        <v>0</v>
      </c>
      <c r="AG26">
        <v>25.93</v>
      </c>
      <c r="AH26">
        <v>137.04</v>
      </c>
      <c r="AI26">
        <v>0</v>
      </c>
      <c r="AJ26">
        <v>0</v>
      </c>
      <c r="AK26">
        <v>0</v>
      </c>
      <c r="AL26">
        <v>25.93</v>
      </c>
      <c r="AM26">
        <v>0</v>
      </c>
      <c r="AN26">
        <v>17.29</v>
      </c>
      <c r="AO26">
        <v>25.93</v>
      </c>
      <c r="AP26">
        <v>8.64</v>
      </c>
      <c r="AQ26">
        <v>8.64</v>
      </c>
    </row>
    <row r="27" spans="1:43">
      <c r="A27" t="s">
        <v>254</v>
      </c>
      <c r="G27" t="s">
        <v>69</v>
      </c>
      <c r="H27" s="74">
        <v>0.43</v>
      </c>
      <c r="I27" s="47">
        <v>0</v>
      </c>
      <c r="J27" s="47">
        <v>2.2000000000000002</v>
      </c>
      <c r="K27" s="47">
        <v>112.36000000000001</v>
      </c>
      <c r="L27" s="47">
        <v>10.559999999999999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0</v>
      </c>
      <c r="AA27">
        <v>0.43</v>
      </c>
      <c r="AB27">
        <v>5.76</v>
      </c>
      <c r="AC27">
        <v>4.8</v>
      </c>
      <c r="AD27">
        <v>2.2000000000000002</v>
      </c>
      <c r="AE27">
        <v>0</v>
      </c>
      <c r="AF27">
        <v>0</v>
      </c>
      <c r="AG27">
        <v>25.93</v>
      </c>
      <c r="AH27">
        <v>0</v>
      </c>
      <c r="AI27">
        <v>0</v>
      </c>
      <c r="AJ27">
        <v>0</v>
      </c>
      <c r="AK27">
        <v>0</v>
      </c>
      <c r="AL27">
        <v>25.93</v>
      </c>
      <c r="AM27">
        <v>0</v>
      </c>
      <c r="AN27">
        <v>17.29</v>
      </c>
      <c r="AO27">
        <v>25.93</v>
      </c>
      <c r="AP27">
        <v>8.64</v>
      </c>
      <c r="AQ27">
        <v>8.64</v>
      </c>
    </row>
    <row r="28" spans="1:43">
      <c r="A28" t="s">
        <v>255</v>
      </c>
      <c r="G28" t="s">
        <v>70</v>
      </c>
      <c r="H28" s="74">
        <v>0.43</v>
      </c>
      <c r="I28" s="47">
        <v>0</v>
      </c>
      <c r="J28" s="47">
        <v>2.2000000000000002</v>
      </c>
      <c r="K28" s="47">
        <v>112.36000000000001</v>
      </c>
      <c r="L28" s="47">
        <v>10.559999999999999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0</v>
      </c>
      <c r="AA28">
        <v>0.43</v>
      </c>
      <c r="AB28">
        <v>5.76</v>
      </c>
      <c r="AC28">
        <v>4.8</v>
      </c>
      <c r="AD28">
        <v>2.2000000000000002</v>
      </c>
      <c r="AE28">
        <v>0</v>
      </c>
      <c r="AF28">
        <v>0</v>
      </c>
      <c r="AG28">
        <v>25.93</v>
      </c>
      <c r="AH28">
        <v>0</v>
      </c>
      <c r="AI28">
        <v>0</v>
      </c>
      <c r="AJ28">
        <v>0</v>
      </c>
      <c r="AK28">
        <v>0</v>
      </c>
      <c r="AL28">
        <v>25.93</v>
      </c>
      <c r="AM28">
        <v>0</v>
      </c>
      <c r="AN28">
        <v>17.29</v>
      </c>
      <c r="AO28">
        <v>25.93</v>
      </c>
      <c r="AP28">
        <v>8.64</v>
      </c>
      <c r="AQ28">
        <v>8.64</v>
      </c>
    </row>
    <row r="29" spans="1:43">
      <c r="A29" t="s">
        <v>263</v>
      </c>
      <c r="G29" t="s">
        <v>71</v>
      </c>
      <c r="H29" s="74">
        <v>0.43</v>
      </c>
      <c r="I29" s="47">
        <v>0</v>
      </c>
      <c r="J29" s="47">
        <v>2.2000000000000002</v>
      </c>
      <c r="K29" s="47">
        <v>112.36000000000001</v>
      </c>
      <c r="L29" s="47">
        <v>10.559999999999999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0</v>
      </c>
      <c r="AA29">
        <v>0.43</v>
      </c>
      <c r="AB29">
        <v>5.76</v>
      </c>
      <c r="AC29">
        <v>4.8</v>
      </c>
      <c r="AD29">
        <v>2.2000000000000002</v>
      </c>
      <c r="AE29">
        <v>0</v>
      </c>
      <c r="AF29">
        <v>0</v>
      </c>
      <c r="AG29">
        <v>25.93</v>
      </c>
      <c r="AH29">
        <v>0</v>
      </c>
      <c r="AI29">
        <v>0</v>
      </c>
      <c r="AJ29">
        <v>0</v>
      </c>
      <c r="AK29">
        <v>0</v>
      </c>
      <c r="AL29">
        <v>25.93</v>
      </c>
      <c r="AM29">
        <v>0</v>
      </c>
      <c r="AN29">
        <v>17.29</v>
      </c>
      <c r="AO29">
        <v>25.93</v>
      </c>
      <c r="AP29">
        <v>8.64</v>
      </c>
      <c r="AQ29">
        <v>8.64</v>
      </c>
    </row>
    <row r="30" spans="1:43">
      <c r="A30" t="s">
        <v>264</v>
      </c>
      <c r="G30" t="s">
        <v>72</v>
      </c>
      <c r="H30" s="74">
        <v>0.43</v>
      </c>
      <c r="I30" s="47">
        <v>0</v>
      </c>
      <c r="J30" s="47">
        <v>2.2000000000000002</v>
      </c>
      <c r="K30" s="47">
        <v>112.36000000000001</v>
      </c>
      <c r="L30" s="47">
        <v>10.559999999999999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0</v>
      </c>
      <c r="AA30">
        <v>0.43</v>
      </c>
      <c r="AB30">
        <v>5.76</v>
      </c>
      <c r="AC30">
        <v>4.8</v>
      </c>
      <c r="AD30">
        <v>2.2000000000000002</v>
      </c>
      <c r="AE30">
        <v>0</v>
      </c>
      <c r="AF30">
        <v>0</v>
      </c>
      <c r="AG30">
        <v>25.93</v>
      </c>
      <c r="AH30">
        <v>0</v>
      </c>
      <c r="AI30">
        <v>0</v>
      </c>
      <c r="AJ30">
        <v>0</v>
      </c>
      <c r="AK30">
        <v>0</v>
      </c>
      <c r="AL30">
        <v>25.93</v>
      </c>
      <c r="AM30">
        <v>0</v>
      </c>
      <c r="AN30">
        <v>17.29</v>
      </c>
      <c r="AO30">
        <v>25.93</v>
      </c>
      <c r="AP30">
        <v>8.64</v>
      </c>
      <c r="AQ30">
        <v>8.64</v>
      </c>
    </row>
    <row r="31" spans="1:43">
      <c r="A31" t="s">
        <v>274</v>
      </c>
      <c r="G31" t="s">
        <v>73</v>
      </c>
      <c r="H31" s="74">
        <v>0.57999999999999996</v>
      </c>
      <c r="I31" s="47">
        <v>0</v>
      </c>
      <c r="J31" s="47">
        <v>2.2000000000000002</v>
      </c>
      <c r="K31" s="47">
        <v>129.63999999999999</v>
      </c>
      <c r="L31" s="47">
        <v>10.559999999999999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0</v>
      </c>
      <c r="AA31">
        <v>0.57999999999999996</v>
      </c>
      <c r="AB31">
        <v>5.76</v>
      </c>
      <c r="AC31">
        <v>4.8</v>
      </c>
      <c r="AD31">
        <v>2.2000000000000002</v>
      </c>
      <c r="AE31">
        <v>0</v>
      </c>
      <c r="AF31">
        <v>0</v>
      </c>
      <c r="AG31">
        <v>31.69</v>
      </c>
      <c r="AH31">
        <v>0</v>
      </c>
      <c r="AI31">
        <v>0</v>
      </c>
      <c r="AJ31">
        <v>0</v>
      </c>
      <c r="AK31">
        <v>0</v>
      </c>
      <c r="AL31">
        <v>31.69</v>
      </c>
      <c r="AM31">
        <v>0</v>
      </c>
      <c r="AN31">
        <v>17.29</v>
      </c>
      <c r="AO31">
        <v>31.69</v>
      </c>
      <c r="AP31">
        <v>8.64</v>
      </c>
      <c r="AQ31">
        <v>8.64</v>
      </c>
    </row>
    <row r="32" spans="1:43">
      <c r="A32" t="s">
        <v>275</v>
      </c>
      <c r="G32" t="s">
        <v>74</v>
      </c>
      <c r="H32" s="74">
        <v>0.57999999999999996</v>
      </c>
      <c r="I32" s="47">
        <v>0</v>
      </c>
      <c r="J32" s="47">
        <v>2.2000000000000002</v>
      </c>
      <c r="K32" s="47">
        <v>129.63999999999999</v>
      </c>
      <c r="L32" s="47">
        <v>10.559999999999999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0</v>
      </c>
      <c r="AA32">
        <v>0.57999999999999996</v>
      </c>
      <c r="AB32">
        <v>5.76</v>
      </c>
      <c r="AC32">
        <v>4.8</v>
      </c>
      <c r="AD32">
        <v>2.2000000000000002</v>
      </c>
      <c r="AE32">
        <v>0</v>
      </c>
      <c r="AF32">
        <v>0</v>
      </c>
      <c r="AG32">
        <v>31.69</v>
      </c>
      <c r="AH32">
        <v>0</v>
      </c>
      <c r="AI32">
        <v>0</v>
      </c>
      <c r="AJ32">
        <v>0</v>
      </c>
      <c r="AK32">
        <v>0</v>
      </c>
      <c r="AL32">
        <v>31.69</v>
      </c>
      <c r="AM32">
        <v>0</v>
      </c>
      <c r="AN32">
        <v>17.29</v>
      </c>
      <c r="AO32">
        <v>31.69</v>
      </c>
      <c r="AP32">
        <v>8.64</v>
      </c>
      <c r="AQ32">
        <v>8.64</v>
      </c>
    </row>
    <row r="33" spans="1:43">
      <c r="A33" t="s">
        <v>276</v>
      </c>
      <c r="G33" t="s">
        <v>75</v>
      </c>
      <c r="H33" s="74">
        <v>0.57999999999999996</v>
      </c>
      <c r="I33" s="47">
        <v>0</v>
      </c>
      <c r="J33" s="47">
        <v>2.2000000000000002</v>
      </c>
      <c r="K33" s="47">
        <v>129.63999999999999</v>
      </c>
      <c r="L33" s="47">
        <v>10.559999999999999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0</v>
      </c>
      <c r="AA33">
        <v>0.57999999999999996</v>
      </c>
      <c r="AB33">
        <v>5.76</v>
      </c>
      <c r="AC33">
        <v>4.8</v>
      </c>
      <c r="AD33">
        <v>2.2000000000000002</v>
      </c>
      <c r="AE33">
        <v>0</v>
      </c>
      <c r="AF33">
        <v>0</v>
      </c>
      <c r="AG33">
        <v>31.69</v>
      </c>
      <c r="AH33">
        <v>0</v>
      </c>
      <c r="AI33">
        <v>0</v>
      </c>
      <c r="AJ33">
        <v>0</v>
      </c>
      <c r="AK33">
        <v>0</v>
      </c>
      <c r="AL33">
        <v>31.69</v>
      </c>
      <c r="AM33">
        <v>0</v>
      </c>
      <c r="AN33">
        <v>17.29</v>
      </c>
      <c r="AO33">
        <v>31.69</v>
      </c>
      <c r="AP33">
        <v>8.64</v>
      </c>
      <c r="AQ33">
        <v>8.64</v>
      </c>
    </row>
    <row r="34" spans="1:43">
      <c r="A34" t="s">
        <v>277</v>
      </c>
      <c r="G34" t="s">
        <v>76</v>
      </c>
      <c r="H34" s="74">
        <v>0.57999999999999996</v>
      </c>
      <c r="I34" s="47">
        <v>0</v>
      </c>
      <c r="J34" s="47">
        <v>2.2000000000000002</v>
      </c>
      <c r="K34" s="47">
        <v>129.63999999999999</v>
      </c>
      <c r="L34" s="47">
        <v>10.559999999999999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0</v>
      </c>
      <c r="AA34">
        <v>0.57999999999999996</v>
      </c>
      <c r="AB34">
        <v>5.76</v>
      </c>
      <c r="AC34">
        <v>4.8</v>
      </c>
      <c r="AD34">
        <v>2.2000000000000002</v>
      </c>
      <c r="AE34">
        <v>0</v>
      </c>
      <c r="AF34">
        <v>0</v>
      </c>
      <c r="AG34">
        <v>31.69</v>
      </c>
      <c r="AH34">
        <v>0</v>
      </c>
      <c r="AI34">
        <v>0</v>
      </c>
      <c r="AJ34">
        <v>0</v>
      </c>
      <c r="AK34">
        <v>0</v>
      </c>
      <c r="AL34">
        <v>31.69</v>
      </c>
      <c r="AM34">
        <v>0</v>
      </c>
      <c r="AN34">
        <v>17.29</v>
      </c>
      <c r="AO34">
        <v>31.69</v>
      </c>
      <c r="AP34">
        <v>8.64</v>
      </c>
      <c r="AQ34">
        <v>8.64</v>
      </c>
    </row>
    <row r="35" spans="1:43">
      <c r="A35" t="s">
        <v>279</v>
      </c>
      <c r="G35" t="s">
        <v>77</v>
      </c>
      <c r="H35" s="74">
        <v>0.96</v>
      </c>
      <c r="I35" s="47">
        <v>0</v>
      </c>
      <c r="J35" s="47">
        <v>2.2000000000000002</v>
      </c>
      <c r="K35" s="47">
        <v>144.07</v>
      </c>
      <c r="L35" s="47">
        <v>10.559999999999999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0</v>
      </c>
      <c r="AA35">
        <v>0.96</v>
      </c>
      <c r="AB35">
        <v>5.76</v>
      </c>
      <c r="AC35">
        <v>4.8</v>
      </c>
      <c r="AD35">
        <v>2.2000000000000002</v>
      </c>
      <c r="AE35">
        <v>0</v>
      </c>
      <c r="AF35">
        <v>0</v>
      </c>
      <c r="AG35">
        <v>36.5</v>
      </c>
      <c r="AH35">
        <v>0</v>
      </c>
      <c r="AI35">
        <v>0</v>
      </c>
      <c r="AJ35">
        <v>0</v>
      </c>
      <c r="AK35">
        <v>0</v>
      </c>
      <c r="AL35">
        <v>36.5</v>
      </c>
      <c r="AM35">
        <v>0</v>
      </c>
      <c r="AN35">
        <v>17.29</v>
      </c>
      <c r="AO35">
        <v>36.5</v>
      </c>
      <c r="AP35">
        <v>8.64</v>
      </c>
      <c r="AQ35">
        <v>8.64</v>
      </c>
    </row>
    <row r="36" spans="1:43">
      <c r="A36" t="s">
        <v>309</v>
      </c>
      <c r="G36" t="s">
        <v>78</v>
      </c>
      <c r="H36" s="74">
        <v>0.96</v>
      </c>
      <c r="I36" s="47">
        <v>0</v>
      </c>
      <c r="J36" s="47">
        <v>2.2000000000000002</v>
      </c>
      <c r="K36" s="47">
        <v>144.07</v>
      </c>
      <c r="L36" s="47">
        <v>10.559999999999999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0</v>
      </c>
      <c r="AA36">
        <v>0.96</v>
      </c>
      <c r="AB36">
        <v>5.76</v>
      </c>
      <c r="AC36">
        <v>4.8</v>
      </c>
      <c r="AD36">
        <v>2.2000000000000002</v>
      </c>
      <c r="AE36">
        <v>0</v>
      </c>
      <c r="AF36">
        <v>0</v>
      </c>
      <c r="AG36">
        <v>36.5</v>
      </c>
      <c r="AH36">
        <v>0</v>
      </c>
      <c r="AI36">
        <v>0</v>
      </c>
      <c r="AJ36">
        <v>0</v>
      </c>
      <c r="AK36">
        <v>0</v>
      </c>
      <c r="AL36">
        <v>36.5</v>
      </c>
      <c r="AM36">
        <v>0</v>
      </c>
      <c r="AN36">
        <v>17.29</v>
      </c>
      <c r="AO36">
        <v>36.5</v>
      </c>
      <c r="AP36">
        <v>8.64</v>
      </c>
      <c r="AQ36">
        <v>8.64</v>
      </c>
    </row>
    <row r="37" spans="1:43">
      <c r="A37" t="s">
        <v>310</v>
      </c>
      <c r="G37" t="s">
        <v>79</v>
      </c>
      <c r="H37" s="74">
        <v>0.96</v>
      </c>
      <c r="I37" s="47">
        <v>0</v>
      </c>
      <c r="J37" s="47">
        <v>2.2000000000000002</v>
      </c>
      <c r="K37" s="47">
        <v>144.07</v>
      </c>
      <c r="L37" s="47">
        <v>10.559999999999999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</v>
      </c>
      <c r="Z37">
        <v>0</v>
      </c>
      <c r="AA37">
        <v>0.96</v>
      </c>
      <c r="AB37">
        <v>5.76</v>
      </c>
      <c r="AC37">
        <v>4.8</v>
      </c>
      <c r="AD37">
        <v>2.2000000000000002</v>
      </c>
      <c r="AE37">
        <v>0</v>
      </c>
      <c r="AF37">
        <v>0</v>
      </c>
      <c r="AG37">
        <v>36.5</v>
      </c>
      <c r="AH37">
        <v>0</v>
      </c>
      <c r="AI37">
        <v>0</v>
      </c>
      <c r="AJ37">
        <v>0</v>
      </c>
      <c r="AK37">
        <v>0</v>
      </c>
      <c r="AL37">
        <v>36.5</v>
      </c>
      <c r="AM37">
        <v>0</v>
      </c>
      <c r="AN37">
        <v>17.29</v>
      </c>
      <c r="AO37">
        <v>36.5</v>
      </c>
      <c r="AP37">
        <v>8.64</v>
      </c>
      <c r="AQ37">
        <v>8.64</v>
      </c>
    </row>
    <row r="38" spans="1:43">
      <c r="A38" t="s">
        <v>311</v>
      </c>
      <c r="G38" t="s">
        <v>80</v>
      </c>
      <c r="H38" s="74">
        <v>0.96</v>
      </c>
      <c r="I38" s="47">
        <v>0</v>
      </c>
      <c r="J38" s="47">
        <v>2.2000000000000002</v>
      </c>
      <c r="K38" s="47">
        <v>144.07</v>
      </c>
      <c r="L38" s="47">
        <v>10.559999999999999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</v>
      </c>
      <c r="Z38">
        <v>0</v>
      </c>
      <c r="AA38">
        <v>0.96</v>
      </c>
      <c r="AB38">
        <v>5.76</v>
      </c>
      <c r="AC38">
        <v>4.8</v>
      </c>
      <c r="AD38">
        <v>2.2000000000000002</v>
      </c>
      <c r="AE38">
        <v>0</v>
      </c>
      <c r="AF38">
        <v>0</v>
      </c>
      <c r="AG38">
        <v>36.5</v>
      </c>
      <c r="AH38">
        <v>0</v>
      </c>
      <c r="AI38">
        <v>0</v>
      </c>
      <c r="AJ38">
        <v>0</v>
      </c>
      <c r="AK38">
        <v>0</v>
      </c>
      <c r="AL38">
        <v>36.5</v>
      </c>
      <c r="AM38">
        <v>0</v>
      </c>
      <c r="AN38">
        <v>17.29</v>
      </c>
      <c r="AO38">
        <v>36.5</v>
      </c>
      <c r="AP38">
        <v>8.64</v>
      </c>
      <c r="AQ38">
        <v>8.64</v>
      </c>
    </row>
    <row r="39" spans="1:43">
      <c r="A39" t="s">
        <v>312</v>
      </c>
      <c r="G39" t="s">
        <v>81</v>
      </c>
      <c r="H39" s="74">
        <v>0.86</v>
      </c>
      <c r="I39" s="47">
        <v>0</v>
      </c>
      <c r="J39" s="47">
        <v>2.2000000000000002</v>
      </c>
      <c r="K39" s="47">
        <v>173.82</v>
      </c>
      <c r="L39" s="47">
        <v>14.399999999999999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23.82</v>
      </c>
      <c r="X39">
        <v>29</v>
      </c>
      <c r="Y39">
        <v>3.84</v>
      </c>
      <c r="Z39">
        <v>0</v>
      </c>
      <c r="AA39">
        <v>0.86</v>
      </c>
      <c r="AB39">
        <v>5.76</v>
      </c>
      <c r="AC39">
        <v>4.8</v>
      </c>
      <c r="AD39">
        <v>2.2000000000000002</v>
      </c>
      <c r="AE39">
        <v>0</v>
      </c>
      <c r="AF39">
        <v>0</v>
      </c>
      <c r="AG39">
        <v>28.81</v>
      </c>
      <c r="AH39">
        <v>0</v>
      </c>
      <c r="AI39">
        <v>0</v>
      </c>
      <c r="AJ39">
        <v>0</v>
      </c>
      <c r="AK39">
        <v>0</v>
      </c>
      <c r="AL39">
        <v>28.81</v>
      </c>
      <c r="AM39">
        <v>0</v>
      </c>
      <c r="AN39">
        <v>17.29</v>
      </c>
      <c r="AO39">
        <v>28.81</v>
      </c>
      <c r="AP39">
        <v>8.64</v>
      </c>
      <c r="AQ39">
        <v>8.64</v>
      </c>
    </row>
    <row r="40" spans="1:43">
      <c r="A40" t="s">
        <v>329</v>
      </c>
      <c r="G40" t="s">
        <v>82</v>
      </c>
      <c r="H40" s="74">
        <v>0.86</v>
      </c>
      <c r="I40" s="47">
        <v>0</v>
      </c>
      <c r="J40" s="47">
        <v>2.2000000000000002</v>
      </c>
      <c r="K40" s="47">
        <v>173.82</v>
      </c>
      <c r="L40" s="47">
        <v>14.399999999999999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27.85</v>
      </c>
      <c r="X40">
        <v>24.97</v>
      </c>
      <c r="Y40">
        <v>3.84</v>
      </c>
      <c r="Z40">
        <v>0</v>
      </c>
      <c r="AA40">
        <v>0.86</v>
      </c>
      <c r="AB40">
        <v>5.76</v>
      </c>
      <c r="AC40">
        <v>4.8</v>
      </c>
      <c r="AD40">
        <v>2.2000000000000002</v>
      </c>
      <c r="AE40">
        <v>0</v>
      </c>
      <c r="AF40">
        <v>0</v>
      </c>
      <c r="AG40">
        <v>28.81</v>
      </c>
      <c r="AH40">
        <v>0</v>
      </c>
      <c r="AI40">
        <v>0</v>
      </c>
      <c r="AJ40">
        <v>0</v>
      </c>
      <c r="AK40">
        <v>0</v>
      </c>
      <c r="AL40">
        <v>28.81</v>
      </c>
      <c r="AM40">
        <v>0</v>
      </c>
      <c r="AN40">
        <v>17.29</v>
      </c>
      <c r="AO40">
        <v>28.81</v>
      </c>
      <c r="AP40">
        <v>8.64</v>
      </c>
      <c r="AQ40">
        <v>8.64</v>
      </c>
    </row>
    <row r="41" spans="1:43">
      <c r="A41" t="s">
        <v>330</v>
      </c>
      <c r="G41" t="s">
        <v>83</v>
      </c>
      <c r="H41" s="74">
        <v>0.86</v>
      </c>
      <c r="I41" s="47">
        <v>0</v>
      </c>
      <c r="J41" s="47">
        <v>2.2000000000000002</v>
      </c>
      <c r="K41" s="47">
        <v>173.82</v>
      </c>
      <c r="L41" s="47">
        <v>14.399999999999999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30.73</v>
      </c>
      <c r="X41">
        <v>22.09</v>
      </c>
      <c r="Y41">
        <v>3.84</v>
      </c>
      <c r="Z41">
        <v>0</v>
      </c>
      <c r="AA41">
        <v>0.86</v>
      </c>
      <c r="AB41">
        <v>5.76</v>
      </c>
      <c r="AC41">
        <v>4.8</v>
      </c>
      <c r="AD41">
        <v>2.2000000000000002</v>
      </c>
      <c r="AE41">
        <v>0</v>
      </c>
      <c r="AF41">
        <v>0</v>
      </c>
      <c r="AG41">
        <v>28.81</v>
      </c>
      <c r="AH41">
        <v>0</v>
      </c>
      <c r="AI41">
        <v>0</v>
      </c>
      <c r="AJ41">
        <v>0</v>
      </c>
      <c r="AK41">
        <v>0</v>
      </c>
      <c r="AL41">
        <v>28.81</v>
      </c>
      <c r="AM41">
        <v>0</v>
      </c>
      <c r="AN41">
        <v>17.29</v>
      </c>
      <c r="AO41">
        <v>28.81</v>
      </c>
      <c r="AP41">
        <v>8.64</v>
      </c>
      <c r="AQ41">
        <v>8.64</v>
      </c>
    </row>
    <row r="42" spans="1:43">
      <c r="A42" t="s">
        <v>331</v>
      </c>
      <c r="G42" t="s">
        <v>84</v>
      </c>
      <c r="H42" s="74">
        <v>0.86</v>
      </c>
      <c r="I42" s="47">
        <v>0</v>
      </c>
      <c r="J42" s="47">
        <v>2.2000000000000002</v>
      </c>
      <c r="K42" s="47">
        <v>173.82</v>
      </c>
      <c r="L42" s="47">
        <v>14.399999999999999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30.73</v>
      </c>
      <c r="X42">
        <v>22.09</v>
      </c>
      <c r="Y42">
        <v>3.84</v>
      </c>
      <c r="Z42">
        <v>0</v>
      </c>
      <c r="AA42">
        <v>0.86</v>
      </c>
      <c r="AB42">
        <v>5.76</v>
      </c>
      <c r="AC42">
        <v>4.8</v>
      </c>
      <c r="AD42">
        <v>2.2000000000000002</v>
      </c>
      <c r="AE42">
        <v>0</v>
      </c>
      <c r="AF42">
        <v>0</v>
      </c>
      <c r="AG42">
        <v>28.81</v>
      </c>
      <c r="AH42">
        <v>0</v>
      </c>
      <c r="AI42">
        <v>0</v>
      </c>
      <c r="AJ42">
        <v>0</v>
      </c>
      <c r="AK42">
        <v>0</v>
      </c>
      <c r="AL42">
        <v>28.81</v>
      </c>
      <c r="AM42">
        <v>0</v>
      </c>
      <c r="AN42">
        <v>17.29</v>
      </c>
      <c r="AO42">
        <v>28.81</v>
      </c>
      <c r="AP42">
        <v>8.64</v>
      </c>
      <c r="AQ42">
        <v>8.64</v>
      </c>
    </row>
    <row r="43" spans="1:43">
      <c r="A43" t="s">
        <v>337</v>
      </c>
      <c r="G43" t="s">
        <v>85</v>
      </c>
      <c r="H43" s="74">
        <v>0.86</v>
      </c>
      <c r="I43" s="47">
        <v>0</v>
      </c>
      <c r="J43" s="47">
        <v>2.2000000000000002</v>
      </c>
      <c r="K43" s="47">
        <v>173.82</v>
      </c>
      <c r="L43" s="47">
        <v>15.36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30.73</v>
      </c>
      <c r="X43">
        <v>22.09</v>
      </c>
      <c r="Y43">
        <v>4.8</v>
      </c>
      <c r="Z43">
        <v>0</v>
      </c>
      <c r="AA43">
        <v>0.86</v>
      </c>
      <c r="AB43">
        <v>5.76</v>
      </c>
      <c r="AC43">
        <v>4.8</v>
      </c>
      <c r="AD43">
        <v>2.2000000000000002</v>
      </c>
      <c r="AE43">
        <v>0</v>
      </c>
      <c r="AF43">
        <v>0</v>
      </c>
      <c r="AG43">
        <v>28.81</v>
      </c>
      <c r="AH43">
        <v>0</v>
      </c>
      <c r="AI43">
        <v>0</v>
      </c>
      <c r="AJ43">
        <v>0</v>
      </c>
      <c r="AK43">
        <v>0</v>
      </c>
      <c r="AL43">
        <v>28.81</v>
      </c>
      <c r="AM43">
        <v>0</v>
      </c>
      <c r="AN43">
        <v>17.29</v>
      </c>
      <c r="AO43">
        <v>28.81</v>
      </c>
      <c r="AP43">
        <v>8.64</v>
      </c>
      <c r="AQ43">
        <v>8.64</v>
      </c>
    </row>
    <row r="44" spans="1:43">
      <c r="A44" t="s">
        <v>339</v>
      </c>
      <c r="G44" t="s">
        <v>86</v>
      </c>
      <c r="H44" s="74">
        <v>0.86</v>
      </c>
      <c r="I44" s="47">
        <v>0</v>
      </c>
      <c r="J44" s="47">
        <v>2.2000000000000002</v>
      </c>
      <c r="K44" s="47">
        <v>173.82</v>
      </c>
      <c r="L44" s="47">
        <v>15.36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30.73</v>
      </c>
      <c r="X44">
        <v>22.09</v>
      </c>
      <c r="Y44">
        <v>4.8</v>
      </c>
      <c r="Z44">
        <v>0</v>
      </c>
      <c r="AA44">
        <v>0.86</v>
      </c>
      <c r="AB44">
        <v>5.76</v>
      </c>
      <c r="AC44">
        <v>4.8</v>
      </c>
      <c r="AD44">
        <v>2.2000000000000002</v>
      </c>
      <c r="AE44">
        <v>0</v>
      </c>
      <c r="AF44">
        <v>0</v>
      </c>
      <c r="AG44">
        <v>28.81</v>
      </c>
      <c r="AH44">
        <v>0</v>
      </c>
      <c r="AI44">
        <v>0</v>
      </c>
      <c r="AJ44">
        <v>0</v>
      </c>
      <c r="AK44">
        <v>0</v>
      </c>
      <c r="AL44">
        <v>28.81</v>
      </c>
      <c r="AM44">
        <v>0</v>
      </c>
      <c r="AN44">
        <v>17.29</v>
      </c>
      <c r="AO44">
        <v>28.81</v>
      </c>
      <c r="AP44">
        <v>8.64</v>
      </c>
      <c r="AQ44">
        <v>8.64</v>
      </c>
    </row>
    <row r="45" spans="1:43">
      <c r="A45" t="s">
        <v>358</v>
      </c>
      <c r="G45" t="s">
        <v>87</v>
      </c>
      <c r="H45" s="74">
        <v>0.86</v>
      </c>
      <c r="I45" s="47">
        <v>0</v>
      </c>
      <c r="J45" s="47">
        <v>2.2000000000000002</v>
      </c>
      <c r="K45" s="47">
        <v>173.82</v>
      </c>
      <c r="L45" s="47">
        <v>15.36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30.73</v>
      </c>
      <c r="X45">
        <v>22.09</v>
      </c>
      <c r="Y45">
        <v>4.8</v>
      </c>
      <c r="Z45">
        <v>0</v>
      </c>
      <c r="AA45">
        <v>0.86</v>
      </c>
      <c r="AB45">
        <v>5.76</v>
      </c>
      <c r="AC45">
        <v>4.8</v>
      </c>
      <c r="AD45">
        <v>2.2000000000000002</v>
      </c>
      <c r="AE45">
        <v>0</v>
      </c>
      <c r="AF45">
        <v>0</v>
      </c>
      <c r="AG45">
        <v>28.81</v>
      </c>
      <c r="AH45">
        <v>0</v>
      </c>
      <c r="AI45">
        <v>0</v>
      </c>
      <c r="AJ45">
        <v>0</v>
      </c>
      <c r="AK45">
        <v>0</v>
      </c>
      <c r="AL45">
        <v>28.81</v>
      </c>
      <c r="AM45">
        <v>0</v>
      </c>
      <c r="AN45">
        <v>17.29</v>
      </c>
      <c r="AO45">
        <v>28.81</v>
      </c>
      <c r="AP45">
        <v>8.64</v>
      </c>
      <c r="AQ45">
        <v>8.64</v>
      </c>
    </row>
    <row r="46" spans="1:43">
      <c r="A46" t="s">
        <v>359</v>
      </c>
      <c r="G46" t="s">
        <v>88</v>
      </c>
      <c r="H46" s="74">
        <v>0.86</v>
      </c>
      <c r="I46" s="47">
        <v>0</v>
      </c>
      <c r="J46" s="47">
        <v>2.2000000000000002</v>
      </c>
      <c r="K46" s="47">
        <v>173.82</v>
      </c>
      <c r="L46" s="47">
        <v>15.36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30.73</v>
      </c>
      <c r="X46">
        <v>22.09</v>
      </c>
      <c r="Y46">
        <v>4.8</v>
      </c>
      <c r="Z46">
        <v>0</v>
      </c>
      <c r="AA46">
        <v>0.86</v>
      </c>
      <c r="AB46">
        <v>5.76</v>
      </c>
      <c r="AC46">
        <v>4.8</v>
      </c>
      <c r="AD46">
        <v>2.2000000000000002</v>
      </c>
      <c r="AE46">
        <v>0</v>
      </c>
      <c r="AF46">
        <v>0</v>
      </c>
      <c r="AG46">
        <v>28.81</v>
      </c>
      <c r="AH46">
        <v>0</v>
      </c>
      <c r="AI46">
        <v>0</v>
      </c>
      <c r="AJ46">
        <v>0</v>
      </c>
      <c r="AK46">
        <v>0</v>
      </c>
      <c r="AL46">
        <v>28.81</v>
      </c>
      <c r="AM46">
        <v>0</v>
      </c>
      <c r="AN46">
        <v>17.29</v>
      </c>
      <c r="AO46">
        <v>28.81</v>
      </c>
      <c r="AP46">
        <v>8.64</v>
      </c>
      <c r="AQ46">
        <v>8.64</v>
      </c>
    </row>
    <row r="47" spans="1:43">
      <c r="A47" t="s">
        <v>360</v>
      </c>
      <c r="G47" t="s">
        <v>89</v>
      </c>
      <c r="H47" s="74">
        <v>0.86</v>
      </c>
      <c r="I47" s="47">
        <v>0</v>
      </c>
      <c r="J47" s="47">
        <v>2.2000000000000002</v>
      </c>
      <c r="K47" s="47">
        <v>173.82</v>
      </c>
      <c r="L47" s="47">
        <v>17.28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30.73</v>
      </c>
      <c r="X47">
        <v>22.09</v>
      </c>
      <c r="Y47">
        <v>6.72</v>
      </c>
      <c r="Z47">
        <v>0</v>
      </c>
      <c r="AA47">
        <v>0.86</v>
      </c>
      <c r="AB47">
        <v>5.76</v>
      </c>
      <c r="AC47">
        <v>4.8</v>
      </c>
      <c r="AD47">
        <v>2.2000000000000002</v>
      </c>
      <c r="AE47">
        <v>0</v>
      </c>
      <c r="AF47">
        <v>0</v>
      </c>
      <c r="AG47">
        <v>28.81</v>
      </c>
      <c r="AH47">
        <v>0</v>
      </c>
      <c r="AI47">
        <v>0</v>
      </c>
      <c r="AJ47">
        <v>0</v>
      </c>
      <c r="AK47">
        <v>0</v>
      </c>
      <c r="AL47">
        <v>28.81</v>
      </c>
      <c r="AM47">
        <v>0</v>
      </c>
      <c r="AN47">
        <v>17.29</v>
      </c>
      <c r="AO47">
        <v>28.81</v>
      </c>
      <c r="AP47">
        <v>8.64</v>
      </c>
      <c r="AQ47">
        <v>8.64</v>
      </c>
    </row>
    <row r="48" spans="1:43">
      <c r="A48" t="s">
        <v>364</v>
      </c>
      <c r="G48" t="s">
        <v>90</v>
      </c>
      <c r="H48" s="74">
        <v>0.86</v>
      </c>
      <c r="I48" s="47">
        <v>0</v>
      </c>
      <c r="J48" s="47">
        <v>2.2000000000000002</v>
      </c>
      <c r="K48" s="47">
        <v>173.82</v>
      </c>
      <c r="L48" s="47">
        <v>17.28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30.73</v>
      </c>
      <c r="X48">
        <v>22.09</v>
      </c>
      <c r="Y48">
        <v>6.72</v>
      </c>
      <c r="Z48">
        <v>0</v>
      </c>
      <c r="AA48">
        <v>0.86</v>
      </c>
      <c r="AB48">
        <v>5.76</v>
      </c>
      <c r="AC48">
        <v>4.8</v>
      </c>
      <c r="AD48">
        <v>2.2000000000000002</v>
      </c>
      <c r="AE48">
        <v>0</v>
      </c>
      <c r="AF48">
        <v>0</v>
      </c>
      <c r="AG48">
        <v>28.81</v>
      </c>
      <c r="AH48">
        <v>0</v>
      </c>
      <c r="AI48">
        <v>0</v>
      </c>
      <c r="AJ48">
        <v>0</v>
      </c>
      <c r="AK48">
        <v>0</v>
      </c>
      <c r="AL48">
        <v>28.81</v>
      </c>
      <c r="AM48">
        <v>0</v>
      </c>
      <c r="AN48">
        <v>17.29</v>
      </c>
      <c r="AO48">
        <v>28.81</v>
      </c>
      <c r="AP48">
        <v>8.64</v>
      </c>
      <c r="AQ48">
        <v>8.64</v>
      </c>
    </row>
    <row r="49" spans="1:43">
      <c r="A49" t="s">
        <v>365</v>
      </c>
      <c r="G49" t="s">
        <v>91</v>
      </c>
      <c r="H49" s="74">
        <v>0.86</v>
      </c>
      <c r="I49" s="47">
        <v>0</v>
      </c>
      <c r="J49" s="47">
        <v>2.2000000000000002</v>
      </c>
      <c r="K49" s="47">
        <v>173.82</v>
      </c>
      <c r="L49" s="47">
        <v>17.28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30.73</v>
      </c>
      <c r="X49">
        <v>22.09</v>
      </c>
      <c r="Y49">
        <v>6.72</v>
      </c>
      <c r="Z49">
        <v>0</v>
      </c>
      <c r="AA49">
        <v>0.86</v>
      </c>
      <c r="AB49">
        <v>5.76</v>
      </c>
      <c r="AC49">
        <v>4.8</v>
      </c>
      <c r="AD49">
        <v>2.2000000000000002</v>
      </c>
      <c r="AE49">
        <v>0</v>
      </c>
      <c r="AF49">
        <v>0</v>
      </c>
      <c r="AG49">
        <v>28.81</v>
      </c>
      <c r="AH49">
        <v>0</v>
      </c>
      <c r="AI49">
        <v>0</v>
      </c>
      <c r="AJ49">
        <v>0</v>
      </c>
      <c r="AK49">
        <v>0</v>
      </c>
      <c r="AL49">
        <v>28.81</v>
      </c>
      <c r="AM49">
        <v>0</v>
      </c>
      <c r="AN49">
        <v>17.29</v>
      </c>
      <c r="AO49">
        <v>28.81</v>
      </c>
      <c r="AP49">
        <v>8.64</v>
      </c>
      <c r="AQ49">
        <v>8.64</v>
      </c>
    </row>
    <row r="50" spans="1:43">
      <c r="A50" t="s">
        <v>366</v>
      </c>
      <c r="G50" t="s">
        <v>92</v>
      </c>
      <c r="H50" s="74">
        <v>0.86</v>
      </c>
      <c r="I50" s="47">
        <v>0</v>
      </c>
      <c r="J50" s="47">
        <v>2.2000000000000002</v>
      </c>
      <c r="K50" s="47">
        <v>173.82</v>
      </c>
      <c r="L50" s="47">
        <v>17.28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30.73</v>
      </c>
      <c r="X50">
        <v>22.09</v>
      </c>
      <c r="Y50">
        <v>6.72</v>
      </c>
      <c r="Z50">
        <v>0</v>
      </c>
      <c r="AA50">
        <v>0.86</v>
      </c>
      <c r="AB50">
        <v>5.76</v>
      </c>
      <c r="AC50">
        <v>4.8</v>
      </c>
      <c r="AD50">
        <v>2.2000000000000002</v>
      </c>
      <c r="AE50">
        <v>0</v>
      </c>
      <c r="AF50">
        <v>0</v>
      </c>
      <c r="AG50">
        <v>28.81</v>
      </c>
      <c r="AH50">
        <v>0</v>
      </c>
      <c r="AI50">
        <v>0</v>
      </c>
      <c r="AJ50">
        <v>0</v>
      </c>
      <c r="AK50">
        <v>0</v>
      </c>
      <c r="AL50">
        <v>28.81</v>
      </c>
      <c r="AM50">
        <v>0</v>
      </c>
      <c r="AN50">
        <v>17.29</v>
      </c>
      <c r="AO50">
        <v>28.81</v>
      </c>
      <c r="AP50">
        <v>8.64</v>
      </c>
      <c r="AQ50">
        <v>8.64</v>
      </c>
    </row>
    <row r="51" spans="1:43">
      <c r="A51" t="s">
        <v>367</v>
      </c>
      <c r="G51" t="s">
        <v>93</v>
      </c>
      <c r="H51" s="74">
        <v>0.86</v>
      </c>
      <c r="I51" s="47">
        <v>0</v>
      </c>
      <c r="J51" s="47">
        <v>2.11</v>
      </c>
      <c r="K51" s="47">
        <v>173.82</v>
      </c>
      <c r="L51" s="47">
        <v>17.28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17.29</v>
      </c>
      <c r="X51">
        <v>35.53</v>
      </c>
      <c r="Y51">
        <v>6.72</v>
      </c>
      <c r="Z51">
        <v>0</v>
      </c>
      <c r="AA51">
        <v>0.86</v>
      </c>
      <c r="AB51">
        <v>5.76</v>
      </c>
      <c r="AC51">
        <v>4.8</v>
      </c>
      <c r="AD51">
        <v>2.11</v>
      </c>
      <c r="AE51">
        <v>0</v>
      </c>
      <c r="AF51">
        <v>0</v>
      </c>
      <c r="AG51">
        <v>28.81</v>
      </c>
      <c r="AH51">
        <v>0</v>
      </c>
      <c r="AI51">
        <v>0</v>
      </c>
      <c r="AJ51">
        <v>0</v>
      </c>
      <c r="AK51">
        <v>0</v>
      </c>
      <c r="AL51">
        <v>28.81</v>
      </c>
      <c r="AM51">
        <v>0</v>
      </c>
      <c r="AN51">
        <v>17.29</v>
      </c>
      <c r="AO51">
        <v>28.81</v>
      </c>
      <c r="AP51">
        <v>8.64</v>
      </c>
      <c r="AQ51">
        <v>8.64</v>
      </c>
    </row>
    <row r="52" spans="1:43">
      <c r="A52" t="s">
        <v>368</v>
      </c>
      <c r="G52" t="s">
        <v>94</v>
      </c>
      <c r="H52" s="74">
        <v>0.86</v>
      </c>
      <c r="I52" s="47">
        <v>0</v>
      </c>
      <c r="J52" s="47">
        <v>2.11</v>
      </c>
      <c r="K52" s="47">
        <v>173.82</v>
      </c>
      <c r="L52" s="47">
        <v>17.28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17.29</v>
      </c>
      <c r="X52">
        <v>35.53</v>
      </c>
      <c r="Y52">
        <v>6.72</v>
      </c>
      <c r="Z52">
        <v>0</v>
      </c>
      <c r="AA52">
        <v>0.86</v>
      </c>
      <c r="AB52">
        <v>5.76</v>
      </c>
      <c r="AC52">
        <v>4.8</v>
      </c>
      <c r="AD52">
        <v>2.11</v>
      </c>
      <c r="AE52">
        <v>0</v>
      </c>
      <c r="AF52">
        <v>0</v>
      </c>
      <c r="AG52">
        <v>28.81</v>
      </c>
      <c r="AH52">
        <v>0</v>
      </c>
      <c r="AI52">
        <v>0</v>
      </c>
      <c r="AJ52">
        <v>0</v>
      </c>
      <c r="AK52">
        <v>0</v>
      </c>
      <c r="AL52">
        <v>28.81</v>
      </c>
      <c r="AM52">
        <v>0</v>
      </c>
      <c r="AN52">
        <v>17.29</v>
      </c>
      <c r="AO52">
        <v>28.81</v>
      </c>
      <c r="AP52">
        <v>8.64</v>
      </c>
      <c r="AQ52">
        <v>8.64</v>
      </c>
    </row>
    <row r="53" spans="1:43">
      <c r="A53" t="s">
        <v>399</v>
      </c>
      <c r="G53" t="s">
        <v>95</v>
      </c>
      <c r="H53" s="74">
        <v>0.86</v>
      </c>
      <c r="I53" s="47">
        <v>0</v>
      </c>
      <c r="J53" s="47">
        <v>2.11</v>
      </c>
      <c r="K53" s="47">
        <v>173.82</v>
      </c>
      <c r="L53" s="47">
        <v>17.28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17.29</v>
      </c>
      <c r="X53">
        <v>35.53</v>
      </c>
      <c r="Y53">
        <v>6.72</v>
      </c>
      <c r="Z53">
        <v>0</v>
      </c>
      <c r="AA53">
        <v>0.86</v>
      </c>
      <c r="AB53">
        <v>5.76</v>
      </c>
      <c r="AC53">
        <v>4.8</v>
      </c>
      <c r="AD53">
        <v>2.11</v>
      </c>
      <c r="AE53">
        <v>0</v>
      </c>
      <c r="AF53">
        <v>0</v>
      </c>
      <c r="AG53">
        <v>28.81</v>
      </c>
      <c r="AH53">
        <v>0</v>
      </c>
      <c r="AI53">
        <v>0</v>
      </c>
      <c r="AJ53">
        <v>0</v>
      </c>
      <c r="AK53">
        <v>0</v>
      </c>
      <c r="AL53">
        <v>28.81</v>
      </c>
      <c r="AM53">
        <v>0</v>
      </c>
      <c r="AN53">
        <v>17.29</v>
      </c>
      <c r="AO53">
        <v>28.81</v>
      </c>
      <c r="AP53">
        <v>8.64</v>
      </c>
      <c r="AQ53">
        <v>8.64</v>
      </c>
    </row>
    <row r="54" spans="1:43">
      <c r="A54" t="s">
        <v>398</v>
      </c>
      <c r="G54" t="s">
        <v>96</v>
      </c>
      <c r="H54" s="74">
        <v>0.86</v>
      </c>
      <c r="I54" s="47">
        <v>0</v>
      </c>
      <c r="J54" s="47">
        <v>2.11</v>
      </c>
      <c r="K54" s="47">
        <v>173.82</v>
      </c>
      <c r="L54" s="47">
        <v>17.28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17.29</v>
      </c>
      <c r="X54">
        <v>35.53</v>
      </c>
      <c r="Y54">
        <v>6.72</v>
      </c>
      <c r="Z54">
        <v>0</v>
      </c>
      <c r="AA54">
        <v>0.86</v>
      </c>
      <c r="AB54">
        <v>5.76</v>
      </c>
      <c r="AC54">
        <v>4.8</v>
      </c>
      <c r="AD54">
        <v>2.11</v>
      </c>
      <c r="AE54">
        <v>0</v>
      </c>
      <c r="AF54">
        <v>0</v>
      </c>
      <c r="AG54">
        <v>28.81</v>
      </c>
      <c r="AH54">
        <v>0</v>
      </c>
      <c r="AI54">
        <v>0</v>
      </c>
      <c r="AJ54">
        <v>0</v>
      </c>
      <c r="AK54">
        <v>0</v>
      </c>
      <c r="AL54">
        <v>28.81</v>
      </c>
      <c r="AM54">
        <v>0</v>
      </c>
      <c r="AN54">
        <v>17.29</v>
      </c>
      <c r="AO54">
        <v>28.81</v>
      </c>
      <c r="AP54">
        <v>8.64</v>
      </c>
      <c r="AQ54">
        <v>8.64</v>
      </c>
    </row>
    <row r="55" spans="1:43">
      <c r="A55" t="s">
        <v>400</v>
      </c>
      <c r="G55" t="s">
        <v>97</v>
      </c>
      <c r="H55" s="74">
        <v>0.77</v>
      </c>
      <c r="I55" s="47">
        <v>0</v>
      </c>
      <c r="J55" s="47">
        <v>2.11</v>
      </c>
      <c r="K55" s="47">
        <v>173.82</v>
      </c>
      <c r="L55" s="47">
        <v>16.32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17.29</v>
      </c>
      <c r="X55">
        <v>35.53</v>
      </c>
      <c r="Y55">
        <v>5.76</v>
      </c>
      <c r="Z55">
        <v>0</v>
      </c>
      <c r="AA55">
        <v>0.77</v>
      </c>
      <c r="AB55">
        <v>5.76</v>
      </c>
      <c r="AC55">
        <v>4.8</v>
      </c>
      <c r="AD55">
        <v>2.11</v>
      </c>
      <c r="AE55">
        <v>0</v>
      </c>
      <c r="AF55">
        <v>0</v>
      </c>
      <c r="AG55">
        <v>28.81</v>
      </c>
      <c r="AH55">
        <v>0</v>
      </c>
      <c r="AI55">
        <v>0</v>
      </c>
      <c r="AJ55">
        <v>0</v>
      </c>
      <c r="AK55">
        <v>0</v>
      </c>
      <c r="AL55">
        <v>28.81</v>
      </c>
      <c r="AM55">
        <v>0</v>
      </c>
      <c r="AN55">
        <v>17.29</v>
      </c>
      <c r="AO55">
        <v>28.81</v>
      </c>
      <c r="AP55">
        <v>8.64</v>
      </c>
      <c r="AQ55">
        <v>8.64</v>
      </c>
    </row>
    <row r="56" spans="1:43">
      <c r="A56" t="s">
        <v>400</v>
      </c>
      <c r="G56" t="s">
        <v>98</v>
      </c>
      <c r="H56" s="74">
        <v>0.77</v>
      </c>
      <c r="I56" s="47">
        <v>0</v>
      </c>
      <c r="J56" s="47">
        <v>2.11</v>
      </c>
      <c r="K56" s="47">
        <v>173.82</v>
      </c>
      <c r="L56" s="47">
        <v>16.32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17.29</v>
      </c>
      <c r="X56">
        <v>35.53</v>
      </c>
      <c r="Y56">
        <v>5.76</v>
      </c>
      <c r="Z56">
        <v>0</v>
      </c>
      <c r="AA56">
        <v>0.77</v>
      </c>
      <c r="AB56">
        <v>5.76</v>
      </c>
      <c r="AC56">
        <v>4.8</v>
      </c>
      <c r="AD56">
        <v>2.11</v>
      </c>
      <c r="AE56">
        <v>0</v>
      </c>
      <c r="AF56">
        <v>0</v>
      </c>
      <c r="AG56">
        <v>28.81</v>
      </c>
      <c r="AH56">
        <v>0</v>
      </c>
      <c r="AI56">
        <v>0</v>
      </c>
      <c r="AJ56">
        <v>0</v>
      </c>
      <c r="AK56">
        <v>0</v>
      </c>
      <c r="AL56">
        <v>28.81</v>
      </c>
      <c r="AM56">
        <v>0</v>
      </c>
      <c r="AN56">
        <v>17.29</v>
      </c>
      <c r="AO56">
        <v>28.81</v>
      </c>
      <c r="AP56">
        <v>8.64</v>
      </c>
      <c r="AQ56">
        <v>8.64</v>
      </c>
    </row>
    <row r="57" spans="1:43">
      <c r="G57" t="s">
        <v>99</v>
      </c>
      <c r="H57" s="74">
        <v>0.77</v>
      </c>
      <c r="I57" s="47">
        <v>0</v>
      </c>
      <c r="J57" s="47">
        <v>2.11</v>
      </c>
      <c r="K57" s="47">
        <v>173.82</v>
      </c>
      <c r="L57" s="47">
        <v>16.32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17.29</v>
      </c>
      <c r="X57">
        <v>35.53</v>
      </c>
      <c r="Y57">
        <v>5.76</v>
      </c>
      <c r="Z57">
        <v>0</v>
      </c>
      <c r="AA57">
        <v>0.77</v>
      </c>
      <c r="AB57">
        <v>5.76</v>
      </c>
      <c r="AC57">
        <v>4.8</v>
      </c>
      <c r="AD57">
        <v>2.11</v>
      </c>
      <c r="AE57">
        <v>0</v>
      </c>
      <c r="AF57">
        <v>0</v>
      </c>
      <c r="AG57">
        <v>28.81</v>
      </c>
      <c r="AH57">
        <v>0</v>
      </c>
      <c r="AI57">
        <v>0</v>
      </c>
      <c r="AJ57">
        <v>0</v>
      </c>
      <c r="AK57">
        <v>0</v>
      </c>
      <c r="AL57">
        <v>28.81</v>
      </c>
      <c r="AM57">
        <v>0</v>
      </c>
      <c r="AN57">
        <v>17.29</v>
      </c>
      <c r="AO57">
        <v>28.81</v>
      </c>
      <c r="AP57">
        <v>8.64</v>
      </c>
      <c r="AQ57">
        <v>8.64</v>
      </c>
    </row>
    <row r="58" spans="1:43">
      <c r="G58" t="s">
        <v>100</v>
      </c>
      <c r="H58" s="74">
        <v>0.77</v>
      </c>
      <c r="I58" s="47">
        <v>0</v>
      </c>
      <c r="J58" s="47">
        <v>2.11</v>
      </c>
      <c r="K58" s="47">
        <v>173.82</v>
      </c>
      <c r="L58" s="47">
        <v>16.32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17.29</v>
      </c>
      <c r="X58">
        <v>35.53</v>
      </c>
      <c r="Y58">
        <v>5.76</v>
      </c>
      <c r="Z58">
        <v>0</v>
      </c>
      <c r="AA58">
        <v>0.77</v>
      </c>
      <c r="AB58">
        <v>5.76</v>
      </c>
      <c r="AC58">
        <v>4.8</v>
      </c>
      <c r="AD58">
        <v>2.11</v>
      </c>
      <c r="AE58">
        <v>0</v>
      </c>
      <c r="AF58">
        <v>0</v>
      </c>
      <c r="AG58">
        <v>28.81</v>
      </c>
      <c r="AH58">
        <v>0</v>
      </c>
      <c r="AI58">
        <v>0</v>
      </c>
      <c r="AJ58">
        <v>0</v>
      </c>
      <c r="AK58">
        <v>0</v>
      </c>
      <c r="AL58">
        <v>28.81</v>
      </c>
      <c r="AM58">
        <v>0</v>
      </c>
      <c r="AN58">
        <v>17.29</v>
      </c>
      <c r="AO58">
        <v>28.81</v>
      </c>
      <c r="AP58">
        <v>8.64</v>
      </c>
      <c r="AQ58">
        <v>8.64</v>
      </c>
    </row>
    <row r="59" spans="1:43">
      <c r="G59" t="s">
        <v>101</v>
      </c>
      <c r="H59" s="74">
        <v>0.96</v>
      </c>
      <c r="I59" s="47">
        <v>0</v>
      </c>
      <c r="J59" s="47">
        <v>2.11</v>
      </c>
      <c r="K59" s="47">
        <v>182.45999999999998</v>
      </c>
      <c r="L59" s="47">
        <v>15.36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30.73</v>
      </c>
      <c r="X59">
        <v>22.09</v>
      </c>
      <c r="Y59">
        <v>4.8</v>
      </c>
      <c r="Z59">
        <v>0</v>
      </c>
      <c r="AA59">
        <v>0.96</v>
      </c>
      <c r="AB59">
        <v>5.76</v>
      </c>
      <c r="AC59">
        <v>4.8</v>
      </c>
      <c r="AD59">
        <v>2.11</v>
      </c>
      <c r="AE59">
        <v>0</v>
      </c>
      <c r="AF59">
        <v>0</v>
      </c>
      <c r="AG59">
        <v>31.69</v>
      </c>
      <c r="AH59">
        <v>0</v>
      </c>
      <c r="AI59">
        <v>0</v>
      </c>
      <c r="AJ59">
        <v>0</v>
      </c>
      <c r="AK59">
        <v>0</v>
      </c>
      <c r="AL59">
        <v>31.69</v>
      </c>
      <c r="AM59">
        <v>0</v>
      </c>
      <c r="AN59">
        <v>17.29</v>
      </c>
      <c r="AO59">
        <v>31.69</v>
      </c>
      <c r="AP59">
        <v>8.64</v>
      </c>
      <c r="AQ59">
        <v>8.64</v>
      </c>
    </row>
    <row r="60" spans="1:43">
      <c r="G60" t="s">
        <v>102</v>
      </c>
      <c r="H60" s="74">
        <v>0.96</v>
      </c>
      <c r="I60" s="47">
        <v>0</v>
      </c>
      <c r="J60" s="47">
        <v>2.11</v>
      </c>
      <c r="K60" s="47">
        <v>182.45999999999998</v>
      </c>
      <c r="L60" s="47">
        <v>15.36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30.73</v>
      </c>
      <c r="X60">
        <v>22.09</v>
      </c>
      <c r="Y60">
        <v>4.8</v>
      </c>
      <c r="Z60">
        <v>0</v>
      </c>
      <c r="AA60">
        <v>0.96</v>
      </c>
      <c r="AB60">
        <v>5.76</v>
      </c>
      <c r="AC60">
        <v>4.8</v>
      </c>
      <c r="AD60">
        <v>2.11</v>
      </c>
      <c r="AE60">
        <v>0</v>
      </c>
      <c r="AF60">
        <v>0</v>
      </c>
      <c r="AG60">
        <v>31.69</v>
      </c>
      <c r="AH60">
        <v>0</v>
      </c>
      <c r="AI60">
        <v>0</v>
      </c>
      <c r="AJ60">
        <v>0</v>
      </c>
      <c r="AK60">
        <v>0</v>
      </c>
      <c r="AL60">
        <v>31.69</v>
      </c>
      <c r="AM60">
        <v>0</v>
      </c>
      <c r="AN60">
        <v>17.29</v>
      </c>
      <c r="AO60">
        <v>31.69</v>
      </c>
      <c r="AP60">
        <v>8.64</v>
      </c>
      <c r="AQ60">
        <v>8.64</v>
      </c>
    </row>
    <row r="61" spans="1:43">
      <c r="G61" t="s">
        <v>103</v>
      </c>
      <c r="H61" s="74">
        <v>0.96</v>
      </c>
      <c r="I61" s="47">
        <v>0</v>
      </c>
      <c r="J61" s="47">
        <v>2.11</v>
      </c>
      <c r="K61" s="47">
        <v>182.45999999999998</v>
      </c>
      <c r="L61" s="47">
        <v>15.36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30.73</v>
      </c>
      <c r="X61">
        <v>22.09</v>
      </c>
      <c r="Y61">
        <v>4.8</v>
      </c>
      <c r="Z61">
        <v>0</v>
      </c>
      <c r="AA61">
        <v>0.96</v>
      </c>
      <c r="AB61">
        <v>5.76</v>
      </c>
      <c r="AC61">
        <v>4.8</v>
      </c>
      <c r="AD61">
        <v>2.11</v>
      </c>
      <c r="AE61">
        <v>0</v>
      </c>
      <c r="AF61">
        <v>0</v>
      </c>
      <c r="AG61">
        <v>31.69</v>
      </c>
      <c r="AH61">
        <v>0</v>
      </c>
      <c r="AI61">
        <v>0</v>
      </c>
      <c r="AJ61">
        <v>0</v>
      </c>
      <c r="AK61">
        <v>0</v>
      </c>
      <c r="AL61">
        <v>31.69</v>
      </c>
      <c r="AM61">
        <v>0</v>
      </c>
      <c r="AN61">
        <v>17.29</v>
      </c>
      <c r="AO61">
        <v>31.69</v>
      </c>
      <c r="AP61">
        <v>8.64</v>
      </c>
      <c r="AQ61">
        <v>8.64</v>
      </c>
    </row>
    <row r="62" spans="1:43">
      <c r="G62" t="s">
        <v>104</v>
      </c>
      <c r="H62" s="74">
        <v>0.96</v>
      </c>
      <c r="I62" s="47">
        <v>0</v>
      </c>
      <c r="J62" s="47">
        <v>2.11</v>
      </c>
      <c r="K62" s="47">
        <v>182.45999999999998</v>
      </c>
      <c r="L62" s="47">
        <v>15.36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30.73</v>
      </c>
      <c r="X62">
        <v>22.09</v>
      </c>
      <c r="Y62">
        <v>4.8</v>
      </c>
      <c r="Z62">
        <v>0</v>
      </c>
      <c r="AA62">
        <v>0.96</v>
      </c>
      <c r="AB62">
        <v>5.76</v>
      </c>
      <c r="AC62">
        <v>4.8</v>
      </c>
      <c r="AD62">
        <v>2.11</v>
      </c>
      <c r="AE62">
        <v>0</v>
      </c>
      <c r="AF62">
        <v>0</v>
      </c>
      <c r="AG62">
        <v>31.69</v>
      </c>
      <c r="AH62">
        <v>0</v>
      </c>
      <c r="AI62">
        <v>0</v>
      </c>
      <c r="AJ62">
        <v>0</v>
      </c>
      <c r="AK62">
        <v>0</v>
      </c>
      <c r="AL62">
        <v>31.69</v>
      </c>
      <c r="AM62">
        <v>0</v>
      </c>
      <c r="AN62">
        <v>17.29</v>
      </c>
      <c r="AO62">
        <v>31.69</v>
      </c>
      <c r="AP62">
        <v>8.64</v>
      </c>
      <c r="AQ62">
        <v>8.64</v>
      </c>
    </row>
    <row r="63" spans="1:43">
      <c r="G63" t="s">
        <v>105</v>
      </c>
      <c r="H63" s="74">
        <v>0.86</v>
      </c>
      <c r="I63" s="47">
        <v>0</v>
      </c>
      <c r="J63" s="47">
        <v>2.2000000000000002</v>
      </c>
      <c r="K63" s="47">
        <v>191.09999999999997</v>
      </c>
      <c r="L63" s="47">
        <v>15.36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30.73</v>
      </c>
      <c r="X63">
        <v>22.09</v>
      </c>
      <c r="Y63">
        <v>4.8</v>
      </c>
      <c r="Z63">
        <v>0</v>
      </c>
      <c r="AA63">
        <v>0.86</v>
      </c>
      <c r="AB63">
        <v>5.76</v>
      </c>
      <c r="AC63">
        <v>4.8</v>
      </c>
      <c r="AD63">
        <v>2.2000000000000002</v>
      </c>
      <c r="AE63">
        <v>0</v>
      </c>
      <c r="AF63">
        <v>0</v>
      </c>
      <c r="AG63">
        <v>34.57</v>
      </c>
      <c r="AH63">
        <v>0</v>
      </c>
      <c r="AI63">
        <v>0</v>
      </c>
      <c r="AJ63">
        <v>0</v>
      </c>
      <c r="AK63">
        <v>0</v>
      </c>
      <c r="AL63">
        <v>34.57</v>
      </c>
      <c r="AM63">
        <v>0</v>
      </c>
      <c r="AN63">
        <v>17.29</v>
      </c>
      <c r="AO63">
        <v>34.57</v>
      </c>
      <c r="AP63">
        <v>8.64</v>
      </c>
      <c r="AQ63">
        <v>8.64</v>
      </c>
    </row>
    <row r="64" spans="1:43">
      <c r="G64" t="s">
        <v>106</v>
      </c>
      <c r="H64" s="74">
        <v>0.86</v>
      </c>
      <c r="I64" s="47">
        <v>0</v>
      </c>
      <c r="J64" s="47">
        <v>2.2000000000000002</v>
      </c>
      <c r="K64" s="47">
        <v>191.09999999999997</v>
      </c>
      <c r="L64" s="47">
        <v>15.36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30.73</v>
      </c>
      <c r="X64">
        <v>22.09</v>
      </c>
      <c r="Y64">
        <v>4.8</v>
      </c>
      <c r="Z64">
        <v>0</v>
      </c>
      <c r="AA64">
        <v>0.86</v>
      </c>
      <c r="AB64">
        <v>5.76</v>
      </c>
      <c r="AC64">
        <v>4.8</v>
      </c>
      <c r="AD64">
        <v>2.2000000000000002</v>
      </c>
      <c r="AE64">
        <v>0</v>
      </c>
      <c r="AF64">
        <v>0</v>
      </c>
      <c r="AG64">
        <v>34.57</v>
      </c>
      <c r="AH64">
        <v>0</v>
      </c>
      <c r="AI64">
        <v>0</v>
      </c>
      <c r="AJ64">
        <v>0</v>
      </c>
      <c r="AK64">
        <v>0</v>
      </c>
      <c r="AL64">
        <v>34.57</v>
      </c>
      <c r="AM64">
        <v>0</v>
      </c>
      <c r="AN64">
        <v>17.29</v>
      </c>
      <c r="AO64">
        <v>34.57</v>
      </c>
      <c r="AP64">
        <v>8.64</v>
      </c>
      <c r="AQ64">
        <v>8.64</v>
      </c>
    </row>
    <row r="65" spans="7:43">
      <c r="G65" t="s">
        <v>107</v>
      </c>
      <c r="H65" s="74">
        <v>0.86</v>
      </c>
      <c r="I65" s="47">
        <v>0</v>
      </c>
      <c r="J65" s="47">
        <v>2.2000000000000002</v>
      </c>
      <c r="K65" s="47">
        <v>196.89</v>
      </c>
      <c r="L65" s="47">
        <v>15.36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27.18</v>
      </c>
      <c r="X65">
        <v>25.64</v>
      </c>
      <c r="Y65">
        <v>4.8</v>
      </c>
      <c r="Z65">
        <v>0</v>
      </c>
      <c r="AA65">
        <v>0.86</v>
      </c>
      <c r="AB65">
        <v>5.76</v>
      </c>
      <c r="AC65">
        <v>4.8</v>
      </c>
      <c r="AD65">
        <v>2.2000000000000002</v>
      </c>
      <c r="AE65">
        <v>0</v>
      </c>
      <c r="AF65">
        <v>0</v>
      </c>
      <c r="AG65">
        <v>36.5</v>
      </c>
      <c r="AH65">
        <v>0</v>
      </c>
      <c r="AI65">
        <v>0</v>
      </c>
      <c r="AJ65">
        <v>0</v>
      </c>
      <c r="AK65">
        <v>0</v>
      </c>
      <c r="AL65">
        <v>36.5</v>
      </c>
      <c r="AM65">
        <v>0</v>
      </c>
      <c r="AN65">
        <v>17.29</v>
      </c>
      <c r="AO65">
        <v>36.5</v>
      </c>
      <c r="AP65">
        <v>8.64</v>
      </c>
      <c r="AQ65">
        <v>8.64</v>
      </c>
    </row>
    <row r="66" spans="7:43">
      <c r="G66" t="s">
        <v>108</v>
      </c>
      <c r="H66" s="74">
        <v>0.86</v>
      </c>
      <c r="I66" s="47">
        <v>0</v>
      </c>
      <c r="J66" s="47">
        <v>2.2000000000000002</v>
      </c>
      <c r="K66" s="47">
        <v>196.89999999999998</v>
      </c>
      <c r="L66" s="47">
        <v>15.36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23.15</v>
      </c>
      <c r="X66">
        <v>29.68</v>
      </c>
      <c r="Y66">
        <v>4.8</v>
      </c>
      <c r="Z66">
        <v>0</v>
      </c>
      <c r="AA66">
        <v>0.86</v>
      </c>
      <c r="AB66">
        <v>5.76</v>
      </c>
      <c r="AC66">
        <v>4.8</v>
      </c>
      <c r="AD66">
        <v>2.2000000000000002</v>
      </c>
      <c r="AE66">
        <v>0</v>
      </c>
      <c r="AF66">
        <v>0</v>
      </c>
      <c r="AG66">
        <v>36.5</v>
      </c>
      <c r="AH66">
        <v>0</v>
      </c>
      <c r="AI66">
        <v>0</v>
      </c>
      <c r="AJ66">
        <v>0</v>
      </c>
      <c r="AK66">
        <v>0</v>
      </c>
      <c r="AL66">
        <v>36.5</v>
      </c>
      <c r="AM66">
        <v>0</v>
      </c>
      <c r="AN66">
        <v>17.29</v>
      </c>
      <c r="AO66">
        <v>36.5</v>
      </c>
      <c r="AP66">
        <v>8.64</v>
      </c>
      <c r="AQ66">
        <v>8.64</v>
      </c>
    </row>
    <row r="67" spans="7:43">
      <c r="G67" t="s">
        <v>109</v>
      </c>
      <c r="H67" s="74">
        <v>0.77</v>
      </c>
      <c r="I67" s="47">
        <v>0</v>
      </c>
      <c r="J67" s="47">
        <v>2.2000000000000002</v>
      </c>
      <c r="K67" s="47">
        <v>185.76</v>
      </c>
      <c r="L67" s="47">
        <v>13.440000000000001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19.02</v>
      </c>
      <c r="X67">
        <v>22.67</v>
      </c>
      <c r="Y67">
        <v>2.88</v>
      </c>
      <c r="Z67">
        <v>0</v>
      </c>
      <c r="AA67">
        <v>0.77</v>
      </c>
      <c r="AB67">
        <v>5.76</v>
      </c>
      <c r="AC67">
        <v>4.8</v>
      </c>
      <c r="AD67">
        <v>2.2000000000000002</v>
      </c>
      <c r="AE67">
        <v>0</v>
      </c>
      <c r="AF67">
        <v>0</v>
      </c>
      <c r="AG67">
        <v>36.5</v>
      </c>
      <c r="AH67">
        <v>0</v>
      </c>
      <c r="AI67">
        <v>0</v>
      </c>
      <c r="AJ67">
        <v>0</v>
      </c>
      <c r="AK67">
        <v>0</v>
      </c>
      <c r="AL67">
        <v>36.5</v>
      </c>
      <c r="AM67">
        <v>0</v>
      </c>
      <c r="AN67">
        <v>17.29</v>
      </c>
      <c r="AO67">
        <v>36.5</v>
      </c>
      <c r="AP67">
        <v>8.64</v>
      </c>
      <c r="AQ67">
        <v>8.64</v>
      </c>
    </row>
    <row r="68" spans="7:43">
      <c r="G68" t="s">
        <v>110</v>
      </c>
      <c r="H68" s="74">
        <v>0.77</v>
      </c>
      <c r="I68" s="47">
        <v>0</v>
      </c>
      <c r="J68" s="47">
        <v>2.2000000000000002</v>
      </c>
      <c r="K68" s="47">
        <v>173.75</v>
      </c>
      <c r="L68" s="47">
        <v>13.440000000000001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14.89</v>
      </c>
      <c r="X68">
        <v>14.79</v>
      </c>
      <c r="Y68">
        <v>2.88</v>
      </c>
      <c r="Z68">
        <v>0</v>
      </c>
      <c r="AA68">
        <v>0.77</v>
      </c>
      <c r="AB68">
        <v>5.76</v>
      </c>
      <c r="AC68">
        <v>4.8</v>
      </c>
      <c r="AD68">
        <v>2.2000000000000002</v>
      </c>
      <c r="AE68">
        <v>0</v>
      </c>
      <c r="AF68">
        <v>0</v>
      </c>
      <c r="AG68">
        <v>36.5</v>
      </c>
      <c r="AH68">
        <v>0</v>
      </c>
      <c r="AI68">
        <v>0</v>
      </c>
      <c r="AJ68">
        <v>0</v>
      </c>
      <c r="AK68">
        <v>0</v>
      </c>
      <c r="AL68">
        <v>36.5</v>
      </c>
      <c r="AM68">
        <v>0</v>
      </c>
      <c r="AN68">
        <v>17.29</v>
      </c>
      <c r="AO68">
        <v>36.5</v>
      </c>
      <c r="AP68">
        <v>8.64</v>
      </c>
      <c r="AQ68">
        <v>8.64</v>
      </c>
    </row>
    <row r="69" spans="7:43">
      <c r="G69" t="s">
        <v>111</v>
      </c>
      <c r="H69" s="74">
        <v>0.77</v>
      </c>
      <c r="I69" s="47">
        <v>0</v>
      </c>
      <c r="J69" s="47">
        <v>98.240000000000009</v>
      </c>
      <c r="K69" s="47">
        <v>163.27999999999997</v>
      </c>
      <c r="L69" s="47">
        <v>13.440000000000001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11.14</v>
      </c>
      <c r="X69">
        <v>8.07</v>
      </c>
      <c r="Y69">
        <v>2.88</v>
      </c>
      <c r="Z69">
        <v>0</v>
      </c>
      <c r="AA69">
        <v>0.77</v>
      </c>
      <c r="AB69">
        <v>5.76</v>
      </c>
      <c r="AC69">
        <v>4.8</v>
      </c>
      <c r="AD69">
        <v>2.2000000000000002</v>
      </c>
      <c r="AE69">
        <v>0</v>
      </c>
      <c r="AF69">
        <v>0</v>
      </c>
      <c r="AG69">
        <v>36.5</v>
      </c>
      <c r="AH69">
        <v>0</v>
      </c>
      <c r="AI69">
        <v>96.04</v>
      </c>
      <c r="AJ69">
        <v>0</v>
      </c>
      <c r="AK69">
        <v>0</v>
      </c>
      <c r="AL69">
        <v>36.5</v>
      </c>
      <c r="AM69">
        <v>0</v>
      </c>
      <c r="AN69">
        <v>17.29</v>
      </c>
      <c r="AO69">
        <v>36.5</v>
      </c>
      <c r="AP69">
        <v>8.64</v>
      </c>
      <c r="AQ69">
        <v>8.64</v>
      </c>
    </row>
    <row r="70" spans="7:43">
      <c r="G70" t="s">
        <v>112</v>
      </c>
      <c r="H70" s="74">
        <v>0.77</v>
      </c>
      <c r="I70" s="47">
        <v>0</v>
      </c>
      <c r="J70" s="47">
        <v>98.240000000000009</v>
      </c>
      <c r="K70" s="47">
        <v>154.06</v>
      </c>
      <c r="L70" s="47">
        <v>13.440000000000001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8.07</v>
      </c>
      <c r="X70">
        <v>1.92</v>
      </c>
      <c r="Y70">
        <v>2.88</v>
      </c>
      <c r="Z70">
        <v>0</v>
      </c>
      <c r="AA70">
        <v>0.77</v>
      </c>
      <c r="AB70">
        <v>5.76</v>
      </c>
      <c r="AC70">
        <v>4.8</v>
      </c>
      <c r="AD70">
        <v>2.2000000000000002</v>
      </c>
      <c r="AE70">
        <v>0</v>
      </c>
      <c r="AF70">
        <v>0</v>
      </c>
      <c r="AG70">
        <v>36.5</v>
      </c>
      <c r="AH70">
        <v>0</v>
      </c>
      <c r="AI70">
        <v>96.04</v>
      </c>
      <c r="AJ70">
        <v>0</v>
      </c>
      <c r="AK70">
        <v>0</v>
      </c>
      <c r="AL70">
        <v>36.5</v>
      </c>
      <c r="AM70">
        <v>0</v>
      </c>
      <c r="AN70">
        <v>17.29</v>
      </c>
      <c r="AO70">
        <v>36.5</v>
      </c>
      <c r="AP70">
        <v>8.64</v>
      </c>
      <c r="AQ70">
        <v>8.64</v>
      </c>
    </row>
    <row r="71" spans="7:43">
      <c r="G71" t="s">
        <v>113</v>
      </c>
      <c r="H71" s="74">
        <v>0.57999999999999996</v>
      </c>
      <c r="I71" s="47">
        <v>0</v>
      </c>
      <c r="J71" s="47">
        <v>98.34</v>
      </c>
      <c r="K71" s="47">
        <v>144.07</v>
      </c>
      <c r="L71" s="47">
        <v>11.52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0.96</v>
      </c>
      <c r="Z71">
        <v>0</v>
      </c>
      <c r="AA71">
        <v>0.57999999999999996</v>
      </c>
      <c r="AB71">
        <v>5.76</v>
      </c>
      <c r="AC71">
        <v>4.8</v>
      </c>
      <c r="AD71">
        <v>2.2999999999999998</v>
      </c>
      <c r="AE71">
        <v>0</v>
      </c>
      <c r="AF71">
        <v>0</v>
      </c>
      <c r="AG71">
        <v>36.5</v>
      </c>
      <c r="AH71">
        <v>0</v>
      </c>
      <c r="AI71">
        <v>96.04</v>
      </c>
      <c r="AJ71">
        <v>0</v>
      </c>
      <c r="AK71">
        <v>0</v>
      </c>
      <c r="AL71">
        <v>36.5</v>
      </c>
      <c r="AM71">
        <v>0</v>
      </c>
      <c r="AN71">
        <v>17.29</v>
      </c>
      <c r="AO71">
        <v>36.5</v>
      </c>
      <c r="AP71">
        <v>8.64</v>
      </c>
      <c r="AQ71">
        <v>8.64</v>
      </c>
    </row>
    <row r="72" spans="7:43">
      <c r="G72" t="s">
        <v>114</v>
      </c>
      <c r="H72" s="74">
        <v>0.57999999999999996</v>
      </c>
      <c r="I72" s="47">
        <v>0</v>
      </c>
      <c r="J72" s="47">
        <v>98.34</v>
      </c>
      <c r="K72" s="47">
        <v>144.07</v>
      </c>
      <c r="L72" s="47">
        <v>11.52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0.96</v>
      </c>
      <c r="Z72">
        <v>0</v>
      </c>
      <c r="AA72">
        <v>0.57999999999999996</v>
      </c>
      <c r="AB72">
        <v>5.76</v>
      </c>
      <c r="AC72">
        <v>4.8</v>
      </c>
      <c r="AD72">
        <v>2.2999999999999998</v>
      </c>
      <c r="AE72">
        <v>0</v>
      </c>
      <c r="AF72">
        <v>0</v>
      </c>
      <c r="AG72">
        <v>36.5</v>
      </c>
      <c r="AH72">
        <v>0</v>
      </c>
      <c r="AI72">
        <v>96.04</v>
      </c>
      <c r="AJ72">
        <v>0</v>
      </c>
      <c r="AK72">
        <v>0</v>
      </c>
      <c r="AL72">
        <v>36.5</v>
      </c>
      <c r="AM72">
        <v>0</v>
      </c>
      <c r="AN72">
        <v>17.29</v>
      </c>
      <c r="AO72">
        <v>36.5</v>
      </c>
      <c r="AP72">
        <v>8.64</v>
      </c>
      <c r="AQ72">
        <v>8.64</v>
      </c>
    </row>
    <row r="73" spans="7:43">
      <c r="G73" t="s">
        <v>115</v>
      </c>
      <c r="H73" s="74">
        <v>0.57999999999999996</v>
      </c>
      <c r="I73" s="47">
        <v>0</v>
      </c>
      <c r="J73" s="47">
        <v>98.34</v>
      </c>
      <c r="K73" s="47">
        <v>144.07</v>
      </c>
      <c r="L73" s="47">
        <v>11.52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0.96</v>
      </c>
      <c r="Z73">
        <v>0</v>
      </c>
      <c r="AA73">
        <v>0.57999999999999996</v>
      </c>
      <c r="AB73">
        <v>5.76</v>
      </c>
      <c r="AC73">
        <v>4.8</v>
      </c>
      <c r="AD73">
        <v>2.2999999999999998</v>
      </c>
      <c r="AE73">
        <v>0</v>
      </c>
      <c r="AF73">
        <v>0</v>
      </c>
      <c r="AG73">
        <v>36.5</v>
      </c>
      <c r="AH73">
        <v>0</v>
      </c>
      <c r="AI73">
        <v>96.04</v>
      </c>
      <c r="AJ73">
        <v>0</v>
      </c>
      <c r="AK73">
        <v>0</v>
      </c>
      <c r="AL73">
        <v>36.5</v>
      </c>
      <c r="AM73">
        <v>0</v>
      </c>
      <c r="AN73">
        <v>17.29</v>
      </c>
      <c r="AO73">
        <v>36.5</v>
      </c>
      <c r="AP73">
        <v>8.64</v>
      </c>
      <c r="AQ73">
        <v>8.64</v>
      </c>
    </row>
    <row r="74" spans="7:43">
      <c r="G74" t="s">
        <v>116</v>
      </c>
      <c r="H74" s="74">
        <v>0.57999999999999996</v>
      </c>
      <c r="I74" s="47">
        <v>0</v>
      </c>
      <c r="J74" s="47">
        <v>98.34</v>
      </c>
      <c r="K74" s="47">
        <v>144.07</v>
      </c>
      <c r="L74" s="47">
        <v>11.52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0.96</v>
      </c>
      <c r="Z74">
        <v>0</v>
      </c>
      <c r="AA74">
        <v>0.57999999999999996</v>
      </c>
      <c r="AB74">
        <v>5.76</v>
      </c>
      <c r="AC74">
        <v>4.8</v>
      </c>
      <c r="AD74">
        <v>2.2999999999999998</v>
      </c>
      <c r="AE74">
        <v>0</v>
      </c>
      <c r="AF74">
        <v>0</v>
      </c>
      <c r="AG74">
        <v>36.5</v>
      </c>
      <c r="AH74">
        <v>0</v>
      </c>
      <c r="AI74">
        <v>96.04</v>
      </c>
      <c r="AJ74">
        <v>0</v>
      </c>
      <c r="AK74">
        <v>0</v>
      </c>
      <c r="AL74">
        <v>36.5</v>
      </c>
      <c r="AM74">
        <v>0</v>
      </c>
      <c r="AN74">
        <v>17.29</v>
      </c>
      <c r="AO74">
        <v>36.5</v>
      </c>
      <c r="AP74">
        <v>8.64</v>
      </c>
      <c r="AQ74">
        <v>8.64</v>
      </c>
    </row>
    <row r="75" spans="7:43">
      <c r="G75" t="s">
        <v>117</v>
      </c>
      <c r="H75" s="74">
        <v>0.62</v>
      </c>
      <c r="I75" s="47">
        <v>0</v>
      </c>
      <c r="J75" s="47">
        <v>98.34</v>
      </c>
      <c r="K75" s="47">
        <v>144.07</v>
      </c>
      <c r="L75" s="47">
        <v>10.559999999999999</v>
      </c>
      <c r="M75" s="75">
        <v>0</v>
      </c>
      <c r="N75" s="74">
        <v>86.44</v>
      </c>
      <c r="O75" s="47">
        <v>144.06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38.42</v>
      </c>
      <c r="AA75">
        <v>0.62</v>
      </c>
      <c r="AB75">
        <v>5.76</v>
      </c>
      <c r="AC75">
        <v>4.8</v>
      </c>
      <c r="AD75">
        <v>2.2999999999999998</v>
      </c>
      <c r="AE75">
        <v>0</v>
      </c>
      <c r="AF75">
        <v>0</v>
      </c>
      <c r="AG75">
        <v>36.5</v>
      </c>
      <c r="AH75">
        <v>0</v>
      </c>
      <c r="AI75">
        <v>96.04</v>
      </c>
      <c r="AJ75">
        <v>48.02</v>
      </c>
      <c r="AK75">
        <v>144.06</v>
      </c>
      <c r="AL75">
        <v>36.5</v>
      </c>
      <c r="AM75">
        <v>0</v>
      </c>
      <c r="AN75">
        <v>17.29</v>
      </c>
      <c r="AO75">
        <v>36.5</v>
      </c>
      <c r="AP75">
        <v>8.64</v>
      </c>
      <c r="AQ75">
        <v>8.64</v>
      </c>
    </row>
    <row r="76" spans="7:43">
      <c r="G76" t="s">
        <v>118</v>
      </c>
      <c r="H76" s="74">
        <v>0.62</v>
      </c>
      <c r="I76" s="47">
        <v>0</v>
      </c>
      <c r="J76" s="47">
        <v>98.34</v>
      </c>
      <c r="K76" s="47">
        <v>144.07</v>
      </c>
      <c r="L76" s="47">
        <v>10.559999999999999</v>
      </c>
      <c r="M76" s="75">
        <v>0</v>
      </c>
      <c r="N76" s="74">
        <v>86.44</v>
      </c>
      <c r="O76" s="47">
        <v>144.06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38.42</v>
      </c>
      <c r="AA76">
        <v>0.62</v>
      </c>
      <c r="AB76">
        <v>5.76</v>
      </c>
      <c r="AC76">
        <v>4.8</v>
      </c>
      <c r="AD76">
        <v>2.2999999999999998</v>
      </c>
      <c r="AE76">
        <v>0</v>
      </c>
      <c r="AF76">
        <v>0</v>
      </c>
      <c r="AG76">
        <v>36.5</v>
      </c>
      <c r="AH76">
        <v>0</v>
      </c>
      <c r="AI76">
        <v>96.04</v>
      </c>
      <c r="AJ76">
        <v>48.02</v>
      </c>
      <c r="AK76">
        <v>144.06</v>
      </c>
      <c r="AL76">
        <v>36.5</v>
      </c>
      <c r="AM76">
        <v>0</v>
      </c>
      <c r="AN76">
        <v>17.29</v>
      </c>
      <c r="AO76">
        <v>36.5</v>
      </c>
      <c r="AP76">
        <v>8.64</v>
      </c>
      <c r="AQ76">
        <v>8.64</v>
      </c>
    </row>
    <row r="77" spans="7:43">
      <c r="G77" t="s">
        <v>119</v>
      </c>
      <c r="H77" s="74">
        <v>0.62</v>
      </c>
      <c r="I77" s="47">
        <v>0</v>
      </c>
      <c r="J77" s="47">
        <v>98.34</v>
      </c>
      <c r="K77" s="47">
        <v>144.07</v>
      </c>
      <c r="L77" s="47">
        <v>10.559999999999999</v>
      </c>
      <c r="M77" s="75">
        <v>0</v>
      </c>
      <c r="N77" s="74">
        <v>86.44</v>
      </c>
      <c r="O77" s="47">
        <v>144.06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38.42</v>
      </c>
      <c r="AA77">
        <v>0.62</v>
      </c>
      <c r="AB77">
        <v>5.76</v>
      </c>
      <c r="AC77">
        <v>4.8</v>
      </c>
      <c r="AD77">
        <v>2.2999999999999998</v>
      </c>
      <c r="AE77">
        <v>0</v>
      </c>
      <c r="AF77">
        <v>0</v>
      </c>
      <c r="AG77">
        <v>36.5</v>
      </c>
      <c r="AH77">
        <v>0</v>
      </c>
      <c r="AI77">
        <v>96.04</v>
      </c>
      <c r="AJ77">
        <v>48.02</v>
      </c>
      <c r="AK77">
        <v>144.06</v>
      </c>
      <c r="AL77">
        <v>36.5</v>
      </c>
      <c r="AM77">
        <v>0</v>
      </c>
      <c r="AN77">
        <v>17.29</v>
      </c>
      <c r="AO77">
        <v>36.5</v>
      </c>
      <c r="AP77">
        <v>8.64</v>
      </c>
      <c r="AQ77">
        <v>8.64</v>
      </c>
    </row>
    <row r="78" spans="7:43">
      <c r="G78" t="s">
        <v>120</v>
      </c>
      <c r="H78" s="74">
        <v>0.62</v>
      </c>
      <c r="I78" s="47">
        <v>0</v>
      </c>
      <c r="J78" s="47">
        <v>98.34</v>
      </c>
      <c r="K78" s="47">
        <v>144.07</v>
      </c>
      <c r="L78" s="47">
        <v>10.559999999999999</v>
      </c>
      <c r="M78" s="75">
        <v>0</v>
      </c>
      <c r="N78" s="74">
        <v>86.44</v>
      </c>
      <c r="O78" s="47">
        <v>144.06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38.42</v>
      </c>
      <c r="AA78">
        <v>0.62</v>
      </c>
      <c r="AB78">
        <v>5.76</v>
      </c>
      <c r="AC78">
        <v>4.8</v>
      </c>
      <c r="AD78">
        <v>2.2999999999999998</v>
      </c>
      <c r="AE78">
        <v>0</v>
      </c>
      <c r="AF78">
        <v>0</v>
      </c>
      <c r="AG78">
        <v>36.5</v>
      </c>
      <c r="AH78">
        <v>0</v>
      </c>
      <c r="AI78">
        <v>96.04</v>
      </c>
      <c r="AJ78">
        <v>48.02</v>
      </c>
      <c r="AK78">
        <v>144.06</v>
      </c>
      <c r="AL78">
        <v>36.5</v>
      </c>
      <c r="AM78">
        <v>0</v>
      </c>
      <c r="AN78">
        <v>17.29</v>
      </c>
      <c r="AO78">
        <v>36.5</v>
      </c>
      <c r="AP78">
        <v>8.64</v>
      </c>
      <c r="AQ78">
        <v>8.64</v>
      </c>
    </row>
    <row r="79" spans="7:43">
      <c r="G79" t="s">
        <v>121</v>
      </c>
      <c r="H79" s="74">
        <v>0.62</v>
      </c>
      <c r="I79" s="47">
        <v>0</v>
      </c>
      <c r="J79" s="47">
        <v>2.2999999999999998</v>
      </c>
      <c r="K79" s="47">
        <v>144.07</v>
      </c>
      <c r="L79" s="47">
        <v>10.559999999999999</v>
      </c>
      <c r="M79" s="75">
        <v>0</v>
      </c>
      <c r="N79" s="74">
        <v>86.44</v>
      </c>
      <c r="O79" s="47">
        <v>144.06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38.42</v>
      </c>
      <c r="AA79">
        <v>0.62</v>
      </c>
      <c r="AB79">
        <v>5.76</v>
      </c>
      <c r="AC79">
        <v>4.8</v>
      </c>
      <c r="AD79">
        <v>2.2999999999999998</v>
      </c>
      <c r="AE79">
        <v>0</v>
      </c>
      <c r="AF79">
        <v>0</v>
      </c>
      <c r="AG79">
        <v>36.5</v>
      </c>
      <c r="AH79">
        <v>0</v>
      </c>
      <c r="AI79">
        <v>0</v>
      </c>
      <c r="AJ79">
        <v>48.02</v>
      </c>
      <c r="AK79">
        <v>144.06</v>
      </c>
      <c r="AL79">
        <v>36.5</v>
      </c>
      <c r="AM79">
        <v>0</v>
      </c>
      <c r="AN79">
        <v>17.29</v>
      </c>
      <c r="AO79">
        <v>36.5</v>
      </c>
      <c r="AP79">
        <v>8.64</v>
      </c>
      <c r="AQ79">
        <v>8.64</v>
      </c>
    </row>
    <row r="80" spans="7:43">
      <c r="G80" t="s">
        <v>122</v>
      </c>
      <c r="H80" s="74">
        <v>0.62</v>
      </c>
      <c r="I80" s="47">
        <v>0</v>
      </c>
      <c r="J80" s="47">
        <v>2.2999999999999998</v>
      </c>
      <c r="K80" s="47">
        <v>144.07</v>
      </c>
      <c r="L80" s="47">
        <v>10.559999999999999</v>
      </c>
      <c r="M80" s="75">
        <v>0</v>
      </c>
      <c r="N80" s="74">
        <v>86.44</v>
      </c>
      <c r="O80" s="47">
        <v>144.06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38.42</v>
      </c>
      <c r="AA80">
        <v>0.62</v>
      </c>
      <c r="AB80">
        <v>5.76</v>
      </c>
      <c r="AC80">
        <v>4.8</v>
      </c>
      <c r="AD80">
        <v>2.2999999999999998</v>
      </c>
      <c r="AE80">
        <v>0</v>
      </c>
      <c r="AF80">
        <v>0</v>
      </c>
      <c r="AG80">
        <v>36.5</v>
      </c>
      <c r="AH80">
        <v>0</v>
      </c>
      <c r="AI80">
        <v>0</v>
      </c>
      <c r="AJ80">
        <v>48.02</v>
      </c>
      <c r="AK80">
        <v>144.06</v>
      </c>
      <c r="AL80">
        <v>36.5</v>
      </c>
      <c r="AM80">
        <v>0</v>
      </c>
      <c r="AN80">
        <v>17.29</v>
      </c>
      <c r="AO80">
        <v>36.5</v>
      </c>
      <c r="AP80">
        <v>8.64</v>
      </c>
      <c r="AQ80">
        <v>8.64</v>
      </c>
    </row>
    <row r="81" spans="7:43">
      <c r="G81" t="s">
        <v>123</v>
      </c>
      <c r="H81" s="74">
        <v>0.62</v>
      </c>
      <c r="I81" s="47">
        <v>0</v>
      </c>
      <c r="J81" s="47">
        <v>2.2999999999999998</v>
      </c>
      <c r="K81" s="47">
        <v>144.07</v>
      </c>
      <c r="L81" s="47">
        <v>10.559999999999999</v>
      </c>
      <c r="M81" s="75">
        <v>0</v>
      </c>
      <c r="N81" s="74">
        <v>86.44</v>
      </c>
      <c r="O81" s="47">
        <v>144.06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38.42</v>
      </c>
      <c r="AA81">
        <v>0.62</v>
      </c>
      <c r="AB81">
        <v>5.76</v>
      </c>
      <c r="AC81">
        <v>4.8</v>
      </c>
      <c r="AD81">
        <v>2.2999999999999998</v>
      </c>
      <c r="AE81">
        <v>0</v>
      </c>
      <c r="AF81">
        <v>0</v>
      </c>
      <c r="AG81">
        <v>36.5</v>
      </c>
      <c r="AH81">
        <v>0</v>
      </c>
      <c r="AI81">
        <v>0</v>
      </c>
      <c r="AJ81">
        <v>48.02</v>
      </c>
      <c r="AK81">
        <v>144.06</v>
      </c>
      <c r="AL81">
        <v>36.5</v>
      </c>
      <c r="AM81">
        <v>0</v>
      </c>
      <c r="AN81">
        <v>17.29</v>
      </c>
      <c r="AO81">
        <v>36.5</v>
      </c>
      <c r="AP81">
        <v>8.64</v>
      </c>
      <c r="AQ81">
        <v>8.64</v>
      </c>
    </row>
    <row r="82" spans="7:43">
      <c r="G82" t="s">
        <v>124</v>
      </c>
      <c r="H82" s="74">
        <v>0.62</v>
      </c>
      <c r="I82" s="47">
        <v>0</v>
      </c>
      <c r="J82" s="47">
        <v>2.2999999999999998</v>
      </c>
      <c r="K82" s="47">
        <v>144.07</v>
      </c>
      <c r="L82" s="47">
        <v>10.559999999999999</v>
      </c>
      <c r="M82" s="75">
        <v>0</v>
      </c>
      <c r="N82" s="74">
        <v>86.44</v>
      </c>
      <c r="O82" s="47">
        <v>144.06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38.42</v>
      </c>
      <c r="AA82">
        <v>0.62</v>
      </c>
      <c r="AB82">
        <v>5.76</v>
      </c>
      <c r="AC82">
        <v>4.8</v>
      </c>
      <c r="AD82">
        <v>2.2999999999999998</v>
      </c>
      <c r="AE82">
        <v>0</v>
      </c>
      <c r="AF82">
        <v>0</v>
      </c>
      <c r="AG82">
        <v>36.5</v>
      </c>
      <c r="AH82">
        <v>0</v>
      </c>
      <c r="AI82">
        <v>0</v>
      </c>
      <c r="AJ82">
        <v>48.02</v>
      </c>
      <c r="AK82">
        <v>144.06</v>
      </c>
      <c r="AL82">
        <v>36.5</v>
      </c>
      <c r="AM82">
        <v>0</v>
      </c>
      <c r="AN82">
        <v>17.29</v>
      </c>
      <c r="AO82">
        <v>36.5</v>
      </c>
      <c r="AP82">
        <v>8.64</v>
      </c>
      <c r="AQ82">
        <v>8.64</v>
      </c>
    </row>
    <row r="83" spans="7:43">
      <c r="G83" t="s">
        <v>125</v>
      </c>
      <c r="H83" s="74">
        <v>0.62</v>
      </c>
      <c r="I83" s="47">
        <v>0</v>
      </c>
      <c r="J83" s="47">
        <v>2.2999999999999998</v>
      </c>
      <c r="K83" s="47">
        <v>142.13999999999999</v>
      </c>
      <c r="L83" s="47">
        <v>10.559999999999999</v>
      </c>
      <c r="M83" s="75">
        <v>0</v>
      </c>
      <c r="N83" s="74">
        <v>86.44</v>
      </c>
      <c r="O83" s="47">
        <v>192.08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38.42</v>
      </c>
      <c r="AA83">
        <v>0.62</v>
      </c>
      <c r="AB83">
        <v>5.76</v>
      </c>
      <c r="AC83">
        <v>4.8</v>
      </c>
      <c r="AD83">
        <v>2.2999999999999998</v>
      </c>
      <c r="AE83">
        <v>0</v>
      </c>
      <c r="AF83">
        <v>0</v>
      </c>
      <c r="AG83">
        <v>34.57</v>
      </c>
      <c r="AH83">
        <v>0</v>
      </c>
      <c r="AI83">
        <v>0</v>
      </c>
      <c r="AJ83">
        <v>48.02</v>
      </c>
      <c r="AK83">
        <v>192.08</v>
      </c>
      <c r="AL83">
        <v>36.5</v>
      </c>
      <c r="AM83">
        <v>0</v>
      </c>
      <c r="AN83">
        <v>17.29</v>
      </c>
      <c r="AO83">
        <v>36.5</v>
      </c>
      <c r="AP83">
        <v>8.64</v>
      </c>
      <c r="AQ83">
        <v>8.64</v>
      </c>
    </row>
    <row r="84" spans="7:43">
      <c r="G84" t="s">
        <v>126</v>
      </c>
      <c r="H84" s="74">
        <v>0.62</v>
      </c>
      <c r="I84" s="47">
        <v>0</v>
      </c>
      <c r="J84" s="47">
        <v>2.2999999999999998</v>
      </c>
      <c r="K84" s="47">
        <v>142.13999999999999</v>
      </c>
      <c r="L84" s="47">
        <v>10.559999999999999</v>
      </c>
      <c r="M84" s="75">
        <v>0</v>
      </c>
      <c r="N84" s="74">
        <v>86.44</v>
      </c>
      <c r="O84" s="47">
        <v>192.08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38.42</v>
      </c>
      <c r="AA84">
        <v>0.62</v>
      </c>
      <c r="AB84">
        <v>5.76</v>
      </c>
      <c r="AC84">
        <v>4.8</v>
      </c>
      <c r="AD84">
        <v>2.2999999999999998</v>
      </c>
      <c r="AE84">
        <v>0</v>
      </c>
      <c r="AF84">
        <v>0</v>
      </c>
      <c r="AG84">
        <v>34.57</v>
      </c>
      <c r="AH84">
        <v>0</v>
      </c>
      <c r="AI84">
        <v>0</v>
      </c>
      <c r="AJ84">
        <v>48.02</v>
      </c>
      <c r="AK84">
        <v>192.08</v>
      </c>
      <c r="AL84">
        <v>36.5</v>
      </c>
      <c r="AM84">
        <v>0</v>
      </c>
      <c r="AN84">
        <v>17.29</v>
      </c>
      <c r="AO84">
        <v>36.5</v>
      </c>
      <c r="AP84">
        <v>8.64</v>
      </c>
      <c r="AQ84">
        <v>8.64</v>
      </c>
    </row>
    <row r="85" spans="7:43">
      <c r="G85" t="s">
        <v>127</v>
      </c>
      <c r="H85" s="74">
        <v>0.62</v>
      </c>
      <c r="I85" s="47">
        <v>0</v>
      </c>
      <c r="J85" s="47">
        <v>2.2999999999999998</v>
      </c>
      <c r="K85" s="47">
        <v>142.13999999999999</v>
      </c>
      <c r="L85" s="47">
        <v>10.559999999999999</v>
      </c>
      <c r="M85" s="75">
        <v>0</v>
      </c>
      <c r="N85" s="74">
        <v>86.44</v>
      </c>
      <c r="O85" s="47">
        <v>192.08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38.42</v>
      </c>
      <c r="AA85">
        <v>0.62</v>
      </c>
      <c r="AB85">
        <v>5.76</v>
      </c>
      <c r="AC85">
        <v>4.8</v>
      </c>
      <c r="AD85">
        <v>2.2999999999999998</v>
      </c>
      <c r="AE85">
        <v>0</v>
      </c>
      <c r="AF85">
        <v>0</v>
      </c>
      <c r="AG85">
        <v>34.57</v>
      </c>
      <c r="AH85">
        <v>0</v>
      </c>
      <c r="AI85">
        <v>0</v>
      </c>
      <c r="AJ85">
        <v>48.02</v>
      </c>
      <c r="AK85">
        <v>192.08</v>
      </c>
      <c r="AL85">
        <v>36.5</v>
      </c>
      <c r="AM85">
        <v>0</v>
      </c>
      <c r="AN85">
        <v>17.29</v>
      </c>
      <c r="AO85">
        <v>36.5</v>
      </c>
      <c r="AP85">
        <v>8.64</v>
      </c>
      <c r="AQ85">
        <v>8.64</v>
      </c>
    </row>
    <row r="86" spans="7:43">
      <c r="G86" t="s">
        <v>128</v>
      </c>
      <c r="H86" s="74">
        <v>0.62</v>
      </c>
      <c r="I86" s="47">
        <v>0</v>
      </c>
      <c r="J86" s="47">
        <v>2.2999999999999998</v>
      </c>
      <c r="K86" s="47">
        <v>142.13999999999999</v>
      </c>
      <c r="L86" s="47">
        <v>10.559999999999999</v>
      </c>
      <c r="M86" s="75">
        <v>0</v>
      </c>
      <c r="N86" s="74">
        <v>86.44</v>
      </c>
      <c r="O86" s="47">
        <v>192.08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38.42</v>
      </c>
      <c r="AA86">
        <v>0.62</v>
      </c>
      <c r="AB86">
        <v>5.76</v>
      </c>
      <c r="AC86">
        <v>4.8</v>
      </c>
      <c r="AD86">
        <v>2.2999999999999998</v>
      </c>
      <c r="AE86">
        <v>0</v>
      </c>
      <c r="AF86">
        <v>0</v>
      </c>
      <c r="AG86">
        <v>34.57</v>
      </c>
      <c r="AH86">
        <v>0</v>
      </c>
      <c r="AI86">
        <v>0</v>
      </c>
      <c r="AJ86">
        <v>48.02</v>
      </c>
      <c r="AK86">
        <v>192.08</v>
      </c>
      <c r="AL86">
        <v>36.5</v>
      </c>
      <c r="AM86">
        <v>0</v>
      </c>
      <c r="AN86">
        <v>17.29</v>
      </c>
      <c r="AO86">
        <v>36.5</v>
      </c>
      <c r="AP86">
        <v>8.64</v>
      </c>
      <c r="AQ86">
        <v>8.64</v>
      </c>
    </row>
    <row r="87" spans="7:43">
      <c r="G87" t="s">
        <v>129</v>
      </c>
      <c r="H87" s="74">
        <v>0.62</v>
      </c>
      <c r="I87" s="47">
        <v>0</v>
      </c>
      <c r="J87" s="47">
        <v>2.2999999999999998</v>
      </c>
      <c r="K87" s="47">
        <v>142.13999999999999</v>
      </c>
      <c r="L87" s="47">
        <v>10.559999999999999</v>
      </c>
      <c r="M87" s="75">
        <v>0</v>
      </c>
      <c r="N87" s="74">
        <v>86.44</v>
      </c>
      <c r="O87" s="47">
        <v>192.08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38.42</v>
      </c>
      <c r="AA87">
        <v>0.62</v>
      </c>
      <c r="AB87">
        <v>5.76</v>
      </c>
      <c r="AC87">
        <v>4.8</v>
      </c>
      <c r="AD87">
        <v>2.2999999999999998</v>
      </c>
      <c r="AE87">
        <v>0</v>
      </c>
      <c r="AF87">
        <v>0</v>
      </c>
      <c r="AG87">
        <v>34.57</v>
      </c>
      <c r="AH87">
        <v>0</v>
      </c>
      <c r="AI87">
        <v>0</v>
      </c>
      <c r="AJ87">
        <v>48.02</v>
      </c>
      <c r="AK87">
        <v>192.08</v>
      </c>
      <c r="AL87">
        <v>36.5</v>
      </c>
      <c r="AM87">
        <v>0</v>
      </c>
      <c r="AN87">
        <v>17.29</v>
      </c>
      <c r="AO87">
        <v>36.5</v>
      </c>
      <c r="AP87">
        <v>8.64</v>
      </c>
      <c r="AQ87">
        <v>8.64</v>
      </c>
    </row>
    <row r="88" spans="7:43">
      <c r="G88" t="s">
        <v>130</v>
      </c>
      <c r="H88" s="74">
        <v>0.62</v>
      </c>
      <c r="I88" s="47">
        <v>0</v>
      </c>
      <c r="J88" s="47">
        <v>2.2999999999999998</v>
      </c>
      <c r="K88" s="47">
        <v>142.13999999999999</v>
      </c>
      <c r="L88" s="47">
        <v>10.559999999999999</v>
      </c>
      <c r="M88" s="75">
        <v>0</v>
      </c>
      <c r="N88" s="74">
        <v>86.44</v>
      </c>
      <c r="O88" s="47">
        <v>192.08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38.42</v>
      </c>
      <c r="AA88">
        <v>0.62</v>
      </c>
      <c r="AB88">
        <v>5.76</v>
      </c>
      <c r="AC88">
        <v>4.8</v>
      </c>
      <c r="AD88">
        <v>2.2999999999999998</v>
      </c>
      <c r="AE88">
        <v>0</v>
      </c>
      <c r="AF88">
        <v>0</v>
      </c>
      <c r="AG88">
        <v>34.57</v>
      </c>
      <c r="AH88">
        <v>0</v>
      </c>
      <c r="AI88">
        <v>0</v>
      </c>
      <c r="AJ88">
        <v>48.02</v>
      </c>
      <c r="AK88">
        <v>192.08</v>
      </c>
      <c r="AL88">
        <v>36.5</v>
      </c>
      <c r="AM88">
        <v>0</v>
      </c>
      <c r="AN88">
        <v>17.29</v>
      </c>
      <c r="AO88">
        <v>36.5</v>
      </c>
      <c r="AP88">
        <v>8.64</v>
      </c>
      <c r="AQ88">
        <v>8.64</v>
      </c>
    </row>
    <row r="89" spans="7:43">
      <c r="G89" t="s">
        <v>131</v>
      </c>
      <c r="H89" s="74">
        <v>0.62</v>
      </c>
      <c r="I89" s="47">
        <v>0</v>
      </c>
      <c r="J89" s="47">
        <v>2.2999999999999998</v>
      </c>
      <c r="K89" s="47">
        <v>142.13999999999999</v>
      </c>
      <c r="L89" s="47">
        <v>10.559999999999999</v>
      </c>
      <c r="M89" s="75">
        <v>0</v>
      </c>
      <c r="N89" s="74">
        <v>86.44</v>
      </c>
      <c r="O89" s="47">
        <v>192.08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38.42</v>
      </c>
      <c r="AA89">
        <v>0.62</v>
      </c>
      <c r="AB89">
        <v>5.76</v>
      </c>
      <c r="AC89">
        <v>4.8</v>
      </c>
      <c r="AD89">
        <v>2.2999999999999998</v>
      </c>
      <c r="AE89">
        <v>0</v>
      </c>
      <c r="AF89">
        <v>0</v>
      </c>
      <c r="AG89">
        <v>34.57</v>
      </c>
      <c r="AH89">
        <v>0</v>
      </c>
      <c r="AI89">
        <v>0</v>
      </c>
      <c r="AJ89">
        <v>48.02</v>
      </c>
      <c r="AK89">
        <v>192.08</v>
      </c>
      <c r="AL89">
        <v>36.5</v>
      </c>
      <c r="AM89">
        <v>0</v>
      </c>
      <c r="AN89">
        <v>17.29</v>
      </c>
      <c r="AO89">
        <v>36.5</v>
      </c>
      <c r="AP89">
        <v>8.64</v>
      </c>
      <c r="AQ89">
        <v>8.64</v>
      </c>
    </row>
    <row r="90" spans="7:43">
      <c r="G90" t="s">
        <v>132</v>
      </c>
      <c r="H90" s="74">
        <v>0.62</v>
      </c>
      <c r="I90" s="47">
        <v>0</v>
      </c>
      <c r="J90" s="47">
        <v>2.2999999999999998</v>
      </c>
      <c r="K90" s="47">
        <v>142.13999999999999</v>
      </c>
      <c r="L90" s="47">
        <v>10.559999999999999</v>
      </c>
      <c r="M90" s="75">
        <v>0</v>
      </c>
      <c r="N90" s="74">
        <v>86.44</v>
      </c>
      <c r="O90" s="47">
        <v>192.08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38.42</v>
      </c>
      <c r="AA90">
        <v>0.62</v>
      </c>
      <c r="AB90">
        <v>5.76</v>
      </c>
      <c r="AC90">
        <v>4.8</v>
      </c>
      <c r="AD90">
        <v>2.2999999999999998</v>
      </c>
      <c r="AE90">
        <v>0</v>
      </c>
      <c r="AF90">
        <v>0</v>
      </c>
      <c r="AG90">
        <v>34.57</v>
      </c>
      <c r="AH90">
        <v>0</v>
      </c>
      <c r="AI90">
        <v>0</v>
      </c>
      <c r="AJ90">
        <v>48.02</v>
      </c>
      <c r="AK90">
        <v>192.08</v>
      </c>
      <c r="AL90">
        <v>36.5</v>
      </c>
      <c r="AM90">
        <v>0</v>
      </c>
      <c r="AN90">
        <v>17.29</v>
      </c>
      <c r="AO90">
        <v>36.5</v>
      </c>
      <c r="AP90">
        <v>8.64</v>
      </c>
      <c r="AQ90">
        <v>8.64</v>
      </c>
    </row>
    <row r="91" spans="7:43">
      <c r="G91" t="s">
        <v>133</v>
      </c>
      <c r="H91" s="74">
        <v>0.62</v>
      </c>
      <c r="I91" s="47">
        <v>0</v>
      </c>
      <c r="J91" s="47">
        <v>2.2000000000000002</v>
      </c>
      <c r="K91" s="47">
        <v>129.63999999999999</v>
      </c>
      <c r="L91" s="47">
        <v>10.559999999999999</v>
      </c>
      <c r="M91" s="75">
        <v>0</v>
      </c>
      <c r="N91" s="74">
        <v>223.48</v>
      </c>
      <c r="O91" s="47">
        <v>237.76000000000002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38.42</v>
      </c>
      <c r="AA91">
        <v>0.62</v>
      </c>
      <c r="AB91">
        <v>5.76</v>
      </c>
      <c r="AC91">
        <v>4.8</v>
      </c>
      <c r="AD91">
        <v>2.2000000000000002</v>
      </c>
      <c r="AE91">
        <v>45.68</v>
      </c>
      <c r="AF91">
        <v>0</v>
      </c>
      <c r="AG91">
        <v>31.69</v>
      </c>
      <c r="AH91">
        <v>137.04</v>
      </c>
      <c r="AI91">
        <v>0</v>
      </c>
      <c r="AJ91">
        <v>48.02</v>
      </c>
      <c r="AK91">
        <v>192.08</v>
      </c>
      <c r="AL91">
        <v>31.69</v>
      </c>
      <c r="AM91">
        <v>0</v>
      </c>
      <c r="AN91">
        <v>17.29</v>
      </c>
      <c r="AO91">
        <v>31.69</v>
      </c>
      <c r="AP91">
        <v>8.64</v>
      </c>
      <c r="AQ91">
        <v>8.64</v>
      </c>
    </row>
    <row r="92" spans="7:43">
      <c r="G92" t="s">
        <v>134</v>
      </c>
      <c r="H92" s="74">
        <v>0.62</v>
      </c>
      <c r="I92" s="47">
        <v>0</v>
      </c>
      <c r="J92" s="47">
        <v>2.2000000000000002</v>
      </c>
      <c r="K92" s="47">
        <v>129.63999999999999</v>
      </c>
      <c r="L92" s="47">
        <v>10.559999999999999</v>
      </c>
      <c r="M92" s="75">
        <v>0</v>
      </c>
      <c r="N92" s="74">
        <v>223.48</v>
      </c>
      <c r="O92" s="47">
        <v>237.76000000000002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38.42</v>
      </c>
      <c r="AA92">
        <v>0.62</v>
      </c>
      <c r="AB92">
        <v>5.76</v>
      </c>
      <c r="AC92">
        <v>4.8</v>
      </c>
      <c r="AD92">
        <v>2.2000000000000002</v>
      </c>
      <c r="AE92">
        <v>45.68</v>
      </c>
      <c r="AF92">
        <v>0</v>
      </c>
      <c r="AG92">
        <v>31.69</v>
      </c>
      <c r="AH92">
        <v>137.04</v>
      </c>
      <c r="AI92">
        <v>0</v>
      </c>
      <c r="AJ92">
        <v>48.02</v>
      </c>
      <c r="AK92">
        <v>192.08</v>
      </c>
      <c r="AL92">
        <v>31.69</v>
      </c>
      <c r="AM92">
        <v>0</v>
      </c>
      <c r="AN92">
        <v>17.29</v>
      </c>
      <c r="AO92">
        <v>31.69</v>
      </c>
      <c r="AP92">
        <v>8.64</v>
      </c>
      <c r="AQ92">
        <v>8.64</v>
      </c>
    </row>
    <row r="93" spans="7:43">
      <c r="G93" t="s">
        <v>135</v>
      </c>
      <c r="H93" s="74">
        <v>0.62</v>
      </c>
      <c r="I93" s="47">
        <v>0</v>
      </c>
      <c r="J93" s="47">
        <v>2.2000000000000002</v>
      </c>
      <c r="K93" s="47">
        <v>129.63999999999999</v>
      </c>
      <c r="L93" s="47">
        <v>10.559999999999999</v>
      </c>
      <c r="M93" s="75">
        <v>0</v>
      </c>
      <c r="N93" s="74">
        <v>223.48</v>
      </c>
      <c r="O93" s="47">
        <v>237.76000000000002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38.42</v>
      </c>
      <c r="AA93">
        <v>0.62</v>
      </c>
      <c r="AB93">
        <v>5.76</v>
      </c>
      <c r="AC93">
        <v>4.8</v>
      </c>
      <c r="AD93">
        <v>2.2000000000000002</v>
      </c>
      <c r="AE93">
        <v>45.68</v>
      </c>
      <c r="AF93">
        <v>0</v>
      </c>
      <c r="AG93">
        <v>31.69</v>
      </c>
      <c r="AH93">
        <v>137.04</v>
      </c>
      <c r="AI93">
        <v>0</v>
      </c>
      <c r="AJ93">
        <v>48.02</v>
      </c>
      <c r="AK93">
        <v>192.08</v>
      </c>
      <c r="AL93">
        <v>31.69</v>
      </c>
      <c r="AM93">
        <v>0</v>
      </c>
      <c r="AN93">
        <v>17.29</v>
      </c>
      <c r="AO93">
        <v>31.69</v>
      </c>
      <c r="AP93">
        <v>8.64</v>
      </c>
      <c r="AQ93">
        <v>8.64</v>
      </c>
    </row>
    <row r="94" spans="7:43">
      <c r="G94" t="s">
        <v>136</v>
      </c>
      <c r="H94" s="74">
        <v>0.62</v>
      </c>
      <c r="I94" s="47">
        <v>0</v>
      </c>
      <c r="J94" s="47">
        <v>2.2000000000000002</v>
      </c>
      <c r="K94" s="47">
        <v>129.63999999999999</v>
      </c>
      <c r="L94" s="47">
        <v>10.559999999999999</v>
      </c>
      <c r="M94" s="75">
        <v>0</v>
      </c>
      <c r="N94" s="74">
        <v>223.48</v>
      </c>
      <c r="O94" s="47">
        <v>237.76000000000002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38.42</v>
      </c>
      <c r="AA94">
        <v>0.62</v>
      </c>
      <c r="AB94">
        <v>5.76</v>
      </c>
      <c r="AC94">
        <v>4.8</v>
      </c>
      <c r="AD94">
        <v>2.2000000000000002</v>
      </c>
      <c r="AE94">
        <v>45.68</v>
      </c>
      <c r="AF94">
        <v>0</v>
      </c>
      <c r="AG94">
        <v>31.69</v>
      </c>
      <c r="AH94">
        <v>137.04</v>
      </c>
      <c r="AI94">
        <v>0</v>
      </c>
      <c r="AJ94">
        <v>48.02</v>
      </c>
      <c r="AK94">
        <v>192.08</v>
      </c>
      <c r="AL94">
        <v>31.69</v>
      </c>
      <c r="AM94">
        <v>0</v>
      </c>
      <c r="AN94">
        <v>17.29</v>
      </c>
      <c r="AO94">
        <v>31.69</v>
      </c>
      <c r="AP94">
        <v>8.64</v>
      </c>
      <c r="AQ94">
        <v>8.64</v>
      </c>
    </row>
    <row r="95" spans="7:43">
      <c r="G95" t="s">
        <v>137</v>
      </c>
      <c r="H95" s="74">
        <v>0.62</v>
      </c>
      <c r="I95" s="47">
        <v>0</v>
      </c>
      <c r="J95" s="47">
        <v>2.2000000000000002</v>
      </c>
      <c r="K95" s="47">
        <v>129.63999999999999</v>
      </c>
      <c r="L95" s="47">
        <v>10.559999999999999</v>
      </c>
      <c r="M95" s="75">
        <v>0</v>
      </c>
      <c r="N95" s="74">
        <v>223.48</v>
      </c>
      <c r="O95" s="47">
        <v>237.76000000000002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38.42</v>
      </c>
      <c r="AA95">
        <v>0.62</v>
      </c>
      <c r="AB95">
        <v>5.76</v>
      </c>
      <c r="AC95">
        <v>4.8</v>
      </c>
      <c r="AD95">
        <v>2.2000000000000002</v>
      </c>
      <c r="AE95">
        <v>45.68</v>
      </c>
      <c r="AF95">
        <v>0</v>
      </c>
      <c r="AG95">
        <v>31.69</v>
      </c>
      <c r="AH95">
        <v>137.04</v>
      </c>
      <c r="AI95">
        <v>0</v>
      </c>
      <c r="AJ95">
        <v>48.02</v>
      </c>
      <c r="AK95">
        <v>192.08</v>
      </c>
      <c r="AL95">
        <v>31.69</v>
      </c>
      <c r="AM95">
        <v>0</v>
      </c>
      <c r="AN95">
        <v>17.29</v>
      </c>
      <c r="AO95">
        <v>31.69</v>
      </c>
      <c r="AP95">
        <v>8.64</v>
      </c>
      <c r="AQ95">
        <v>8.64</v>
      </c>
    </row>
    <row r="96" spans="7:43">
      <c r="G96" t="s">
        <v>138</v>
      </c>
      <c r="H96" s="74">
        <v>0.62</v>
      </c>
      <c r="I96" s="47">
        <v>0</v>
      </c>
      <c r="J96" s="47">
        <v>2.2000000000000002</v>
      </c>
      <c r="K96" s="47">
        <v>129.63999999999999</v>
      </c>
      <c r="L96" s="47">
        <v>10.559999999999999</v>
      </c>
      <c r="M96" s="75">
        <v>0</v>
      </c>
      <c r="N96" s="74">
        <v>223.48</v>
      </c>
      <c r="O96" s="47">
        <v>237.76000000000002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38.42</v>
      </c>
      <c r="AA96">
        <v>0.62</v>
      </c>
      <c r="AB96">
        <v>5.76</v>
      </c>
      <c r="AC96">
        <v>4.8</v>
      </c>
      <c r="AD96">
        <v>2.2000000000000002</v>
      </c>
      <c r="AE96">
        <v>45.68</v>
      </c>
      <c r="AF96">
        <v>0</v>
      </c>
      <c r="AG96">
        <v>31.69</v>
      </c>
      <c r="AH96">
        <v>137.04</v>
      </c>
      <c r="AI96">
        <v>0</v>
      </c>
      <c r="AJ96">
        <v>48.02</v>
      </c>
      <c r="AK96">
        <v>192.08</v>
      </c>
      <c r="AL96">
        <v>31.69</v>
      </c>
      <c r="AM96">
        <v>0</v>
      </c>
      <c r="AN96">
        <v>17.29</v>
      </c>
      <c r="AO96">
        <v>31.69</v>
      </c>
      <c r="AP96">
        <v>8.64</v>
      </c>
      <c r="AQ96">
        <v>8.64</v>
      </c>
    </row>
    <row r="97" spans="1:133">
      <c r="G97" t="s">
        <v>139</v>
      </c>
      <c r="H97" s="74">
        <v>0.62</v>
      </c>
      <c r="I97" s="47">
        <v>0</v>
      </c>
      <c r="J97" s="47">
        <v>2.2000000000000002</v>
      </c>
      <c r="K97" s="47">
        <v>129.63999999999999</v>
      </c>
      <c r="L97" s="47">
        <v>10.559999999999999</v>
      </c>
      <c r="M97" s="75">
        <v>0</v>
      </c>
      <c r="N97" s="74">
        <v>223.48</v>
      </c>
      <c r="O97" s="47">
        <v>237.76000000000002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38.42</v>
      </c>
      <c r="AA97">
        <v>0.62</v>
      </c>
      <c r="AB97">
        <v>5.76</v>
      </c>
      <c r="AC97">
        <v>4.8</v>
      </c>
      <c r="AD97">
        <v>2.2000000000000002</v>
      </c>
      <c r="AE97">
        <v>45.68</v>
      </c>
      <c r="AF97">
        <v>0</v>
      </c>
      <c r="AG97">
        <v>31.69</v>
      </c>
      <c r="AH97">
        <v>137.04</v>
      </c>
      <c r="AI97">
        <v>0</v>
      </c>
      <c r="AJ97">
        <v>48.02</v>
      </c>
      <c r="AK97">
        <v>192.08</v>
      </c>
      <c r="AL97">
        <v>31.69</v>
      </c>
      <c r="AM97">
        <v>0</v>
      </c>
      <c r="AN97">
        <v>17.29</v>
      </c>
      <c r="AO97">
        <v>31.69</v>
      </c>
      <c r="AP97">
        <v>8.64</v>
      </c>
      <c r="AQ97">
        <v>8.64</v>
      </c>
    </row>
    <row r="98" spans="1:133">
      <c r="G98" t="s">
        <v>140</v>
      </c>
      <c r="H98" s="74">
        <v>0.62</v>
      </c>
      <c r="I98" s="47">
        <v>0</v>
      </c>
      <c r="J98" s="47">
        <v>2.2000000000000002</v>
      </c>
      <c r="K98" s="47">
        <v>129.63999999999999</v>
      </c>
      <c r="L98" s="47">
        <v>10.559999999999999</v>
      </c>
      <c r="M98" s="75">
        <v>0</v>
      </c>
      <c r="N98" s="74">
        <v>223.48</v>
      </c>
      <c r="O98" s="47">
        <v>237.76000000000002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38.42</v>
      </c>
      <c r="AA98">
        <v>0.62</v>
      </c>
      <c r="AB98">
        <v>5.76</v>
      </c>
      <c r="AC98">
        <v>4.8</v>
      </c>
      <c r="AD98">
        <v>2.2000000000000002</v>
      </c>
      <c r="AE98">
        <v>45.68</v>
      </c>
      <c r="AF98">
        <v>0</v>
      </c>
      <c r="AG98">
        <v>31.69</v>
      </c>
      <c r="AH98">
        <v>137.04</v>
      </c>
      <c r="AI98">
        <v>0</v>
      </c>
      <c r="AJ98">
        <v>48.02</v>
      </c>
      <c r="AK98">
        <v>192.08</v>
      </c>
      <c r="AL98">
        <v>31.69</v>
      </c>
      <c r="AM98">
        <v>0</v>
      </c>
      <c r="AN98">
        <v>17.29</v>
      </c>
      <c r="AO98">
        <v>31.69</v>
      </c>
      <c r="AP98">
        <v>8.64</v>
      </c>
      <c r="AQ98">
        <v>8.64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1.5799999999999988E-2</v>
      </c>
      <c r="I99" s="70">
        <f t="shared" ref="I99:BU99" si="1">SUM(I3:I98)/4000</f>
        <v>0</v>
      </c>
      <c r="J99" s="70">
        <f t="shared" si="1"/>
        <v>0.29352999999999996</v>
      </c>
      <c r="K99" s="70">
        <f t="shared" si="1"/>
        <v>3.4507699999999955</v>
      </c>
      <c r="L99" s="70">
        <f t="shared" si="1"/>
        <v>0.29471999999999976</v>
      </c>
      <c r="M99" s="70">
        <f t="shared" si="1"/>
        <v>0</v>
      </c>
      <c r="N99" s="69">
        <f t="shared" si="1"/>
        <v>1.6149599999999984</v>
      </c>
      <c r="O99" s="70">
        <f t="shared" si="1"/>
        <v>1.42188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0.19628000000000007</v>
      </c>
      <c r="X99">
        <f t="shared" si="1"/>
        <v>0.19860499999999995</v>
      </c>
      <c r="Y99">
        <f t="shared" si="1"/>
        <v>4.1280000000000018E-2</v>
      </c>
      <c r="Z99">
        <f t="shared" si="1"/>
        <v>0.23051999999999992</v>
      </c>
      <c r="AA99">
        <f t="shared" si="1"/>
        <v>1.5799999999999988E-2</v>
      </c>
      <c r="AB99">
        <f t="shared" si="1"/>
        <v>0.13823999999999986</v>
      </c>
      <c r="AC99">
        <f t="shared" si="1"/>
        <v>0.11520000000000019</v>
      </c>
      <c r="AD99">
        <f t="shared" si="1"/>
        <v>5.343000000000004E-2</v>
      </c>
      <c r="AE99">
        <f t="shared" si="1"/>
        <v>0.36543999999999999</v>
      </c>
      <c r="AF99">
        <f t="shared" si="1"/>
        <v>0</v>
      </c>
      <c r="AG99">
        <f t="shared" si="1"/>
        <v>0.73949500000000012</v>
      </c>
      <c r="AH99">
        <f t="shared" si="1"/>
        <v>1.09632</v>
      </c>
      <c r="AI99">
        <f t="shared" si="1"/>
        <v>0.24009999999999995</v>
      </c>
      <c r="AJ99">
        <f t="shared" si="1"/>
        <v>0.28811999999999993</v>
      </c>
      <c r="AK99">
        <f t="shared" si="1"/>
        <v>1.0564399999999998</v>
      </c>
      <c r="AL99">
        <f t="shared" si="1"/>
        <v>0.74335499999999977</v>
      </c>
      <c r="AM99">
        <f t="shared" si="1"/>
        <v>0</v>
      </c>
      <c r="AN99">
        <f t="shared" si="1"/>
        <v>0.41495999999999944</v>
      </c>
      <c r="AO99">
        <f t="shared" si="1"/>
        <v>0.74335499999999977</v>
      </c>
      <c r="AP99">
        <f t="shared" si="1"/>
        <v>0.20735999999999974</v>
      </c>
      <c r="AQ99">
        <f t="shared" si="1"/>
        <v>0.20735999999999974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544</v>
      </c>
      <c r="X100" t="s">
        <v>546</v>
      </c>
      <c r="Y100" t="s">
        <v>548</v>
      </c>
      <c r="Z100" t="s">
        <v>566</v>
      </c>
      <c r="AA100" t="s">
        <v>575</v>
      </c>
      <c r="AB100" t="s">
        <v>580</v>
      </c>
      <c r="AC100" t="s">
        <v>560</v>
      </c>
      <c r="AD100" t="s">
        <v>562</v>
      </c>
      <c r="AE100" t="s">
        <v>569</v>
      </c>
      <c r="AF100" t="s">
        <v>552</v>
      </c>
      <c r="AG100" t="s">
        <v>550</v>
      </c>
      <c r="AH100" t="s">
        <v>558</v>
      </c>
      <c r="AI100" t="s">
        <v>577</v>
      </c>
      <c r="AJ100" t="s">
        <v>554</v>
      </c>
      <c r="AK100" t="s">
        <v>555</v>
      </c>
      <c r="AL100" t="s">
        <v>578</v>
      </c>
      <c r="AM100" t="s">
        <v>556</v>
      </c>
      <c r="AN100" t="s">
        <v>568</v>
      </c>
      <c r="AO100" t="s">
        <v>564</v>
      </c>
      <c r="AP100" t="s">
        <v>571</v>
      </c>
      <c r="AQ100" t="s">
        <v>573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45625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63" activePane="bottomRight" state="frozen"/>
      <selection sqref="A1:D35"/>
      <selection pane="topRight" sqref="A1:D35"/>
      <selection pane="bottomLeft" sqref="A1:D35"/>
      <selection pane="bottomRight" activeCell="Z103" sqref="Z10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7.2</v>
      </c>
      <c r="M3" s="73">
        <v>0</v>
      </c>
      <c r="N3" s="72">
        <v>0</v>
      </c>
      <c r="O3" s="54">
        <v>-10</v>
      </c>
      <c r="P3" s="54">
        <v>-20</v>
      </c>
      <c r="Q3" s="54">
        <v>0</v>
      </c>
      <c r="R3" s="54">
        <v>0</v>
      </c>
      <c r="S3" s="73">
        <v>0</v>
      </c>
      <c r="U3" s="74">
        <v>-30</v>
      </c>
      <c r="V3" s="75">
        <v>7.2</v>
      </c>
      <c r="W3">
        <v>0</v>
      </c>
      <c r="X3">
        <v>-10</v>
      </c>
      <c r="Y3">
        <v>7.2</v>
      </c>
      <c r="Z3">
        <v>0</v>
      </c>
      <c r="AA3">
        <v>-20</v>
      </c>
    </row>
    <row r="4" spans="1:27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6.72</v>
      </c>
      <c r="M4" s="75">
        <v>0</v>
      </c>
      <c r="N4" s="74">
        <v>0</v>
      </c>
      <c r="O4" s="47">
        <v>-10</v>
      </c>
      <c r="P4" s="47">
        <v>0</v>
      </c>
      <c r="Q4" s="47">
        <v>0</v>
      </c>
      <c r="R4" s="47">
        <v>0</v>
      </c>
      <c r="S4" s="75">
        <v>0</v>
      </c>
      <c r="U4" s="74">
        <v>-10</v>
      </c>
      <c r="V4" s="75">
        <v>6.72</v>
      </c>
      <c r="W4">
        <v>0</v>
      </c>
      <c r="X4">
        <v>-10</v>
      </c>
      <c r="Y4">
        <v>6.72</v>
      </c>
      <c r="Z4">
        <v>0</v>
      </c>
      <c r="AA4">
        <v>0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6.72</v>
      </c>
      <c r="M5" s="75">
        <v>0</v>
      </c>
      <c r="N5" s="74">
        <v>0</v>
      </c>
      <c r="O5" s="47">
        <v>0</v>
      </c>
      <c r="P5" s="47">
        <v>-10</v>
      </c>
      <c r="Q5" s="47">
        <v>0</v>
      </c>
      <c r="R5" s="47">
        <v>0</v>
      </c>
      <c r="S5" s="75">
        <v>0</v>
      </c>
      <c r="U5" s="74">
        <v>-10</v>
      </c>
      <c r="V5" s="75">
        <v>6.72</v>
      </c>
      <c r="W5">
        <v>0</v>
      </c>
      <c r="X5">
        <v>0</v>
      </c>
      <c r="Y5">
        <v>6.72</v>
      </c>
      <c r="Z5">
        <v>0</v>
      </c>
      <c r="AA5">
        <v>-10</v>
      </c>
    </row>
    <row r="6" spans="1:27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6.72</v>
      </c>
      <c r="M6" s="75">
        <v>0</v>
      </c>
      <c r="N6" s="74">
        <v>0</v>
      </c>
      <c r="O6" s="47">
        <v>0</v>
      </c>
      <c r="P6" s="47">
        <v>-10</v>
      </c>
      <c r="Q6" s="47">
        <v>0</v>
      </c>
      <c r="R6" s="47">
        <v>0</v>
      </c>
      <c r="S6" s="75">
        <v>0</v>
      </c>
      <c r="U6" s="74">
        <v>-10</v>
      </c>
      <c r="V6" s="75">
        <v>6.72</v>
      </c>
      <c r="W6">
        <v>0</v>
      </c>
      <c r="X6">
        <v>0</v>
      </c>
      <c r="Y6">
        <v>6.72</v>
      </c>
      <c r="Z6">
        <v>0</v>
      </c>
      <c r="AA6">
        <v>-10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6.72</v>
      </c>
      <c r="M7" s="75">
        <v>0</v>
      </c>
      <c r="N7" s="74">
        <v>0</v>
      </c>
      <c r="O7" s="47">
        <v>0</v>
      </c>
      <c r="P7" s="47">
        <v>-20</v>
      </c>
      <c r="Q7" s="47">
        <v>0</v>
      </c>
      <c r="R7" s="47">
        <v>0</v>
      </c>
      <c r="S7" s="75">
        <v>0</v>
      </c>
      <c r="U7" s="74">
        <v>-20</v>
      </c>
      <c r="V7" s="75">
        <v>6.72</v>
      </c>
      <c r="W7">
        <v>0</v>
      </c>
      <c r="X7">
        <v>0</v>
      </c>
      <c r="Y7">
        <v>6.72</v>
      </c>
      <c r="Z7">
        <v>0</v>
      </c>
      <c r="AA7">
        <v>-20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6.72</v>
      </c>
      <c r="M8" s="75">
        <v>0</v>
      </c>
      <c r="N8" s="74">
        <v>0</v>
      </c>
      <c r="O8" s="47">
        <v>0</v>
      </c>
      <c r="P8" s="47">
        <v>-20</v>
      </c>
      <c r="Q8" s="47">
        <v>0</v>
      </c>
      <c r="R8" s="47">
        <v>0</v>
      </c>
      <c r="S8" s="75">
        <v>0</v>
      </c>
      <c r="U8" s="74">
        <v>-20</v>
      </c>
      <c r="V8" s="75">
        <v>6.72</v>
      </c>
      <c r="W8">
        <v>0</v>
      </c>
      <c r="X8">
        <v>0</v>
      </c>
      <c r="Y8">
        <v>6.72</v>
      </c>
      <c r="Z8">
        <v>0</v>
      </c>
      <c r="AA8">
        <v>-20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6.72</v>
      </c>
      <c r="M9" s="75">
        <v>0</v>
      </c>
      <c r="N9" s="74">
        <v>0</v>
      </c>
      <c r="O9" s="47">
        <v>0</v>
      </c>
      <c r="P9" s="47">
        <v>-30</v>
      </c>
      <c r="Q9" s="47">
        <v>0</v>
      </c>
      <c r="R9" s="47">
        <v>0</v>
      </c>
      <c r="S9" s="75">
        <v>0</v>
      </c>
      <c r="U9" s="74">
        <v>-30</v>
      </c>
      <c r="V9" s="75">
        <v>6.72</v>
      </c>
      <c r="W9">
        <v>0</v>
      </c>
      <c r="X9">
        <v>0</v>
      </c>
      <c r="Y9">
        <v>6.72</v>
      </c>
      <c r="Z9">
        <v>0</v>
      </c>
      <c r="AA9">
        <v>-30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6.72</v>
      </c>
      <c r="M10" s="75">
        <v>0</v>
      </c>
      <c r="N10" s="74">
        <v>0</v>
      </c>
      <c r="O10" s="47">
        <v>0</v>
      </c>
      <c r="P10" s="47">
        <v>-30</v>
      </c>
      <c r="Q10" s="47">
        <v>0</v>
      </c>
      <c r="R10" s="47">
        <v>0</v>
      </c>
      <c r="S10" s="75">
        <v>0</v>
      </c>
      <c r="U10" s="74">
        <v>-30</v>
      </c>
      <c r="V10" s="75">
        <v>6.72</v>
      </c>
      <c r="W10">
        <v>0</v>
      </c>
      <c r="X10">
        <v>0</v>
      </c>
      <c r="Y10">
        <v>6.72</v>
      </c>
      <c r="Z10">
        <v>0</v>
      </c>
      <c r="AA10">
        <v>-30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6.72</v>
      </c>
      <c r="M11" s="75">
        <v>0</v>
      </c>
      <c r="N11" s="74">
        <v>0</v>
      </c>
      <c r="O11" s="47">
        <v>0</v>
      </c>
      <c r="P11" s="47">
        <v>-30</v>
      </c>
      <c r="Q11" s="47">
        <v>0</v>
      </c>
      <c r="R11" s="47">
        <v>0</v>
      </c>
      <c r="S11" s="75">
        <v>0</v>
      </c>
      <c r="U11" s="74">
        <v>-30</v>
      </c>
      <c r="V11" s="75">
        <v>6.72</v>
      </c>
      <c r="W11">
        <v>0</v>
      </c>
      <c r="X11">
        <v>0</v>
      </c>
      <c r="Y11">
        <v>6.72</v>
      </c>
      <c r="Z11">
        <v>0</v>
      </c>
      <c r="AA11">
        <v>-30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6.72</v>
      </c>
      <c r="M12" s="75">
        <v>0</v>
      </c>
      <c r="N12" s="74">
        <v>0</v>
      </c>
      <c r="O12" s="47">
        <v>0</v>
      </c>
      <c r="P12" s="47">
        <v>-30</v>
      </c>
      <c r="Q12" s="47">
        <v>0</v>
      </c>
      <c r="R12" s="47">
        <v>0</v>
      </c>
      <c r="S12" s="75">
        <v>0</v>
      </c>
      <c r="U12" s="74">
        <v>-30</v>
      </c>
      <c r="V12" s="75">
        <v>6.72</v>
      </c>
      <c r="W12">
        <v>0</v>
      </c>
      <c r="X12">
        <v>0</v>
      </c>
      <c r="Y12">
        <v>6.72</v>
      </c>
      <c r="Z12">
        <v>0</v>
      </c>
      <c r="AA12">
        <v>-30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6.72</v>
      </c>
      <c r="M13" s="75">
        <v>0</v>
      </c>
      <c r="N13" s="74">
        <v>0</v>
      </c>
      <c r="O13" s="47">
        <v>0</v>
      </c>
      <c r="P13" s="47">
        <v>-30</v>
      </c>
      <c r="Q13" s="47">
        <v>0</v>
      </c>
      <c r="R13" s="47">
        <v>0</v>
      </c>
      <c r="S13" s="75">
        <v>0</v>
      </c>
      <c r="U13" s="74">
        <v>-30</v>
      </c>
      <c r="V13" s="75">
        <v>6.72</v>
      </c>
      <c r="W13">
        <v>0</v>
      </c>
      <c r="X13">
        <v>0</v>
      </c>
      <c r="Y13">
        <v>6.72</v>
      </c>
      <c r="Z13">
        <v>0</v>
      </c>
      <c r="AA13">
        <v>-30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6.72</v>
      </c>
      <c r="M14" s="75">
        <v>0</v>
      </c>
      <c r="N14" s="74">
        <v>0</v>
      </c>
      <c r="O14" s="47">
        <v>0</v>
      </c>
      <c r="P14" s="47">
        <v>-30</v>
      </c>
      <c r="Q14" s="47">
        <v>0</v>
      </c>
      <c r="R14" s="47">
        <v>0</v>
      </c>
      <c r="S14" s="75">
        <v>0</v>
      </c>
      <c r="U14" s="74">
        <v>-30</v>
      </c>
      <c r="V14" s="75">
        <v>6.72</v>
      </c>
      <c r="W14">
        <v>0</v>
      </c>
      <c r="X14">
        <v>0</v>
      </c>
      <c r="Y14">
        <v>6.72</v>
      </c>
      <c r="Z14">
        <v>0</v>
      </c>
      <c r="AA14">
        <v>-30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6.72</v>
      </c>
      <c r="M15" s="75">
        <v>0</v>
      </c>
      <c r="N15" s="74">
        <v>0</v>
      </c>
      <c r="O15" s="47">
        <v>0</v>
      </c>
      <c r="P15" s="47">
        <v>-30</v>
      </c>
      <c r="Q15" s="47">
        <v>0</v>
      </c>
      <c r="R15" s="47">
        <v>0</v>
      </c>
      <c r="S15" s="75">
        <v>0</v>
      </c>
      <c r="U15" s="74">
        <v>-30</v>
      </c>
      <c r="V15" s="75">
        <v>6.72</v>
      </c>
      <c r="W15">
        <v>0</v>
      </c>
      <c r="X15">
        <v>0</v>
      </c>
      <c r="Y15">
        <v>6.72</v>
      </c>
      <c r="Z15">
        <v>0</v>
      </c>
      <c r="AA15">
        <v>-30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6.72</v>
      </c>
      <c r="M16" s="75">
        <v>0</v>
      </c>
      <c r="N16" s="74">
        <v>0</v>
      </c>
      <c r="O16" s="47">
        <v>0</v>
      </c>
      <c r="P16" s="47">
        <v>-30</v>
      </c>
      <c r="Q16" s="47">
        <v>0</v>
      </c>
      <c r="R16" s="47">
        <v>0</v>
      </c>
      <c r="S16" s="75">
        <v>0</v>
      </c>
      <c r="U16" s="74">
        <v>-30</v>
      </c>
      <c r="V16" s="75">
        <v>6.72</v>
      </c>
      <c r="W16">
        <v>0</v>
      </c>
      <c r="X16">
        <v>0</v>
      </c>
      <c r="Y16">
        <v>6.72</v>
      </c>
      <c r="Z16">
        <v>0</v>
      </c>
      <c r="AA16">
        <v>-30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6.72</v>
      </c>
      <c r="M17" s="75">
        <v>0</v>
      </c>
      <c r="N17" s="74">
        <v>0</v>
      </c>
      <c r="O17" s="47">
        <v>0</v>
      </c>
      <c r="P17" s="47">
        <v>-30</v>
      </c>
      <c r="Q17" s="47">
        <v>0</v>
      </c>
      <c r="R17" s="47">
        <v>0</v>
      </c>
      <c r="S17" s="75">
        <v>0</v>
      </c>
      <c r="U17" s="74">
        <v>-30</v>
      </c>
      <c r="V17" s="75">
        <v>6.72</v>
      </c>
      <c r="W17">
        <v>0</v>
      </c>
      <c r="X17">
        <v>0</v>
      </c>
      <c r="Y17">
        <v>6.72</v>
      </c>
      <c r="Z17">
        <v>0</v>
      </c>
      <c r="AA17">
        <v>-30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6.72</v>
      </c>
      <c r="M18" s="75">
        <v>0</v>
      </c>
      <c r="N18" s="74">
        <v>0</v>
      </c>
      <c r="O18" s="47">
        <v>0</v>
      </c>
      <c r="P18" s="47">
        <v>-30</v>
      </c>
      <c r="Q18" s="47">
        <v>0</v>
      </c>
      <c r="R18" s="47">
        <v>0</v>
      </c>
      <c r="S18" s="75">
        <v>0</v>
      </c>
      <c r="U18" s="74">
        <v>-30</v>
      </c>
      <c r="V18" s="75">
        <v>6.72</v>
      </c>
      <c r="W18">
        <v>0</v>
      </c>
      <c r="X18">
        <v>0</v>
      </c>
      <c r="Y18">
        <v>6.72</v>
      </c>
      <c r="Z18">
        <v>0</v>
      </c>
      <c r="AA18">
        <v>-30</v>
      </c>
    </row>
    <row r="19" spans="7:27">
      <c r="G19" t="s">
        <v>61</v>
      </c>
      <c r="H19" s="74">
        <v>31.7</v>
      </c>
      <c r="I19" s="47">
        <v>0</v>
      </c>
      <c r="J19" s="47">
        <v>0</v>
      </c>
      <c r="K19" s="47">
        <v>0</v>
      </c>
      <c r="L19" s="47">
        <v>6.72</v>
      </c>
      <c r="M19" s="75">
        <v>0</v>
      </c>
      <c r="N19" s="74">
        <v>0</v>
      </c>
      <c r="O19" s="47">
        <v>0</v>
      </c>
      <c r="P19" s="47">
        <v>-65</v>
      </c>
      <c r="Q19" s="47">
        <v>0</v>
      </c>
      <c r="R19" s="47">
        <v>0</v>
      </c>
      <c r="S19" s="75">
        <v>0</v>
      </c>
      <c r="U19" s="74">
        <v>-65</v>
      </c>
      <c r="V19" s="75">
        <v>38.42</v>
      </c>
      <c r="W19">
        <v>31.7</v>
      </c>
      <c r="X19">
        <v>0</v>
      </c>
      <c r="Y19">
        <v>6.72</v>
      </c>
      <c r="Z19">
        <v>0</v>
      </c>
      <c r="AA19">
        <v>-65</v>
      </c>
    </row>
    <row r="20" spans="7:27">
      <c r="G20" t="s">
        <v>62</v>
      </c>
      <c r="H20" s="74">
        <v>33.619999999999997</v>
      </c>
      <c r="I20" s="47">
        <v>0</v>
      </c>
      <c r="J20" s="47">
        <v>0</v>
      </c>
      <c r="K20" s="47">
        <v>0</v>
      </c>
      <c r="L20" s="47">
        <v>7.68</v>
      </c>
      <c r="M20" s="75">
        <v>0</v>
      </c>
      <c r="N20" s="74">
        <v>0</v>
      </c>
      <c r="O20" s="47">
        <v>0</v>
      </c>
      <c r="P20" s="47">
        <v>-65</v>
      </c>
      <c r="Q20" s="47">
        <v>0</v>
      </c>
      <c r="R20" s="47">
        <v>0</v>
      </c>
      <c r="S20" s="75">
        <v>0</v>
      </c>
      <c r="U20" s="74">
        <v>-65</v>
      </c>
      <c r="V20" s="75">
        <v>41.3</v>
      </c>
      <c r="W20">
        <v>33.619999999999997</v>
      </c>
      <c r="X20">
        <v>0</v>
      </c>
      <c r="Y20">
        <v>7.68</v>
      </c>
      <c r="Z20">
        <v>0</v>
      </c>
      <c r="AA20">
        <v>-65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8.07</v>
      </c>
      <c r="M21" s="75">
        <v>0</v>
      </c>
      <c r="N21" s="74">
        <v>0</v>
      </c>
      <c r="O21" s="47">
        <v>-10</v>
      </c>
      <c r="P21" s="47">
        <v>-65</v>
      </c>
      <c r="Q21" s="47">
        <v>0</v>
      </c>
      <c r="R21" s="47">
        <v>0</v>
      </c>
      <c r="S21" s="75">
        <v>0</v>
      </c>
      <c r="U21" s="74">
        <v>-75</v>
      </c>
      <c r="V21" s="75">
        <v>8.07</v>
      </c>
      <c r="W21">
        <v>0</v>
      </c>
      <c r="X21">
        <v>-10</v>
      </c>
      <c r="Y21">
        <v>8.07</v>
      </c>
      <c r="Z21">
        <v>0</v>
      </c>
      <c r="AA21">
        <v>-65</v>
      </c>
    </row>
    <row r="22" spans="7:27">
      <c r="G22" t="s">
        <v>64</v>
      </c>
      <c r="H22" s="74">
        <v>23.05</v>
      </c>
      <c r="I22" s="47">
        <v>0</v>
      </c>
      <c r="J22" s="47">
        <v>0</v>
      </c>
      <c r="K22" s="47">
        <v>0</v>
      </c>
      <c r="L22" s="47">
        <v>9.0299999999999994</v>
      </c>
      <c r="M22" s="75">
        <v>0</v>
      </c>
      <c r="N22" s="74">
        <v>0</v>
      </c>
      <c r="O22" s="47">
        <v>-10</v>
      </c>
      <c r="P22" s="47">
        <v>-65</v>
      </c>
      <c r="Q22" s="47">
        <v>0</v>
      </c>
      <c r="R22" s="47">
        <v>0</v>
      </c>
      <c r="S22" s="75">
        <v>0</v>
      </c>
      <c r="U22" s="74">
        <v>-75</v>
      </c>
      <c r="V22" s="75">
        <v>32.08</v>
      </c>
      <c r="W22">
        <v>23.05</v>
      </c>
      <c r="X22">
        <v>-10</v>
      </c>
      <c r="Y22">
        <v>9.0299999999999994</v>
      </c>
      <c r="Z22">
        <v>0</v>
      </c>
      <c r="AA22">
        <v>-65</v>
      </c>
    </row>
    <row r="23" spans="7:27">
      <c r="G23" t="s">
        <v>65</v>
      </c>
      <c r="H23" s="74">
        <v>22.09</v>
      </c>
      <c r="I23" s="47">
        <v>0</v>
      </c>
      <c r="J23" s="47">
        <v>0</v>
      </c>
      <c r="K23" s="47">
        <v>0</v>
      </c>
      <c r="L23" s="47">
        <v>10.37</v>
      </c>
      <c r="M23" s="75">
        <v>0</v>
      </c>
      <c r="N23" s="74">
        <v>0</v>
      </c>
      <c r="O23" s="47">
        <v>-20</v>
      </c>
      <c r="P23" s="47">
        <v>-15</v>
      </c>
      <c r="Q23" s="47">
        <v>0</v>
      </c>
      <c r="R23" s="47">
        <v>0</v>
      </c>
      <c r="S23" s="75">
        <v>0</v>
      </c>
      <c r="U23" s="74">
        <v>-35</v>
      </c>
      <c r="V23" s="75">
        <v>32.46</v>
      </c>
      <c r="W23">
        <v>22.09</v>
      </c>
      <c r="X23">
        <v>-20</v>
      </c>
      <c r="Y23">
        <v>10.37</v>
      </c>
      <c r="Z23">
        <v>0</v>
      </c>
      <c r="AA23">
        <v>-15</v>
      </c>
    </row>
    <row r="24" spans="7:27">
      <c r="G24" t="s">
        <v>66</v>
      </c>
      <c r="H24" s="74">
        <v>9.6</v>
      </c>
      <c r="I24" s="47">
        <v>0</v>
      </c>
      <c r="J24" s="47">
        <v>0</v>
      </c>
      <c r="K24" s="47">
        <v>0</v>
      </c>
      <c r="L24" s="47">
        <v>12.49</v>
      </c>
      <c r="M24" s="75">
        <v>0</v>
      </c>
      <c r="N24" s="74">
        <v>0</v>
      </c>
      <c r="O24" s="47">
        <v>-13</v>
      </c>
      <c r="P24" s="47">
        <v>-15</v>
      </c>
      <c r="Q24" s="47">
        <v>0</v>
      </c>
      <c r="R24" s="47">
        <v>0</v>
      </c>
      <c r="S24" s="75">
        <v>0</v>
      </c>
      <c r="U24" s="74">
        <v>-28</v>
      </c>
      <c r="V24" s="75">
        <v>22.09</v>
      </c>
      <c r="W24">
        <v>9.6</v>
      </c>
      <c r="X24">
        <v>-13</v>
      </c>
      <c r="Y24">
        <v>12.49</v>
      </c>
      <c r="Z24">
        <v>0</v>
      </c>
      <c r="AA24">
        <v>-15</v>
      </c>
    </row>
    <row r="25" spans="7:27">
      <c r="G25" t="s">
        <v>67</v>
      </c>
      <c r="H25" s="74">
        <v>20.170000000000002</v>
      </c>
      <c r="I25" s="47">
        <v>0</v>
      </c>
      <c r="J25" s="47">
        <v>9.6</v>
      </c>
      <c r="K25" s="47">
        <v>0</v>
      </c>
      <c r="L25" s="47">
        <v>14.5</v>
      </c>
      <c r="M25" s="75">
        <v>0</v>
      </c>
      <c r="N25" s="74">
        <v>0</v>
      </c>
      <c r="O25" s="47">
        <v>-30</v>
      </c>
      <c r="P25" s="47">
        <v>0</v>
      </c>
      <c r="Q25" s="47">
        <v>0</v>
      </c>
      <c r="R25" s="47">
        <v>0</v>
      </c>
      <c r="S25" s="75">
        <v>0</v>
      </c>
      <c r="U25" s="74">
        <v>-30</v>
      </c>
      <c r="V25" s="75">
        <v>44.27</v>
      </c>
      <c r="W25">
        <v>20.170000000000002</v>
      </c>
      <c r="X25">
        <v>-30</v>
      </c>
      <c r="Y25">
        <v>14.5</v>
      </c>
      <c r="Z25">
        <v>0</v>
      </c>
      <c r="AA25">
        <v>9.6</v>
      </c>
    </row>
    <row r="26" spans="7:27">
      <c r="G26" t="s">
        <v>68</v>
      </c>
      <c r="H26" s="74">
        <v>14.41</v>
      </c>
      <c r="I26" s="47">
        <v>0</v>
      </c>
      <c r="J26" s="47">
        <v>48.01</v>
      </c>
      <c r="K26" s="47">
        <v>0</v>
      </c>
      <c r="L26" s="47">
        <v>15.08</v>
      </c>
      <c r="M26" s="75">
        <v>0</v>
      </c>
      <c r="N26" s="74">
        <v>0</v>
      </c>
      <c r="O26" s="47">
        <v>-23</v>
      </c>
      <c r="P26" s="47">
        <v>0</v>
      </c>
      <c r="Q26" s="47">
        <v>0</v>
      </c>
      <c r="R26" s="47">
        <v>0</v>
      </c>
      <c r="S26" s="75">
        <v>0</v>
      </c>
      <c r="U26" s="74">
        <v>-23</v>
      </c>
      <c r="V26" s="75">
        <v>77.5</v>
      </c>
      <c r="W26">
        <v>14.41</v>
      </c>
      <c r="X26">
        <v>-23</v>
      </c>
      <c r="Y26">
        <v>15.08</v>
      </c>
      <c r="Z26">
        <v>0</v>
      </c>
      <c r="AA26">
        <v>48.01</v>
      </c>
    </row>
    <row r="27" spans="7:27">
      <c r="G27" t="s">
        <v>69</v>
      </c>
      <c r="H27" s="74">
        <v>0</v>
      </c>
      <c r="I27" s="47">
        <v>0</v>
      </c>
      <c r="J27" s="47">
        <v>9.6</v>
      </c>
      <c r="K27" s="47">
        <v>0</v>
      </c>
      <c r="L27" s="47">
        <v>16.71</v>
      </c>
      <c r="M27" s="75">
        <v>0</v>
      </c>
      <c r="N27" s="74">
        <v>-35</v>
      </c>
      <c r="O27" s="47">
        <v>-16</v>
      </c>
      <c r="P27" s="47">
        <v>0</v>
      </c>
      <c r="Q27" s="47">
        <v>0</v>
      </c>
      <c r="R27" s="47">
        <v>0</v>
      </c>
      <c r="S27" s="75">
        <v>0</v>
      </c>
      <c r="U27" s="74">
        <v>-51</v>
      </c>
      <c r="V27" s="75">
        <v>26.31</v>
      </c>
      <c r="W27">
        <v>-35</v>
      </c>
      <c r="X27">
        <v>-16</v>
      </c>
      <c r="Y27">
        <v>16.71</v>
      </c>
      <c r="Z27">
        <v>0</v>
      </c>
      <c r="AA27">
        <v>9.6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18.059999999999999</v>
      </c>
      <c r="M28" s="75">
        <v>0</v>
      </c>
      <c r="N28" s="74">
        <v>-24</v>
      </c>
      <c r="O28" s="47">
        <v>-14</v>
      </c>
      <c r="P28" s="47">
        <v>-30</v>
      </c>
      <c r="Q28" s="47">
        <v>0</v>
      </c>
      <c r="R28" s="47">
        <v>0</v>
      </c>
      <c r="S28" s="75">
        <v>0</v>
      </c>
      <c r="U28" s="74">
        <v>-68</v>
      </c>
      <c r="V28" s="75">
        <v>18.059999999999999</v>
      </c>
      <c r="W28">
        <v>-24</v>
      </c>
      <c r="X28">
        <v>-14</v>
      </c>
      <c r="Y28">
        <v>18.059999999999999</v>
      </c>
      <c r="Z28">
        <v>0</v>
      </c>
      <c r="AA28">
        <v>-30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18.25</v>
      </c>
      <c r="M29" s="75">
        <v>0</v>
      </c>
      <c r="N29" s="74">
        <v>-28</v>
      </c>
      <c r="O29" s="47">
        <v>-60</v>
      </c>
      <c r="P29" s="47">
        <v>-100</v>
      </c>
      <c r="Q29" s="47">
        <v>0</v>
      </c>
      <c r="R29" s="47">
        <v>0</v>
      </c>
      <c r="S29" s="75">
        <v>0</v>
      </c>
      <c r="U29" s="74">
        <v>-188</v>
      </c>
      <c r="V29" s="75">
        <v>18.25</v>
      </c>
      <c r="W29">
        <v>-28</v>
      </c>
      <c r="X29">
        <v>-60</v>
      </c>
      <c r="Y29">
        <v>18.25</v>
      </c>
      <c r="Z29">
        <v>0</v>
      </c>
      <c r="AA29">
        <v>-100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19.21</v>
      </c>
      <c r="M30" s="75">
        <v>0</v>
      </c>
      <c r="N30" s="74">
        <v>-37</v>
      </c>
      <c r="O30" s="47">
        <v>-70</v>
      </c>
      <c r="P30" s="47">
        <v>0</v>
      </c>
      <c r="Q30" s="47">
        <v>0</v>
      </c>
      <c r="R30" s="47">
        <v>0</v>
      </c>
      <c r="S30" s="75">
        <v>0</v>
      </c>
      <c r="U30" s="74">
        <v>-107</v>
      </c>
      <c r="V30" s="75">
        <v>19.21</v>
      </c>
      <c r="W30">
        <v>-37</v>
      </c>
      <c r="X30">
        <v>-70</v>
      </c>
      <c r="Y30">
        <v>19.21</v>
      </c>
      <c r="Z30">
        <v>0</v>
      </c>
      <c r="AA30">
        <v>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21.13</v>
      </c>
      <c r="M31" s="75">
        <v>0</v>
      </c>
      <c r="N31" s="74">
        <v>0</v>
      </c>
      <c r="O31" s="47">
        <v>-97</v>
      </c>
      <c r="P31" s="47">
        <v>-55</v>
      </c>
      <c r="Q31" s="47">
        <v>0</v>
      </c>
      <c r="R31" s="47">
        <v>0</v>
      </c>
      <c r="S31" s="75">
        <v>0</v>
      </c>
      <c r="U31" s="74">
        <v>-152</v>
      </c>
      <c r="V31" s="75">
        <v>21.13</v>
      </c>
      <c r="W31">
        <v>0</v>
      </c>
      <c r="X31">
        <v>-97</v>
      </c>
      <c r="Y31">
        <v>21.13</v>
      </c>
      <c r="Z31">
        <v>0</v>
      </c>
      <c r="AA31">
        <v>-55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21.13</v>
      </c>
      <c r="M32" s="75">
        <v>0</v>
      </c>
      <c r="N32" s="74">
        <v>-16</v>
      </c>
      <c r="O32" s="47">
        <v>-82</v>
      </c>
      <c r="P32" s="47">
        <v>-70</v>
      </c>
      <c r="Q32" s="47">
        <v>0</v>
      </c>
      <c r="R32" s="47">
        <v>0</v>
      </c>
      <c r="S32" s="75">
        <v>0</v>
      </c>
      <c r="U32" s="74">
        <v>-168</v>
      </c>
      <c r="V32" s="75">
        <v>21.13</v>
      </c>
      <c r="W32">
        <v>-16</v>
      </c>
      <c r="X32">
        <v>-82</v>
      </c>
      <c r="Y32">
        <v>21.13</v>
      </c>
      <c r="Z32">
        <v>0</v>
      </c>
      <c r="AA32">
        <v>-70</v>
      </c>
    </row>
    <row r="33" spans="7:27">
      <c r="G33" t="s">
        <v>75</v>
      </c>
      <c r="H33" s="74">
        <v>11.52</v>
      </c>
      <c r="I33" s="47">
        <v>0</v>
      </c>
      <c r="J33" s="47">
        <v>0</v>
      </c>
      <c r="K33" s="47">
        <v>0</v>
      </c>
      <c r="L33" s="47">
        <v>21.13</v>
      </c>
      <c r="M33" s="75">
        <v>0</v>
      </c>
      <c r="N33" s="74">
        <v>0</v>
      </c>
      <c r="O33" s="47">
        <v>-112</v>
      </c>
      <c r="P33" s="47">
        <v>-90</v>
      </c>
      <c r="Q33" s="47">
        <v>0</v>
      </c>
      <c r="R33" s="47">
        <v>0</v>
      </c>
      <c r="S33" s="75">
        <v>0</v>
      </c>
      <c r="U33" s="74">
        <v>-202</v>
      </c>
      <c r="V33" s="75">
        <v>32.65</v>
      </c>
      <c r="W33">
        <v>11.52</v>
      </c>
      <c r="X33">
        <v>-112</v>
      </c>
      <c r="Y33">
        <v>21.13</v>
      </c>
      <c r="Z33">
        <v>0</v>
      </c>
      <c r="AA33">
        <v>-90</v>
      </c>
    </row>
    <row r="34" spans="7:27">
      <c r="G34" t="s">
        <v>76</v>
      </c>
      <c r="H34" s="74">
        <v>26.89</v>
      </c>
      <c r="I34" s="47">
        <v>0</v>
      </c>
      <c r="J34" s="47">
        <v>0</v>
      </c>
      <c r="K34" s="47">
        <v>0</v>
      </c>
      <c r="L34" s="47">
        <v>21.13</v>
      </c>
      <c r="M34" s="75">
        <v>0</v>
      </c>
      <c r="N34" s="74">
        <v>0</v>
      </c>
      <c r="O34" s="47">
        <v>-110</v>
      </c>
      <c r="P34" s="47">
        <v>-90</v>
      </c>
      <c r="Q34" s="47">
        <v>0</v>
      </c>
      <c r="R34" s="47">
        <v>0</v>
      </c>
      <c r="S34" s="75">
        <v>0</v>
      </c>
      <c r="U34" s="74">
        <v>-200</v>
      </c>
      <c r="V34" s="75">
        <v>48.02</v>
      </c>
      <c r="W34">
        <v>26.89</v>
      </c>
      <c r="X34">
        <v>-110</v>
      </c>
      <c r="Y34">
        <v>21.13</v>
      </c>
      <c r="Z34">
        <v>0</v>
      </c>
      <c r="AA34">
        <v>-90</v>
      </c>
    </row>
    <row r="35" spans="7:27">
      <c r="G35" t="s">
        <v>77</v>
      </c>
      <c r="H35" s="74">
        <v>28.81</v>
      </c>
      <c r="I35" s="47">
        <v>0</v>
      </c>
      <c r="J35" s="47">
        <v>0</v>
      </c>
      <c r="K35" s="47">
        <v>0</v>
      </c>
      <c r="L35" s="47">
        <v>21.13</v>
      </c>
      <c r="M35" s="75">
        <v>0.1</v>
      </c>
      <c r="N35" s="74">
        <v>0</v>
      </c>
      <c r="O35" s="47">
        <v>-50</v>
      </c>
      <c r="P35" s="47">
        <v>-115</v>
      </c>
      <c r="Q35" s="47">
        <v>0</v>
      </c>
      <c r="R35" s="47">
        <v>0</v>
      </c>
      <c r="S35" s="75">
        <v>0</v>
      </c>
      <c r="U35" s="74">
        <v>-165</v>
      </c>
      <c r="V35" s="75">
        <v>50.04</v>
      </c>
      <c r="W35">
        <v>28.81</v>
      </c>
      <c r="X35">
        <v>-50</v>
      </c>
      <c r="Y35">
        <v>21.13</v>
      </c>
      <c r="Z35">
        <v>0.1</v>
      </c>
      <c r="AA35">
        <v>-115</v>
      </c>
    </row>
    <row r="36" spans="7:27">
      <c r="G36" t="s">
        <v>78</v>
      </c>
      <c r="H36" s="74">
        <v>69.150000000000006</v>
      </c>
      <c r="I36" s="47">
        <v>0</v>
      </c>
      <c r="J36" s="47">
        <v>0</v>
      </c>
      <c r="K36" s="47">
        <v>0</v>
      </c>
      <c r="L36" s="47">
        <v>21.13</v>
      </c>
      <c r="M36" s="75">
        <v>0</v>
      </c>
      <c r="N36" s="74">
        <v>0</v>
      </c>
      <c r="O36" s="47">
        <v>-45</v>
      </c>
      <c r="P36" s="47">
        <v>-120</v>
      </c>
      <c r="Q36" s="47">
        <v>0</v>
      </c>
      <c r="R36" s="47">
        <v>0</v>
      </c>
      <c r="S36" s="75">
        <v>0</v>
      </c>
      <c r="U36" s="74">
        <v>-165</v>
      </c>
      <c r="V36" s="75">
        <v>90.28</v>
      </c>
      <c r="W36">
        <v>69.150000000000006</v>
      </c>
      <c r="X36">
        <v>-45</v>
      </c>
      <c r="Y36">
        <v>21.13</v>
      </c>
      <c r="Z36">
        <v>0</v>
      </c>
      <c r="AA36">
        <v>-120</v>
      </c>
    </row>
    <row r="37" spans="7:27">
      <c r="G37" t="s">
        <v>79</v>
      </c>
      <c r="H37" s="74">
        <v>37.450000000000003</v>
      </c>
      <c r="I37" s="47">
        <v>0</v>
      </c>
      <c r="J37" s="47">
        <v>0</v>
      </c>
      <c r="K37" s="47">
        <v>0</v>
      </c>
      <c r="L37" s="47">
        <v>20.170000000000002</v>
      </c>
      <c r="M37" s="75">
        <v>0</v>
      </c>
      <c r="N37" s="74">
        <v>0</v>
      </c>
      <c r="O37" s="47">
        <v>-60</v>
      </c>
      <c r="P37" s="47">
        <v>-130</v>
      </c>
      <c r="Q37" s="47">
        <v>0</v>
      </c>
      <c r="R37" s="47">
        <v>0</v>
      </c>
      <c r="S37" s="75">
        <v>0</v>
      </c>
      <c r="U37" s="74">
        <v>-190</v>
      </c>
      <c r="V37" s="75">
        <v>57.62</v>
      </c>
      <c r="W37">
        <v>37.450000000000003</v>
      </c>
      <c r="X37">
        <v>-60</v>
      </c>
      <c r="Y37">
        <v>20.170000000000002</v>
      </c>
      <c r="Z37">
        <v>0</v>
      </c>
      <c r="AA37">
        <v>-130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19.98</v>
      </c>
      <c r="M38" s="75">
        <v>0</v>
      </c>
      <c r="N38" s="74">
        <v>-29</v>
      </c>
      <c r="O38" s="47">
        <v>-55</v>
      </c>
      <c r="P38" s="47">
        <v>-100</v>
      </c>
      <c r="Q38" s="47">
        <v>0</v>
      </c>
      <c r="R38" s="47">
        <v>0</v>
      </c>
      <c r="S38" s="75">
        <v>0</v>
      </c>
      <c r="U38" s="74">
        <v>-184</v>
      </c>
      <c r="V38" s="75">
        <v>19.98</v>
      </c>
      <c r="W38">
        <v>-29</v>
      </c>
      <c r="X38">
        <v>-55</v>
      </c>
      <c r="Y38">
        <v>19.98</v>
      </c>
      <c r="Z38">
        <v>0</v>
      </c>
      <c r="AA38">
        <v>-100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15.65</v>
      </c>
      <c r="M39" s="75">
        <v>0.1</v>
      </c>
      <c r="N39" s="74">
        <v>-2</v>
      </c>
      <c r="O39" s="47">
        <v>-95</v>
      </c>
      <c r="P39" s="47">
        <v>-90</v>
      </c>
      <c r="Q39" s="47">
        <v>0</v>
      </c>
      <c r="R39" s="47">
        <v>0</v>
      </c>
      <c r="S39" s="75">
        <v>0</v>
      </c>
      <c r="U39" s="74">
        <v>-187</v>
      </c>
      <c r="V39" s="75">
        <v>15.75</v>
      </c>
      <c r="W39">
        <v>-2</v>
      </c>
      <c r="X39">
        <v>-95</v>
      </c>
      <c r="Y39">
        <v>15.65</v>
      </c>
      <c r="Z39">
        <v>0.1</v>
      </c>
      <c r="AA39">
        <v>-90</v>
      </c>
    </row>
    <row r="40" spans="7:27">
      <c r="G40" t="s">
        <v>82</v>
      </c>
      <c r="H40" s="74">
        <v>7.68</v>
      </c>
      <c r="I40" s="47">
        <v>0</v>
      </c>
      <c r="J40" s="47">
        <v>0</v>
      </c>
      <c r="K40" s="47">
        <v>0</v>
      </c>
      <c r="L40" s="47">
        <v>15.66</v>
      </c>
      <c r="M40" s="75">
        <v>0</v>
      </c>
      <c r="N40" s="74">
        <v>0</v>
      </c>
      <c r="O40" s="47">
        <v>-65</v>
      </c>
      <c r="P40" s="47">
        <v>-100</v>
      </c>
      <c r="Q40" s="47">
        <v>0</v>
      </c>
      <c r="R40" s="47">
        <v>0</v>
      </c>
      <c r="S40" s="75">
        <v>0</v>
      </c>
      <c r="U40" s="74">
        <v>-165</v>
      </c>
      <c r="V40" s="75">
        <v>23.34</v>
      </c>
      <c r="W40">
        <v>7.68</v>
      </c>
      <c r="X40">
        <v>-65</v>
      </c>
      <c r="Y40">
        <v>15.66</v>
      </c>
      <c r="Z40">
        <v>0</v>
      </c>
      <c r="AA40">
        <v>-100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14.69</v>
      </c>
      <c r="M41" s="75">
        <v>0</v>
      </c>
      <c r="N41" s="74">
        <v>-12</v>
      </c>
      <c r="O41" s="47">
        <v>-120</v>
      </c>
      <c r="P41" s="47">
        <v>-70</v>
      </c>
      <c r="Q41" s="47">
        <v>0</v>
      </c>
      <c r="R41" s="47">
        <v>0</v>
      </c>
      <c r="S41" s="75">
        <v>0</v>
      </c>
      <c r="U41" s="74">
        <v>-202</v>
      </c>
      <c r="V41" s="75">
        <v>14.69</v>
      </c>
      <c r="W41">
        <v>-12</v>
      </c>
      <c r="X41">
        <v>-120</v>
      </c>
      <c r="Y41">
        <v>14.69</v>
      </c>
      <c r="Z41">
        <v>0</v>
      </c>
      <c r="AA41">
        <v>-70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14.21</v>
      </c>
      <c r="M42" s="75">
        <v>0</v>
      </c>
      <c r="N42" s="74">
        <v>-15</v>
      </c>
      <c r="O42" s="47">
        <v>-50</v>
      </c>
      <c r="P42" s="47">
        <v>-50</v>
      </c>
      <c r="Q42" s="47">
        <v>0</v>
      </c>
      <c r="R42" s="47">
        <v>0</v>
      </c>
      <c r="S42" s="75">
        <v>0</v>
      </c>
      <c r="U42" s="74">
        <v>-115</v>
      </c>
      <c r="V42" s="75">
        <v>14.21</v>
      </c>
      <c r="W42">
        <v>-15</v>
      </c>
      <c r="X42">
        <v>-50</v>
      </c>
      <c r="Y42">
        <v>14.21</v>
      </c>
      <c r="Z42">
        <v>0</v>
      </c>
      <c r="AA42">
        <v>-50</v>
      </c>
    </row>
    <row r="43" spans="7:27">
      <c r="G43" t="s">
        <v>85</v>
      </c>
      <c r="H43" s="74">
        <v>9.6</v>
      </c>
      <c r="I43" s="47">
        <v>0</v>
      </c>
      <c r="J43" s="47">
        <v>0</v>
      </c>
      <c r="K43" s="47">
        <v>0</v>
      </c>
      <c r="L43" s="47">
        <v>13.07</v>
      </c>
      <c r="M43" s="75">
        <v>0</v>
      </c>
      <c r="N43" s="74">
        <v>0</v>
      </c>
      <c r="O43" s="47">
        <v>0</v>
      </c>
      <c r="P43" s="47">
        <v>-15</v>
      </c>
      <c r="Q43" s="47">
        <v>0</v>
      </c>
      <c r="R43" s="47">
        <v>0</v>
      </c>
      <c r="S43" s="75">
        <v>0</v>
      </c>
      <c r="U43" s="74">
        <v>-15</v>
      </c>
      <c r="V43" s="75">
        <v>22.67</v>
      </c>
      <c r="W43">
        <v>9.6</v>
      </c>
      <c r="X43">
        <v>0</v>
      </c>
      <c r="Y43">
        <v>13.07</v>
      </c>
      <c r="Z43">
        <v>0</v>
      </c>
      <c r="AA43">
        <v>-15</v>
      </c>
    </row>
    <row r="44" spans="7:27">
      <c r="G44" t="s">
        <v>86</v>
      </c>
      <c r="H44" s="74">
        <v>8.64</v>
      </c>
      <c r="I44" s="47">
        <v>0</v>
      </c>
      <c r="J44" s="47">
        <v>43.22</v>
      </c>
      <c r="K44" s="47">
        <v>0</v>
      </c>
      <c r="L44" s="47">
        <v>12.87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64.73</v>
      </c>
      <c r="W44">
        <v>8.64</v>
      </c>
      <c r="X44">
        <v>0</v>
      </c>
      <c r="Y44">
        <v>12.87</v>
      </c>
      <c r="Z44">
        <v>0</v>
      </c>
      <c r="AA44">
        <v>43.22</v>
      </c>
    </row>
    <row r="45" spans="7:27">
      <c r="G45" t="s">
        <v>87</v>
      </c>
      <c r="H45" s="74">
        <v>9.6</v>
      </c>
      <c r="I45" s="47">
        <v>0</v>
      </c>
      <c r="J45" s="47">
        <v>0</v>
      </c>
      <c r="K45" s="47">
        <v>0</v>
      </c>
      <c r="L45" s="47">
        <v>12.78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22.38</v>
      </c>
      <c r="W45">
        <v>9.6</v>
      </c>
      <c r="X45">
        <v>0</v>
      </c>
      <c r="Y45">
        <v>12.78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38.409999999999997</v>
      </c>
      <c r="K46" s="47">
        <v>0</v>
      </c>
      <c r="L46" s="47">
        <v>12.2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50.61</v>
      </c>
      <c r="W46">
        <v>0</v>
      </c>
      <c r="X46">
        <v>0</v>
      </c>
      <c r="Y46">
        <v>12.2</v>
      </c>
      <c r="Z46">
        <v>0</v>
      </c>
      <c r="AA46">
        <v>38.409999999999997</v>
      </c>
    </row>
    <row r="47" spans="7:27">
      <c r="G47" t="s">
        <v>89</v>
      </c>
      <c r="H47" s="74">
        <v>98.92</v>
      </c>
      <c r="I47" s="47">
        <v>0</v>
      </c>
      <c r="J47" s="47">
        <v>72.03</v>
      </c>
      <c r="K47" s="47">
        <v>0</v>
      </c>
      <c r="L47" s="47">
        <v>9.8000000000000007</v>
      </c>
      <c r="M47" s="75">
        <v>0</v>
      </c>
      <c r="N47" s="74">
        <v>0</v>
      </c>
      <c r="O47" s="47">
        <v>-10</v>
      </c>
      <c r="P47" s="47">
        <v>0</v>
      </c>
      <c r="Q47" s="47">
        <v>0</v>
      </c>
      <c r="R47" s="47">
        <v>0</v>
      </c>
      <c r="S47" s="75">
        <v>0</v>
      </c>
      <c r="U47" s="74">
        <v>-10</v>
      </c>
      <c r="V47" s="75">
        <v>180.75</v>
      </c>
      <c r="W47">
        <v>98.92</v>
      </c>
      <c r="X47">
        <v>-10</v>
      </c>
      <c r="Y47">
        <v>9.8000000000000007</v>
      </c>
      <c r="Z47">
        <v>0</v>
      </c>
      <c r="AA47">
        <v>72.03</v>
      </c>
    </row>
    <row r="48" spans="7:27">
      <c r="G48" t="s">
        <v>90</v>
      </c>
      <c r="H48" s="74">
        <v>79.709999999999994</v>
      </c>
      <c r="I48" s="47">
        <v>0</v>
      </c>
      <c r="J48" s="47">
        <v>72.03</v>
      </c>
      <c r="K48" s="47">
        <v>0</v>
      </c>
      <c r="L48" s="47">
        <v>9.51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161.25</v>
      </c>
      <c r="W48">
        <v>79.709999999999994</v>
      </c>
      <c r="X48">
        <v>0</v>
      </c>
      <c r="Y48">
        <v>9.51</v>
      </c>
      <c r="Z48">
        <v>0</v>
      </c>
      <c r="AA48">
        <v>72.03</v>
      </c>
    </row>
    <row r="49" spans="7:27">
      <c r="G49" t="s">
        <v>91</v>
      </c>
      <c r="H49" s="74">
        <v>59.54</v>
      </c>
      <c r="I49" s="47">
        <v>0</v>
      </c>
      <c r="J49" s="47">
        <v>62.43</v>
      </c>
      <c r="K49" s="47">
        <v>0</v>
      </c>
      <c r="L49" s="47">
        <v>7.2</v>
      </c>
      <c r="M49" s="75">
        <v>0</v>
      </c>
      <c r="N49" s="74">
        <v>0</v>
      </c>
      <c r="O49" s="47">
        <v>-16</v>
      </c>
      <c r="P49" s="47">
        <v>0</v>
      </c>
      <c r="Q49" s="47">
        <v>0</v>
      </c>
      <c r="R49" s="47">
        <v>0</v>
      </c>
      <c r="S49" s="75">
        <v>0</v>
      </c>
      <c r="U49" s="74">
        <v>-16</v>
      </c>
      <c r="V49" s="75">
        <v>129.16999999999999</v>
      </c>
      <c r="W49">
        <v>59.54</v>
      </c>
      <c r="X49">
        <v>-16</v>
      </c>
      <c r="Y49">
        <v>7.2</v>
      </c>
      <c r="Z49">
        <v>0</v>
      </c>
      <c r="AA49">
        <v>62.43</v>
      </c>
    </row>
    <row r="50" spans="7:27">
      <c r="G50" t="s">
        <v>92</v>
      </c>
      <c r="H50" s="74">
        <v>42.26</v>
      </c>
      <c r="I50" s="47">
        <v>0</v>
      </c>
      <c r="J50" s="47">
        <v>57.62</v>
      </c>
      <c r="K50" s="47">
        <v>0</v>
      </c>
      <c r="L50" s="47">
        <v>7.2</v>
      </c>
      <c r="M50" s="75">
        <v>0</v>
      </c>
      <c r="N50" s="74">
        <v>0</v>
      </c>
      <c r="O50" s="47">
        <v>-11</v>
      </c>
      <c r="P50" s="47">
        <v>0</v>
      </c>
      <c r="Q50" s="47">
        <v>0</v>
      </c>
      <c r="R50" s="47">
        <v>0</v>
      </c>
      <c r="S50" s="75">
        <v>0</v>
      </c>
      <c r="U50" s="74">
        <v>-11</v>
      </c>
      <c r="V50" s="75">
        <v>107.08</v>
      </c>
      <c r="W50">
        <v>42.26</v>
      </c>
      <c r="X50">
        <v>-11</v>
      </c>
      <c r="Y50">
        <v>7.2</v>
      </c>
      <c r="Z50">
        <v>0</v>
      </c>
      <c r="AA50">
        <v>57.62</v>
      </c>
    </row>
    <row r="51" spans="7:27">
      <c r="G51" t="s">
        <v>93</v>
      </c>
      <c r="H51" s="74">
        <v>27.85</v>
      </c>
      <c r="I51" s="47">
        <v>0</v>
      </c>
      <c r="J51" s="47">
        <v>67.23</v>
      </c>
      <c r="K51" s="47">
        <v>0</v>
      </c>
      <c r="L51" s="47">
        <v>7.68</v>
      </c>
      <c r="M51" s="75">
        <v>0</v>
      </c>
      <c r="N51" s="74">
        <v>0</v>
      </c>
      <c r="O51" s="47">
        <v>-10</v>
      </c>
      <c r="P51" s="47">
        <v>0</v>
      </c>
      <c r="Q51" s="47">
        <v>0</v>
      </c>
      <c r="R51" s="47">
        <v>0</v>
      </c>
      <c r="S51" s="75">
        <v>0</v>
      </c>
      <c r="U51" s="74">
        <v>-10</v>
      </c>
      <c r="V51" s="75">
        <v>102.76</v>
      </c>
      <c r="W51">
        <v>27.85</v>
      </c>
      <c r="X51">
        <v>-10</v>
      </c>
      <c r="Y51">
        <v>7.68</v>
      </c>
      <c r="Z51">
        <v>0</v>
      </c>
      <c r="AA51">
        <v>67.23</v>
      </c>
    </row>
    <row r="52" spans="7:27">
      <c r="G52" t="s">
        <v>94</v>
      </c>
      <c r="H52" s="74">
        <v>17.29</v>
      </c>
      <c r="I52" s="47">
        <v>0</v>
      </c>
      <c r="J52" s="47">
        <v>72.03</v>
      </c>
      <c r="K52" s="47">
        <v>0</v>
      </c>
      <c r="L52" s="47">
        <v>7.68</v>
      </c>
      <c r="M52" s="75">
        <v>0</v>
      </c>
      <c r="N52" s="74">
        <v>0</v>
      </c>
      <c r="O52" s="47">
        <v>-15</v>
      </c>
      <c r="P52" s="47">
        <v>0</v>
      </c>
      <c r="Q52" s="47">
        <v>0</v>
      </c>
      <c r="R52" s="47">
        <v>0</v>
      </c>
      <c r="S52" s="75">
        <v>0</v>
      </c>
      <c r="U52" s="74">
        <v>-15</v>
      </c>
      <c r="V52" s="75">
        <v>97</v>
      </c>
      <c r="W52">
        <v>17.29</v>
      </c>
      <c r="X52">
        <v>-15</v>
      </c>
      <c r="Y52">
        <v>7.68</v>
      </c>
      <c r="Z52">
        <v>0</v>
      </c>
      <c r="AA52">
        <v>72.03</v>
      </c>
    </row>
    <row r="53" spans="7:27">
      <c r="G53" t="s">
        <v>95</v>
      </c>
      <c r="H53" s="74">
        <v>31.69</v>
      </c>
      <c r="I53" s="47">
        <v>0</v>
      </c>
      <c r="J53" s="47">
        <v>81.64</v>
      </c>
      <c r="K53" s="47">
        <v>0</v>
      </c>
      <c r="L53" s="47">
        <v>7.68</v>
      </c>
      <c r="M53" s="75">
        <v>0</v>
      </c>
      <c r="N53" s="74">
        <v>0</v>
      </c>
      <c r="O53" s="47">
        <v>-14</v>
      </c>
      <c r="P53" s="47">
        <v>0</v>
      </c>
      <c r="Q53" s="47">
        <v>0</v>
      </c>
      <c r="R53" s="47">
        <v>0</v>
      </c>
      <c r="S53" s="75">
        <v>0</v>
      </c>
      <c r="U53" s="74">
        <v>-14</v>
      </c>
      <c r="V53" s="75">
        <v>121.01</v>
      </c>
      <c r="W53">
        <v>31.69</v>
      </c>
      <c r="X53">
        <v>-14</v>
      </c>
      <c r="Y53">
        <v>7.68</v>
      </c>
      <c r="Z53">
        <v>0</v>
      </c>
      <c r="AA53">
        <v>81.64</v>
      </c>
    </row>
    <row r="54" spans="7:27">
      <c r="G54" t="s">
        <v>96</v>
      </c>
      <c r="H54" s="74">
        <v>36.5</v>
      </c>
      <c r="I54" s="47">
        <v>0</v>
      </c>
      <c r="J54" s="47">
        <v>76.83</v>
      </c>
      <c r="K54" s="47">
        <v>0</v>
      </c>
      <c r="L54" s="47">
        <v>7.2</v>
      </c>
      <c r="M54" s="75">
        <v>0</v>
      </c>
      <c r="N54" s="74">
        <v>0</v>
      </c>
      <c r="O54" s="47">
        <v>-10</v>
      </c>
      <c r="P54" s="47">
        <v>0</v>
      </c>
      <c r="Q54" s="47">
        <v>0</v>
      </c>
      <c r="R54" s="47">
        <v>0</v>
      </c>
      <c r="S54" s="75">
        <v>0</v>
      </c>
      <c r="U54" s="74">
        <v>-10</v>
      </c>
      <c r="V54" s="75">
        <v>120.53</v>
      </c>
      <c r="W54">
        <v>36.5</v>
      </c>
      <c r="X54">
        <v>-10</v>
      </c>
      <c r="Y54">
        <v>7.2</v>
      </c>
      <c r="Z54">
        <v>0</v>
      </c>
      <c r="AA54">
        <v>76.83</v>
      </c>
    </row>
    <row r="55" spans="7:27">
      <c r="G55" t="s">
        <v>97</v>
      </c>
      <c r="H55" s="74">
        <v>35.53</v>
      </c>
      <c r="I55" s="47">
        <v>0</v>
      </c>
      <c r="J55" s="47">
        <v>52.83</v>
      </c>
      <c r="K55" s="47">
        <v>0</v>
      </c>
      <c r="L55" s="47">
        <v>9.1199999999999992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97.48</v>
      </c>
      <c r="W55">
        <v>35.53</v>
      </c>
      <c r="X55">
        <v>0</v>
      </c>
      <c r="Y55">
        <v>9.1199999999999992</v>
      </c>
      <c r="Z55">
        <v>0</v>
      </c>
      <c r="AA55">
        <v>52.83</v>
      </c>
    </row>
    <row r="56" spans="7:27">
      <c r="G56" t="s">
        <v>98</v>
      </c>
      <c r="H56" s="74">
        <v>16.329999999999998</v>
      </c>
      <c r="I56" s="47">
        <v>0</v>
      </c>
      <c r="J56" s="47">
        <v>6.72</v>
      </c>
      <c r="K56" s="47">
        <v>0</v>
      </c>
      <c r="L56" s="47">
        <v>8.64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31.69</v>
      </c>
      <c r="W56">
        <v>16.329999999999998</v>
      </c>
      <c r="X56">
        <v>0</v>
      </c>
      <c r="Y56">
        <v>8.64</v>
      </c>
      <c r="Z56">
        <v>0</v>
      </c>
      <c r="AA56">
        <v>6.72</v>
      </c>
    </row>
    <row r="57" spans="7:27">
      <c r="G57" t="s">
        <v>99</v>
      </c>
      <c r="H57" s="74">
        <v>0</v>
      </c>
      <c r="I57" s="47">
        <v>0</v>
      </c>
      <c r="J57" s="47">
        <v>33.619999999999997</v>
      </c>
      <c r="K57" s="47">
        <v>0</v>
      </c>
      <c r="L57" s="47">
        <v>7.68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41.3</v>
      </c>
      <c r="W57">
        <v>0</v>
      </c>
      <c r="X57">
        <v>0</v>
      </c>
      <c r="Y57">
        <v>7.68</v>
      </c>
      <c r="Z57">
        <v>0</v>
      </c>
      <c r="AA57">
        <v>33.619999999999997</v>
      </c>
    </row>
    <row r="58" spans="7:27">
      <c r="G58" t="s">
        <v>100</v>
      </c>
      <c r="H58" s="74">
        <v>0</v>
      </c>
      <c r="I58" s="47">
        <v>0</v>
      </c>
      <c r="J58" s="47">
        <v>76.84</v>
      </c>
      <c r="K58" s="47">
        <v>0</v>
      </c>
      <c r="L58" s="47">
        <v>7.2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84.04</v>
      </c>
      <c r="W58">
        <v>0</v>
      </c>
      <c r="X58">
        <v>0</v>
      </c>
      <c r="Y58">
        <v>7.2</v>
      </c>
      <c r="Z58">
        <v>0</v>
      </c>
      <c r="AA58">
        <v>76.84</v>
      </c>
    </row>
    <row r="59" spans="7:27">
      <c r="G59" t="s">
        <v>101</v>
      </c>
      <c r="H59" s="74">
        <v>17.29</v>
      </c>
      <c r="I59" s="47">
        <v>0</v>
      </c>
      <c r="J59" s="47">
        <v>62.43</v>
      </c>
      <c r="K59" s="47">
        <v>0</v>
      </c>
      <c r="L59" s="47">
        <v>8.16</v>
      </c>
      <c r="M59" s="75">
        <v>0</v>
      </c>
      <c r="N59" s="74">
        <v>0</v>
      </c>
      <c r="O59" s="47">
        <v>-12</v>
      </c>
      <c r="P59" s="47">
        <v>0</v>
      </c>
      <c r="Q59" s="47">
        <v>0</v>
      </c>
      <c r="R59" s="47">
        <v>0</v>
      </c>
      <c r="S59" s="75">
        <v>0</v>
      </c>
      <c r="U59" s="74">
        <v>-12</v>
      </c>
      <c r="V59" s="75">
        <v>87.88</v>
      </c>
      <c r="W59">
        <v>17.29</v>
      </c>
      <c r="X59">
        <v>-12</v>
      </c>
      <c r="Y59">
        <v>8.16</v>
      </c>
      <c r="Z59">
        <v>0</v>
      </c>
      <c r="AA59">
        <v>62.43</v>
      </c>
    </row>
    <row r="60" spans="7:27">
      <c r="G60" t="s">
        <v>102</v>
      </c>
      <c r="H60" s="74">
        <v>25.93</v>
      </c>
      <c r="I60" s="47">
        <v>0</v>
      </c>
      <c r="J60" s="47">
        <v>76.84</v>
      </c>
      <c r="K60" s="47">
        <v>0</v>
      </c>
      <c r="L60" s="47">
        <v>8.64</v>
      </c>
      <c r="M60" s="75">
        <v>0</v>
      </c>
      <c r="N60" s="74">
        <v>0</v>
      </c>
      <c r="O60" s="47">
        <v>-23</v>
      </c>
      <c r="P60" s="47">
        <v>0</v>
      </c>
      <c r="Q60" s="47">
        <v>0</v>
      </c>
      <c r="R60" s="47">
        <v>0</v>
      </c>
      <c r="S60" s="75">
        <v>0</v>
      </c>
      <c r="U60" s="74">
        <v>-23</v>
      </c>
      <c r="V60" s="75">
        <v>111.41</v>
      </c>
      <c r="W60">
        <v>25.93</v>
      </c>
      <c r="X60">
        <v>-23</v>
      </c>
      <c r="Y60">
        <v>8.64</v>
      </c>
      <c r="Z60">
        <v>0</v>
      </c>
      <c r="AA60">
        <v>76.84</v>
      </c>
    </row>
    <row r="61" spans="7:27">
      <c r="G61" t="s">
        <v>103</v>
      </c>
      <c r="H61" s="74">
        <v>61.47</v>
      </c>
      <c r="I61" s="47">
        <v>0</v>
      </c>
      <c r="J61" s="47">
        <v>72.03</v>
      </c>
      <c r="K61" s="47">
        <v>0</v>
      </c>
      <c r="L61" s="47">
        <v>7.68</v>
      </c>
      <c r="M61" s="75">
        <v>0</v>
      </c>
      <c r="N61" s="74">
        <v>0</v>
      </c>
      <c r="O61" s="47">
        <v>-22</v>
      </c>
      <c r="P61" s="47">
        <v>0</v>
      </c>
      <c r="Q61" s="47">
        <v>0</v>
      </c>
      <c r="R61" s="47">
        <v>0</v>
      </c>
      <c r="S61" s="75">
        <v>0</v>
      </c>
      <c r="U61" s="74">
        <v>-22</v>
      </c>
      <c r="V61" s="75">
        <v>141.18</v>
      </c>
      <c r="W61">
        <v>61.47</v>
      </c>
      <c r="X61">
        <v>-22</v>
      </c>
      <c r="Y61">
        <v>7.68</v>
      </c>
      <c r="Z61">
        <v>0</v>
      </c>
      <c r="AA61">
        <v>72.03</v>
      </c>
    </row>
    <row r="62" spans="7:27">
      <c r="G62" t="s">
        <v>104</v>
      </c>
      <c r="H62" s="74">
        <v>70.11</v>
      </c>
      <c r="I62" s="47">
        <v>0</v>
      </c>
      <c r="J62" s="47">
        <v>81.64</v>
      </c>
      <c r="K62" s="47">
        <v>0</v>
      </c>
      <c r="L62" s="47">
        <v>7.68</v>
      </c>
      <c r="M62" s="75">
        <v>0</v>
      </c>
      <c r="N62" s="74">
        <v>0</v>
      </c>
      <c r="O62" s="47">
        <v>-24</v>
      </c>
      <c r="P62" s="47">
        <v>0</v>
      </c>
      <c r="Q62" s="47">
        <v>0</v>
      </c>
      <c r="R62" s="47">
        <v>0</v>
      </c>
      <c r="S62" s="75">
        <v>0</v>
      </c>
      <c r="U62" s="74">
        <v>-24</v>
      </c>
      <c r="V62" s="75">
        <v>159.43</v>
      </c>
      <c r="W62">
        <v>70.11</v>
      </c>
      <c r="X62">
        <v>-24</v>
      </c>
      <c r="Y62">
        <v>7.68</v>
      </c>
      <c r="Z62">
        <v>0</v>
      </c>
      <c r="AA62">
        <v>81.64</v>
      </c>
    </row>
    <row r="63" spans="7:27">
      <c r="G63" t="s">
        <v>105</v>
      </c>
      <c r="H63" s="74">
        <v>73.95</v>
      </c>
      <c r="I63" s="47">
        <v>0</v>
      </c>
      <c r="J63" s="47">
        <v>14.41</v>
      </c>
      <c r="K63" s="47">
        <v>0</v>
      </c>
      <c r="L63" s="47">
        <v>7.68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96.04</v>
      </c>
      <c r="W63">
        <v>73.95</v>
      </c>
      <c r="X63">
        <v>0</v>
      </c>
      <c r="Y63">
        <v>7.68</v>
      </c>
      <c r="Z63">
        <v>0</v>
      </c>
      <c r="AA63">
        <v>14.41</v>
      </c>
    </row>
    <row r="64" spans="7:27">
      <c r="G64" t="s">
        <v>106</v>
      </c>
      <c r="H64" s="74">
        <v>67.23</v>
      </c>
      <c r="I64" s="47">
        <v>0</v>
      </c>
      <c r="J64" s="47">
        <v>14.41</v>
      </c>
      <c r="K64" s="47">
        <v>0</v>
      </c>
      <c r="L64" s="47">
        <v>8.16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89.8</v>
      </c>
      <c r="W64">
        <v>67.23</v>
      </c>
      <c r="X64">
        <v>0</v>
      </c>
      <c r="Y64">
        <v>8.16</v>
      </c>
      <c r="Z64">
        <v>0</v>
      </c>
      <c r="AA64">
        <v>14.41</v>
      </c>
    </row>
    <row r="65" spans="7:27">
      <c r="G65" t="s">
        <v>107</v>
      </c>
      <c r="H65" s="74">
        <v>15.37</v>
      </c>
      <c r="I65" s="47">
        <v>0</v>
      </c>
      <c r="J65" s="47">
        <v>0</v>
      </c>
      <c r="K65" s="47">
        <v>0</v>
      </c>
      <c r="L65" s="47">
        <v>7.2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22.57</v>
      </c>
      <c r="W65">
        <v>15.37</v>
      </c>
      <c r="X65">
        <v>0</v>
      </c>
      <c r="Y65">
        <v>7.2</v>
      </c>
      <c r="Z65">
        <v>0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7.68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7.68</v>
      </c>
      <c r="W66">
        <v>0</v>
      </c>
      <c r="X66">
        <v>0</v>
      </c>
      <c r="Y66">
        <v>7.68</v>
      </c>
      <c r="Z66">
        <v>0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9.6</v>
      </c>
      <c r="M67" s="75">
        <v>0</v>
      </c>
      <c r="N67" s="74">
        <v>0</v>
      </c>
      <c r="O67" s="47">
        <v>-10</v>
      </c>
      <c r="P67" s="47">
        <v>-45</v>
      </c>
      <c r="Q67" s="47">
        <v>0</v>
      </c>
      <c r="R67" s="47">
        <v>0</v>
      </c>
      <c r="S67" s="75">
        <v>0</v>
      </c>
      <c r="U67" s="74">
        <v>-55</v>
      </c>
      <c r="V67" s="75">
        <v>9.6</v>
      </c>
      <c r="W67">
        <v>0</v>
      </c>
      <c r="X67">
        <v>-10</v>
      </c>
      <c r="Y67">
        <v>9.6</v>
      </c>
      <c r="Z67">
        <v>0</v>
      </c>
      <c r="AA67">
        <v>-45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9.6</v>
      </c>
      <c r="M68" s="75">
        <v>0</v>
      </c>
      <c r="N68" s="74">
        <v>0</v>
      </c>
      <c r="O68" s="47">
        <v>-70</v>
      </c>
      <c r="P68" s="47">
        <v>-60</v>
      </c>
      <c r="Q68" s="47">
        <v>0</v>
      </c>
      <c r="R68" s="47">
        <v>0</v>
      </c>
      <c r="S68" s="75">
        <v>0</v>
      </c>
      <c r="U68" s="74">
        <v>-130</v>
      </c>
      <c r="V68" s="75">
        <v>9.6</v>
      </c>
      <c r="W68">
        <v>0</v>
      </c>
      <c r="X68">
        <v>-70</v>
      </c>
      <c r="Y68">
        <v>9.6</v>
      </c>
      <c r="Z68">
        <v>0</v>
      </c>
      <c r="AA68">
        <v>-60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9.16</v>
      </c>
      <c r="M69" s="75">
        <v>0</v>
      </c>
      <c r="N69" s="74">
        <v>0</v>
      </c>
      <c r="O69" s="47">
        <v>-181</v>
      </c>
      <c r="P69" s="47">
        <v>0</v>
      </c>
      <c r="Q69" s="47">
        <v>0</v>
      </c>
      <c r="R69" s="47">
        <v>0</v>
      </c>
      <c r="S69" s="75">
        <v>0</v>
      </c>
      <c r="U69" s="74">
        <v>-181</v>
      </c>
      <c r="V69" s="75">
        <v>9.16</v>
      </c>
      <c r="W69">
        <v>0</v>
      </c>
      <c r="X69">
        <v>-181</v>
      </c>
      <c r="Y69">
        <v>9.16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7.72</v>
      </c>
      <c r="M70" s="75">
        <v>0</v>
      </c>
      <c r="N70" s="74">
        <v>0</v>
      </c>
      <c r="O70" s="47">
        <v>-186</v>
      </c>
      <c r="P70" s="47">
        <v>0</v>
      </c>
      <c r="Q70" s="47">
        <v>0</v>
      </c>
      <c r="R70" s="47">
        <v>0</v>
      </c>
      <c r="S70" s="75">
        <v>0</v>
      </c>
      <c r="U70" s="74">
        <v>-186</v>
      </c>
      <c r="V70" s="75">
        <v>7.72</v>
      </c>
      <c r="W70">
        <v>0</v>
      </c>
      <c r="X70">
        <v>-186</v>
      </c>
      <c r="Y70">
        <v>7.72</v>
      </c>
      <c r="Z70">
        <v>0</v>
      </c>
      <c r="AA70">
        <v>0</v>
      </c>
    </row>
    <row r="71" spans="7:27">
      <c r="G71" t="s">
        <v>113</v>
      </c>
      <c r="H71" s="74">
        <v>12.93</v>
      </c>
      <c r="I71" s="47">
        <v>0</v>
      </c>
      <c r="J71" s="47">
        <v>0</v>
      </c>
      <c r="K71" s="47">
        <v>0</v>
      </c>
      <c r="L71" s="47">
        <v>6.46</v>
      </c>
      <c r="M71" s="75">
        <v>0.05</v>
      </c>
      <c r="N71" s="74">
        <v>0</v>
      </c>
      <c r="O71" s="47">
        <v>-129</v>
      </c>
      <c r="P71" s="47">
        <v>-46</v>
      </c>
      <c r="Q71" s="47">
        <v>0</v>
      </c>
      <c r="R71" s="47">
        <v>0</v>
      </c>
      <c r="S71" s="75">
        <v>0</v>
      </c>
      <c r="U71" s="74">
        <v>-175</v>
      </c>
      <c r="V71" s="75">
        <v>19.440000000000001</v>
      </c>
      <c r="W71">
        <v>12.93</v>
      </c>
      <c r="X71">
        <v>-129</v>
      </c>
      <c r="Y71">
        <v>6.46</v>
      </c>
      <c r="Z71">
        <v>0.05</v>
      </c>
      <c r="AA71">
        <v>-46</v>
      </c>
    </row>
    <row r="72" spans="7:27">
      <c r="G72" t="s">
        <v>114</v>
      </c>
      <c r="H72" s="74">
        <v>0</v>
      </c>
      <c r="I72" s="47">
        <v>0</v>
      </c>
      <c r="J72" s="47">
        <v>29.61</v>
      </c>
      <c r="K72" s="47">
        <v>0</v>
      </c>
      <c r="L72" s="47">
        <v>4.8099999999999996</v>
      </c>
      <c r="M72" s="75">
        <v>0.96</v>
      </c>
      <c r="N72" s="74">
        <v>0</v>
      </c>
      <c r="O72" s="47">
        <v>-131</v>
      </c>
      <c r="P72" s="47">
        <v>0</v>
      </c>
      <c r="Q72" s="47">
        <v>0</v>
      </c>
      <c r="R72" s="47">
        <v>0</v>
      </c>
      <c r="S72" s="75">
        <v>0</v>
      </c>
      <c r="U72" s="74">
        <v>-131</v>
      </c>
      <c r="V72" s="75">
        <v>35.380000000000003</v>
      </c>
      <c r="W72">
        <v>0</v>
      </c>
      <c r="X72">
        <v>-131</v>
      </c>
      <c r="Y72">
        <v>4.8099999999999996</v>
      </c>
      <c r="Z72">
        <v>0.96</v>
      </c>
      <c r="AA72">
        <v>29.61</v>
      </c>
    </row>
    <row r="73" spans="7:27">
      <c r="G73" t="s">
        <v>115</v>
      </c>
      <c r="H73" s="74">
        <v>9.82</v>
      </c>
      <c r="I73" s="47">
        <v>0</v>
      </c>
      <c r="J73" s="47">
        <v>86.87</v>
      </c>
      <c r="K73" s="47">
        <v>0</v>
      </c>
      <c r="L73" s="47">
        <v>3.31</v>
      </c>
      <c r="M73" s="75">
        <v>1.37</v>
      </c>
      <c r="N73" s="74">
        <v>0</v>
      </c>
      <c r="O73" s="47">
        <v>-138</v>
      </c>
      <c r="P73" s="47">
        <v>0</v>
      </c>
      <c r="Q73" s="47">
        <v>0</v>
      </c>
      <c r="R73" s="47">
        <v>0</v>
      </c>
      <c r="S73" s="75">
        <v>0</v>
      </c>
      <c r="U73" s="74">
        <v>-138</v>
      </c>
      <c r="V73" s="75">
        <v>101.37</v>
      </c>
      <c r="W73">
        <v>9.82</v>
      </c>
      <c r="X73">
        <v>-138</v>
      </c>
      <c r="Y73">
        <v>3.31</v>
      </c>
      <c r="Z73">
        <v>1.37</v>
      </c>
      <c r="AA73">
        <v>86.87</v>
      </c>
    </row>
    <row r="74" spans="7:27">
      <c r="G74" t="s">
        <v>116</v>
      </c>
      <c r="H74" s="74">
        <v>7.75</v>
      </c>
      <c r="I74" s="47">
        <v>0</v>
      </c>
      <c r="J74" s="47">
        <v>92.53</v>
      </c>
      <c r="K74" s="47">
        <v>0</v>
      </c>
      <c r="L74" s="47">
        <v>3.23</v>
      </c>
      <c r="M74" s="75">
        <v>0.9</v>
      </c>
      <c r="N74" s="74">
        <v>0</v>
      </c>
      <c r="O74" s="47">
        <v>-145</v>
      </c>
      <c r="P74" s="47">
        <v>0</v>
      </c>
      <c r="Q74" s="47">
        <v>0</v>
      </c>
      <c r="R74" s="47">
        <v>0</v>
      </c>
      <c r="S74" s="75">
        <v>0</v>
      </c>
      <c r="U74" s="74">
        <v>-145</v>
      </c>
      <c r="V74" s="75">
        <v>104.41</v>
      </c>
      <c r="W74">
        <v>7.75</v>
      </c>
      <c r="X74">
        <v>-145</v>
      </c>
      <c r="Y74">
        <v>3.23</v>
      </c>
      <c r="Z74">
        <v>0.9</v>
      </c>
      <c r="AA74">
        <v>92.53</v>
      </c>
    </row>
    <row r="75" spans="7:27">
      <c r="G75" t="s">
        <v>117</v>
      </c>
      <c r="H75" s="74">
        <v>0</v>
      </c>
      <c r="I75" s="47">
        <v>0</v>
      </c>
      <c r="J75" s="47">
        <v>104.74</v>
      </c>
      <c r="K75" s="47">
        <v>0</v>
      </c>
      <c r="L75" s="47">
        <v>2.88</v>
      </c>
      <c r="M75" s="75">
        <v>0.94</v>
      </c>
      <c r="N75" s="74">
        <v>0</v>
      </c>
      <c r="O75" s="47">
        <v>-68</v>
      </c>
      <c r="P75" s="47">
        <v>0</v>
      </c>
      <c r="Q75" s="47">
        <v>0</v>
      </c>
      <c r="R75" s="47">
        <v>0</v>
      </c>
      <c r="S75" s="75">
        <v>0</v>
      </c>
      <c r="U75" s="74">
        <v>-68</v>
      </c>
      <c r="V75" s="75">
        <v>108.56</v>
      </c>
      <c r="W75">
        <v>0</v>
      </c>
      <c r="X75">
        <v>-68</v>
      </c>
      <c r="Y75">
        <v>2.88</v>
      </c>
      <c r="Z75">
        <v>0.94</v>
      </c>
      <c r="AA75">
        <v>104.74</v>
      </c>
    </row>
    <row r="76" spans="7:27">
      <c r="G76" t="s">
        <v>118</v>
      </c>
      <c r="H76" s="74">
        <v>0</v>
      </c>
      <c r="I76" s="47">
        <v>0</v>
      </c>
      <c r="J76" s="47">
        <v>115.15</v>
      </c>
      <c r="K76" s="47">
        <v>0</v>
      </c>
      <c r="L76" s="47">
        <v>3.27</v>
      </c>
      <c r="M76" s="75">
        <v>0.73</v>
      </c>
      <c r="N76" s="74">
        <v>-54</v>
      </c>
      <c r="O76" s="47">
        <v>-78</v>
      </c>
      <c r="P76" s="47">
        <v>0</v>
      </c>
      <c r="Q76" s="47">
        <v>0</v>
      </c>
      <c r="R76" s="47">
        <v>0</v>
      </c>
      <c r="S76" s="75">
        <v>0</v>
      </c>
      <c r="U76" s="74">
        <v>-132</v>
      </c>
      <c r="V76" s="75">
        <v>119.15</v>
      </c>
      <c r="W76">
        <v>-54</v>
      </c>
      <c r="X76">
        <v>-78</v>
      </c>
      <c r="Y76">
        <v>3.27</v>
      </c>
      <c r="Z76">
        <v>0.73</v>
      </c>
      <c r="AA76">
        <v>115.15</v>
      </c>
    </row>
    <row r="77" spans="7:27">
      <c r="G77" t="s">
        <v>119</v>
      </c>
      <c r="H77" s="74">
        <v>0</v>
      </c>
      <c r="I77" s="47">
        <v>0</v>
      </c>
      <c r="J77" s="47">
        <v>41.08</v>
      </c>
      <c r="K77" s="47">
        <v>0</v>
      </c>
      <c r="L77" s="47">
        <v>6.35</v>
      </c>
      <c r="M77" s="75">
        <v>0.67</v>
      </c>
      <c r="N77" s="74">
        <v>-62</v>
      </c>
      <c r="O77" s="47">
        <v>-95</v>
      </c>
      <c r="P77" s="47">
        <v>0</v>
      </c>
      <c r="Q77" s="47">
        <v>0</v>
      </c>
      <c r="R77" s="47">
        <v>0</v>
      </c>
      <c r="S77" s="75">
        <v>0</v>
      </c>
      <c r="U77" s="74">
        <v>-157</v>
      </c>
      <c r="V77" s="75">
        <v>48.1</v>
      </c>
      <c r="W77">
        <v>-62</v>
      </c>
      <c r="X77">
        <v>-95</v>
      </c>
      <c r="Y77">
        <v>6.35</v>
      </c>
      <c r="Z77">
        <v>0.67</v>
      </c>
      <c r="AA77">
        <v>41.08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13.46</v>
      </c>
      <c r="M78" s="75">
        <v>0</v>
      </c>
      <c r="N78" s="74">
        <v>-106</v>
      </c>
      <c r="O78" s="47">
        <v>-122</v>
      </c>
      <c r="P78" s="47">
        <v>-51</v>
      </c>
      <c r="Q78" s="47">
        <v>0</v>
      </c>
      <c r="R78" s="47">
        <v>0</v>
      </c>
      <c r="S78" s="75">
        <v>0</v>
      </c>
      <c r="U78" s="74">
        <v>-279</v>
      </c>
      <c r="V78" s="75">
        <v>13.46</v>
      </c>
      <c r="W78">
        <v>-106</v>
      </c>
      <c r="X78">
        <v>-122</v>
      </c>
      <c r="Y78">
        <v>13.46</v>
      </c>
      <c r="Z78">
        <v>0</v>
      </c>
      <c r="AA78">
        <v>-51</v>
      </c>
    </row>
    <row r="79" spans="7:27">
      <c r="G79" t="s">
        <v>121</v>
      </c>
      <c r="H79" s="74">
        <v>0</v>
      </c>
      <c r="I79" s="47">
        <v>0</v>
      </c>
      <c r="J79" s="47">
        <v>64.34</v>
      </c>
      <c r="K79" s="47">
        <v>0</v>
      </c>
      <c r="L79" s="47">
        <v>15.85</v>
      </c>
      <c r="M79" s="75">
        <v>0</v>
      </c>
      <c r="N79" s="74">
        <v>-63</v>
      </c>
      <c r="O79" s="47">
        <v>-45</v>
      </c>
      <c r="P79" s="47">
        <v>0</v>
      </c>
      <c r="Q79" s="47">
        <v>0</v>
      </c>
      <c r="R79" s="47">
        <v>0</v>
      </c>
      <c r="S79" s="75">
        <v>0</v>
      </c>
      <c r="U79" s="74">
        <v>-108</v>
      </c>
      <c r="V79" s="75">
        <v>80.19</v>
      </c>
      <c r="W79">
        <v>-63</v>
      </c>
      <c r="X79">
        <v>-45</v>
      </c>
      <c r="Y79">
        <v>15.85</v>
      </c>
      <c r="Z79">
        <v>0</v>
      </c>
      <c r="AA79">
        <v>64.34</v>
      </c>
    </row>
    <row r="80" spans="7:27">
      <c r="G80" t="s">
        <v>122</v>
      </c>
      <c r="H80" s="74">
        <v>0</v>
      </c>
      <c r="I80" s="47">
        <v>0</v>
      </c>
      <c r="J80" s="47">
        <v>62.42</v>
      </c>
      <c r="K80" s="47">
        <v>0</v>
      </c>
      <c r="L80" s="47">
        <v>15.37</v>
      </c>
      <c r="M80" s="75">
        <v>0</v>
      </c>
      <c r="N80" s="74">
        <v>-66</v>
      </c>
      <c r="O80" s="47">
        <v>-35</v>
      </c>
      <c r="P80" s="47">
        <v>0</v>
      </c>
      <c r="Q80" s="47">
        <v>0</v>
      </c>
      <c r="R80" s="47">
        <v>0</v>
      </c>
      <c r="S80" s="75">
        <v>0</v>
      </c>
      <c r="U80" s="74">
        <v>-101</v>
      </c>
      <c r="V80" s="75">
        <v>77.790000000000006</v>
      </c>
      <c r="W80">
        <v>-66</v>
      </c>
      <c r="X80">
        <v>-35</v>
      </c>
      <c r="Y80">
        <v>15.37</v>
      </c>
      <c r="Z80">
        <v>0</v>
      </c>
      <c r="AA80">
        <v>62.42</v>
      </c>
    </row>
    <row r="81" spans="7:27">
      <c r="G81" t="s">
        <v>123</v>
      </c>
      <c r="H81" s="74">
        <v>9.6</v>
      </c>
      <c r="I81" s="47">
        <v>0</v>
      </c>
      <c r="J81" s="47">
        <v>54.74</v>
      </c>
      <c r="K81" s="47">
        <v>0</v>
      </c>
      <c r="L81" s="47">
        <v>15.37</v>
      </c>
      <c r="M81" s="75">
        <v>0</v>
      </c>
      <c r="N81" s="74">
        <v>0</v>
      </c>
      <c r="O81" s="47">
        <v>-72</v>
      </c>
      <c r="P81" s="47">
        <v>0</v>
      </c>
      <c r="Q81" s="47">
        <v>0</v>
      </c>
      <c r="R81" s="47">
        <v>0</v>
      </c>
      <c r="S81" s="75">
        <v>0</v>
      </c>
      <c r="U81" s="74">
        <v>-72</v>
      </c>
      <c r="V81" s="75">
        <v>79.709999999999994</v>
      </c>
      <c r="W81">
        <v>9.6</v>
      </c>
      <c r="X81">
        <v>-72</v>
      </c>
      <c r="Y81">
        <v>15.37</v>
      </c>
      <c r="Z81">
        <v>0</v>
      </c>
      <c r="AA81">
        <v>54.74</v>
      </c>
    </row>
    <row r="82" spans="7:27">
      <c r="G82" t="s">
        <v>124</v>
      </c>
      <c r="H82" s="74">
        <v>36.5</v>
      </c>
      <c r="I82" s="47">
        <v>0</v>
      </c>
      <c r="J82" s="47">
        <v>56.66</v>
      </c>
      <c r="K82" s="47">
        <v>0</v>
      </c>
      <c r="L82" s="47">
        <v>15.37</v>
      </c>
      <c r="M82" s="75">
        <v>0</v>
      </c>
      <c r="N82" s="74">
        <v>0</v>
      </c>
      <c r="O82" s="47">
        <v>-62</v>
      </c>
      <c r="P82" s="47">
        <v>0</v>
      </c>
      <c r="Q82" s="47">
        <v>0</v>
      </c>
      <c r="R82" s="47">
        <v>0</v>
      </c>
      <c r="S82" s="75">
        <v>0</v>
      </c>
      <c r="U82" s="74">
        <v>-62</v>
      </c>
      <c r="V82" s="75">
        <v>108.53</v>
      </c>
      <c r="W82">
        <v>36.5</v>
      </c>
      <c r="X82">
        <v>-62</v>
      </c>
      <c r="Y82">
        <v>15.37</v>
      </c>
      <c r="Z82">
        <v>0</v>
      </c>
      <c r="AA82">
        <v>56.66</v>
      </c>
    </row>
    <row r="83" spans="7:27">
      <c r="G83" t="s">
        <v>125</v>
      </c>
      <c r="H83" s="74">
        <v>49.94</v>
      </c>
      <c r="I83" s="47">
        <v>0</v>
      </c>
      <c r="J83" s="47">
        <v>49.94</v>
      </c>
      <c r="K83" s="47">
        <v>0</v>
      </c>
      <c r="L83" s="47">
        <v>15.37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115.25</v>
      </c>
      <c r="W83">
        <v>49.94</v>
      </c>
      <c r="X83">
        <v>0</v>
      </c>
      <c r="Y83">
        <v>15.37</v>
      </c>
      <c r="Z83">
        <v>0</v>
      </c>
      <c r="AA83">
        <v>49.94</v>
      </c>
    </row>
    <row r="84" spans="7:27">
      <c r="G84" t="s">
        <v>126</v>
      </c>
      <c r="H84" s="74">
        <v>48.02</v>
      </c>
      <c r="I84" s="47">
        <v>0</v>
      </c>
      <c r="J84" s="47">
        <v>49.94</v>
      </c>
      <c r="K84" s="47">
        <v>0</v>
      </c>
      <c r="L84" s="47">
        <v>15.37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113.33</v>
      </c>
      <c r="W84">
        <v>48.02</v>
      </c>
      <c r="X84">
        <v>0</v>
      </c>
      <c r="Y84">
        <v>15.37</v>
      </c>
      <c r="Z84">
        <v>0</v>
      </c>
      <c r="AA84">
        <v>49.94</v>
      </c>
    </row>
    <row r="85" spans="7:27">
      <c r="G85" t="s">
        <v>127</v>
      </c>
      <c r="H85" s="74">
        <v>42.26</v>
      </c>
      <c r="I85" s="47">
        <v>0</v>
      </c>
      <c r="J85" s="47">
        <v>46.09</v>
      </c>
      <c r="K85" s="47">
        <v>0</v>
      </c>
      <c r="L85" s="47">
        <v>14.41</v>
      </c>
      <c r="M85" s="75">
        <v>0</v>
      </c>
      <c r="N85" s="74">
        <v>0</v>
      </c>
      <c r="O85" s="47">
        <v>-30</v>
      </c>
      <c r="P85" s="47">
        <v>0</v>
      </c>
      <c r="Q85" s="47">
        <v>0</v>
      </c>
      <c r="R85" s="47">
        <v>0</v>
      </c>
      <c r="S85" s="75">
        <v>0</v>
      </c>
      <c r="U85" s="74">
        <v>-30</v>
      </c>
      <c r="V85" s="75">
        <v>102.76</v>
      </c>
      <c r="W85">
        <v>42.26</v>
      </c>
      <c r="X85">
        <v>-30</v>
      </c>
      <c r="Y85">
        <v>14.41</v>
      </c>
      <c r="Z85">
        <v>0</v>
      </c>
      <c r="AA85">
        <v>46.09</v>
      </c>
    </row>
    <row r="86" spans="7:27">
      <c r="G86" t="s">
        <v>128</v>
      </c>
      <c r="H86" s="74">
        <v>42.26</v>
      </c>
      <c r="I86" s="47">
        <v>0</v>
      </c>
      <c r="J86" s="47">
        <v>56.66</v>
      </c>
      <c r="K86" s="47">
        <v>0</v>
      </c>
      <c r="L86" s="47">
        <v>14.41</v>
      </c>
      <c r="M86" s="75">
        <v>0</v>
      </c>
      <c r="N86" s="74">
        <v>0</v>
      </c>
      <c r="O86" s="47">
        <v>-30</v>
      </c>
      <c r="P86" s="47">
        <v>0</v>
      </c>
      <c r="Q86" s="47">
        <v>0</v>
      </c>
      <c r="R86" s="47">
        <v>0</v>
      </c>
      <c r="S86" s="75">
        <v>0</v>
      </c>
      <c r="U86" s="74">
        <v>-30</v>
      </c>
      <c r="V86" s="75">
        <v>113.33</v>
      </c>
      <c r="W86">
        <v>42.26</v>
      </c>
      <c r="X86">
        <v>-30</v>
      </c>
      <c r="Y86">
        <v>14.41</v>
      </c>
      <c r="Z86">
        <v>0</v>
      </c>
      <c r="AA86">
        <v>56.66</v>
      </c>
    </row>
    <row r="87" spans="7:27">
      <c r="G87" t="s">
        <v>129</v>
      </c>
      <c r="H87" s="74">
        <v>31.69</v>
      </c>
      <c r="I87" s="47">
        <v>16.329999999999998</v>
      </c>
      <c r="J87" s="47">
        <v>78.75</v>
      </c>
      <c r="K87" s="47">
        <v>0</v>
      </c>
      <c r="L87" s="47">
        <v>13.45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140.22</v>
      </c>
      <c r="W87">
        <v>31.69</v>
      </c>
      <c r="X87">
        <v>16.329999999999998</v>
      </c>
      <c r="Y87">
        <v>13.45</v>
      </c>
      <c r="Z87">
        <v>0</v>
      </c>
      <c r="AA87">
        <v>78.75</v>
      </c>
    </row>
    <row r="88" spans="7:27">
      <c r="G88" t="s">
        <v>130</v>
      </c>
      <c r="H88" s="74">
        <v>31.69</v>
      </c>
      <c r="I88" s="47">
        <v>0</v>
      </c>
      <c r="J88" s="47">
        <v>79.709999999999994</v>
      </c>
      <c r="K88" s="47">
        <v>0</v>
      </c>
      <c r="L88" s="47">
        <v>12.97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124.37</v>
      </c>
      <c r="W88">
        <v>31.69</v>
      </c>
      <c r="X88">
        <v>0</v>
      </c>
      <c r="Y88">
        <v>12.97</v>
      </c>
      <c r="Z88">
        <v>0</v>
      </c>
      <c r="AA88">
        <v>79.709999999999994</v>
      </c>
    </row>
    <row r="89" spans="7:27">
      <c r="G89" t="s">
        <v>131</v>
      </c>
      <c r="H89" s="74">
        <v>26.89</v>
      </c>
      <c r="I89" s="47">
        <v>0</v>
      </c>
      <c r="J89" s="47">
        <v>58.58</v>
      </c>
      <c r="K89" s="47">
        <v>0</v>
      </c>
      <c r="L89" s="47">
        <v>12.49</v>
      </c>
      <c r="M89" s="75">
        <v>0</v>
      </c>
      <c r="N89" s="74">
        <v>0</v>
      </c>
      <c r="O89" s="47">
        <v>-6</v>
      </c>
      <c r="P89" s="47">
        <v>0</v>
      </c>
      <c r="Q89" s="47">
        <v>0</v>
      </c>
      <c r="R89" s="47">
        <v>0</v>
      </c>
      <c r="S89" s="75">
        <v>0</v>
      </c>
      <c r="U89" s="74">
        <v>-6</v>
      </c>
      <c r="V89" s="75">
        <v>97.96</v>
      </c>
      <c r="W89">
        <v>26.89</v>
      </c>
      <c r="X89">
        <v>-6</v>
      </c>
      <c r="Y89">
        <v>12.49</v>
      </c>
      <c r="Z89">
        <v>0</v>
      </c>
      <c r="AA89">
        <v>58.58</v>
      </c>
    </row>
    <row r="90" spans="7:27">
      <c r="G90" t="s">
        <v>132</v>
      </c>
      <c r="H90" s="74">
        <v>35.53</v>
      </c>
      <c r="I90" s="47">
        <v>0</v>
      </c>
      <c r="J90" s="47">
        <v>69.150000000000006</v>
      </c>
      <c r="K90" s="47">
        <v>0</v>
      </c>
      <c r="L90" s="47">
        <v>11.24</v>
      </c>
      <c r="M90" s="75">
        <v>0</v>
      </c>
      <c r="N90" s="74">
        <v>0</v>
      </c>
      <c r="O90" s="47">
        <v>-13</v>
      </c>
      <c r="P90" s="47">
        <v>0</v>
      </c>
      <c r="Q90" s="47">
        <v>0</v>
      </c>
      <c r="R90" s="47">
        <v>0</v>
      </c>
      <c r="S90" s="75">
        <v>0</v>
      </c>
      <c r="U90" s="74">
        <v>-13</v>
      </c>
      <c r="V90" s="75">
        <v>115.92</v>
      </c>
      <c r="W90">
        <v>35.53</v>
      </c>
      <c r="X90">
        <v>-13</v>
      </c>
      <c r="Y90">
        <v>11.24</v>
      </c>
      <c r="Z90">
        <v>0</v>
      </c>
      <c r="AA90">
        <v>69.150000000000006</v>
      </c>
    </row>
    <row r="91" spans="7:27">
      <c r="G91" t="s">
        <v>133</v>
      </c>
      <c r="H91" s="74">
        <v>30.73</v>
      </c>
      <c r="I91" s="47">
        <v>12.49</v>
      </c>
      <c r="J91" s="47">
        <v>60.51</v>
      </c>
      <c r="K91" s="47">
        <v>0</v>
      </c>
      <c r="L91" s="47">
        <v>10.56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114.29</v>
      </c>
      <c r="W91">
        <v>30.73</v>
      </c>
      <c r="X91">
        <v>12.49</v>
      </c>
      <c r="Y91">
        <v>10.56</v>
      </c>
      <c r="Z91">
        <v>0</v>
      </c>
      <c r="AA91">
        <v>60.51</v>
      </c>
    </row>
    <row r="92" spans="7:27">
      <c r="G92" t="s">
        <v>134</v>
      </c>
      <c r="H92" s="74">
        <v>31.69</v>
      </c>
      <c r="I92" s="47">
        <v>0</v>
      </c>
      <c r="J92" s="47">
        <v>61.46</v>
      </c>
      <c r="K92" s="47">
        <v>0</v>
      </c>
      <c r="L92" s="47">
        <v>9.8000000000000007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102.95</v>
      </c>
      <c r="W92">
        <v>31.69</v>
      </c>
      <c r="X92">
        <v>0</v>
      </c>
      <c r="Y92">
        <v>9.8000000000000007</v>
      </c>
      <c r="Z92">
        <v>0</v>
      </c>
      <c r="AA92">
        <v>61.46</v>
      </c>
    </row>
    <row r="93" spans="7:27">
      <c r="G93" t="s">
        <v>135</v>
      </c>
      <c r="H93" s="74">
        <v>57.62</v>
      </c>
      <c r="I93" s="47">
        <v>0</v>
      </c>
      <c r="J93" s="47">
        <v>66.28</v>
      </c>
      <c r="K93" s="47">
        <v>0</v>
      </c>
      <c r="L93" s="47">
        <v>9.6</v>
      </c>
      <c r="M93" s="75">
        <v>0</v>
      </c>
      <c r="N93" s="74">
        <v>0</v>
      </c>
      <c r="O93" s="47">
        <v>-12</v>
      </c>
      <c r="P93" s="47">
        <v>0</v>
      </c>
      <c r="Q93" s="47">
        <v>0</v>
      </c>
      <c r="R93" s="47">
        <v>0</v>
      </c>
      <c r="S93" s="75">
        <v>0</v>
      </c>
      <c r="U93" s="74">
        <v>-12</v>
      </c>
      <c r="V93" s="75">
        <v>133.5</v>
      </c>
      <c r="W93">
        <v>57.62</v>
      </c>
      <c r="X93">
        <v>-12</v>
      </c>
      <c r="Y93">
        <v>9.6</v>
      </c>
      <c r="Z93">
        <v>0</v>
      </c>
      <c r="AA93">
        <v>66.28</v>
      </c>
    </row>
    <row r="94" spans="7:27">
      <c r="G94" t="s">
        <v>136</v>
      </c>
      <c r="H94" s="74">
        <v>56.66</v>
      </c>
      <c r="I94" s="47">
        <v>0</v>
      </c>
      <c r="J94" s="47">
        <v>63.39</v>
      </c>
      <c r="K94" s="47">
        <v>0</v>
      </c>
      <c r="L94" s="47">
        <v>8.93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128.97999999999999</v>
      </c>
      <c r="W94">
        <v>56.66</v>
      </c>
      <c r="X94">
        <v>0</v>
      </c>
      <c r="Y94">
        <v>8.93</v>
      </c>
      <c r="Z94">
        <v>0</v>
      </c>
      <c r="AA94">
        <v>63.39</v>
      </c>
    </row>
    <row r="95" spans="7:27">
      <c r="G95" t="s">
        <v>137</v>
      </c>
      <c r="H95" s="74">
        <v>49.94</v>
      </c>
      <c r="I95" s="47">
        <v>0</v>
      </c>
      <c r="J95" s="47">
        <v>62.41</v>
      </c>
      <c r="K95" s="47">
        <v>0</v>
      </c>
      <c r="L95" s="47">
        <v>8.36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120.71</v>
      </c>
      <c r="W95">
        <v>49.94</v>
      </c>
      <c r="X95">
        <v>0</v>
      </c>
      <c r="Y95">
        <v>8.36</v>
      </c>
      <c r="Z95">
        <v>0</v>
      </c>
      <c r="AA95">
        <v>62.41</v>
      </c>
    </row>
    <row r="96" spans="7:27">
      <c r="G96" t="s">
        <v>138</v>
      </c>
      <c r="H96" s="74">
        <v>91.23</v>
      </c>
      <c r="I96" s="47">
        <v>0</v>
      </c>
      <c r="J96" s="47">
        <v>62.43</v>
      </c>
      <c r="K96" s="47">
        <v>0</v>
      </c>
      <c r="L96" s="47">
        <v>8.07</v>
      </c>
      <c r="M96" s="75">
        <v>0</v>
      </c>
      <c r="N96" s="74">
        <v>0</v>
      </c>
      <c r="O96" s="47">
        <v>-11</v>
      </c>
      <c r="P96" s="47">
        <v>0</v>
      </c>
      <c r="Q96" s="47">
        <v>0</v>
      </c>
      <c r="R96" s="47">
        <v>0</v>
      </c>
      <c r="S96" s="75">
        <v>0</v>
      </c>
      <c r="U96" s="74">
        <v>-11</v>
      </c>
      <c r="V96" s="75">
        <v>161.72999999999999</v>
      </c>
      <c r="W96">
        <v>91.23</v>
      </c>
      <c r="X96">
        <v>-11</v>
      </c>
      <c r="Y96">
        <v>8.07</v>
      </c>
      <c r="Z96">
        <v>0</v>
      </c>
      <c r="AA96">
        <v>62.43</v>
      </c>
    </row>
    <row r="97" spans="1:83">
      <c r="G97" t="s">
        <v>139</v>
      </c>
      <c r="H97" s="74">
        <v>124.86</v>
      </c>
      <c r="I97" s="47">
        <v>0</v>
      </c>
      <c r="J97" s="47">
        <v>57.62</v>
      </c>
      <c r="K97" s="47">
        <v>0</v>
      </c>
      <c r="L97" s="47">
        <v>7.78</v>
      </c>
      <c r="M97" s="75">
        <v>0</v>
      </c>
      <c r="N97" s="74">
        <v>0</v>
      </c>
      <c r="O97" s="47">
        <v>-20</v>
      </c>
      <c r="P97" s="47">
        <v>0</v>
      </c>
      <c r="Q97" s="47">
        <v>0</v>
      </c>
      <c r="R97" s="47">
        <v>0</v>
      </c>
      <c r="S97" s="75">
        <v>0</v>
      </c>
      <c r="U97" s="74">
        <v>-20</v>
      </c>
      <c r="V97" s="75">
        <v>190.26</v>
      </c>
      <c r="W97">
        <v>124.86</v>
      </c>
      <c r="X97">
        <v>-20</v>
      </c>
      <c r="Y97">
        <v>7.78</v>
      </c>
      <c r="Z97">
        <v>0</v>
      </c>
      <c r="AA97">
        <v>57.62</v>
      </c>
    </row>
    <row r="98" spans="1:83">
      <c r="G98" t="s">
        <v>140</v>
      </c>
      <c r="H98" s="74">
        <v>144.07</v>
      </c>
      <c r="I98" s="47">
        <v>0</v>
      </c>
      <c r="J98" s="47">
        <v>59.54</v>
      </c>
      <c r="K98" s="47">
        <v>0</v>
      </c>
      <c r="L98" s="47">
        <v>7.49</v>
      </c>
      <c r="M98" s="75">
        <v>0</v>
      </c>
      <c r="N98" s="74">
        <v>0</v>
      </c>
      <c r="O98" s="47">
        <v>-26</v>
      </c>
      <c r="P98" s="47">
        <v>0</v>
      </c>
      <c r="Q98" s="47">
        <v>0</v>
      </c>
      <c r="R98" s="47">
        <v>0</v>
      </c>
      <c r="S98" s="75">
        <v>0</v>
      </c>
      <c r="U98" s="74">
        <v>-26</v>
      </c>
      <c r="V98" s="75">
        <v>211.1</v>
      </c>
      <c r="W98">
        <v>144.07</v>
      </c>
      <c r="X98">
        <v>-26</v>
      </c>
      <c r="Y98">
        <v>7.49</v>
      </c>
      <c r="Z98">
        <v>0</v>
      </c>
      <c r="AA98">
        <v>59.54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0.52815750000000006</v>
      </c>
      <c r="I99" s="70">
        <f t="shared" ref="I99:BQ99" si="1">SUM(I3:I98)/4000</f>
        <v>7.2050000000000005E-3</v>
      </c>
      <c r="J99" s="70">
        <f t="shared" si="1"/>
        <v>0.72326250000000003</v>
      </c>
      <c r="K99" s="70">
        <f t="shared" si="1"/>
        <v>0</v>
      </c>
      <c r="L99" s="70">
        <f t="shared" si="1"/>
        <v>0.25595249999999992</v>
      </c>
      <c r="M99" s="70">
        <f t="shared" si="1"/>
        <v>1.4550000000000001E-3</v>
      </c>
      <c r="N99" s="69">
        <f t="shared" si="1"/>
        <v>-0.13725000000000001</v>
      </c>
      <c r="O99" s="70">
        <f t="shared" si="1"/>
        <v>-0.77725</v>
      </c>
      <c r="P99" s="70">
        <f t="shared" si="1"/>
        <v>-0.52424999999999999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-1.43875</v>
      </c>
      <c r="V99" s="71">
        <f t="shared" si="1"/>
        <v>1.5160324999999999</v>
      </c>
      <c r="W99">
        <f t="shared" si="1"/>
        <v>0.39090749999999996</v>
      </c>
      <c r="X99">
        <f t="shared" si="1"/>
        <v>-0.77004500000000009</v>
      </c>
      <c r="Y99">
        <f t="shared" si="1"/>
        <v>0.25595249999999992</v>
      </c>
      <c r="Z99">
        <f t="shared" si="1"/>
        <v>1.4550000000000001E-3</v>
      </c>
      <c r="AA99">
        <f t="shared" si="1"/>
        <v>0.1990124999999999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81" activePane="bottomRight" state="frozen"/>
      <selection sqref="A1:D35"/>
      <selection pane="topRight" sqref="A1:D35"/>
      <selection pane="bottomLeft" sqref="A1:D35"/>
      <selection pane="bottomRight" activeCell="V104" sqref="V10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45625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</row>
    <row r="35" spans="7:24">
      <c r="G35" t="s">
        <v>77</v>
      </c>
      <c r="H35" s="74">
        <v>72.61</v>
      </c>
      <c r="I35" s="47">
        <v>0</v>
      </c>
      <c r="J35" s="47">
        <v>0</v>
      </c>
      <c r="K35" s="47">
        <v>0</v>
      </c>
      <c r="L35" s="47">
        <v>0</v>
      </c>
      <c r="M35" s="75">
        <v>1.1000000000000001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73.709999999999994</v>
      </c>
      <c r="W35">
        <v>72.61</v>
      </c>
      <c r="X35">
        <v>1.1000000000000001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4.8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4.8</v>
      </c>
      <c r="W36">
        <v>0</v>
      </c>
      <c r="X36">
        <v>4.8</v>
      </c>
    </row>
    <row r="37" spans="7:24">
      <c r="G37" t="s">
        <v>79</v>
      </c>
      <c r="H37" s="74">
        <v>25.92</v>
      </c>
      <c r="I37" s="47">
        <v>0</v>
      </c>
      <c r="J37" s="47">
        <v>0</v>
      </c>
      <c r="K37" s="47">
        <v>0</v>
      </c>
      <c r="L37" s="47">
        <v>0</v>
      </c>
      <c r="M37" s="75">
        <v>4.2300000000000004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30.15</v>
      </c>
      <c r="W37">
        <v>25.92</v>
      </c>
      <c r="X37">
        <v>4.2300000000000004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4.13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4.13</v>
      </c>
      <c r="W38">
        <v>0</v>
      </c>
      <c r="X38">
        <v>4.13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4.72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4.72</v>
      </c>
      <c r="W39">
        <v>0</v>
      </c>
      <c r="X39">
        <v>4.72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5.95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5.95</v>
      </c>
      <c r="W40">
        <v>0</v>
      </c>
      <c r="X40">
        <v>5.95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3.17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3.17</v>
      </c>
      <c r="W41">
        <v>0</v>
      </c>
      <c r="X41">
        <v>3.17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3.55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3.55</v>
      </c>
      <c r="W42">
        <v>0</v>
      </c>
      <c r="X42">
        <v>3.55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3.36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3.36</v>
      </c>
      <c r="W43">
        <v>0</v>
      </c>
      <c r="X43">
        <v>3.36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4.71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4.71</v>
      </c>
      <c r="W44">
        <v>0</v>
      </c>
      <c r="X44">
        <v>4.71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  <c r="X45">
        <v>0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0</v>
      </c>
      <c r="W50">
        <v>0</v>
      </c>
      <c r="X50">
        <v>0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3.65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3.65</v>
      </c>
      <c r="W51">
        <v>0</v>
      </c>
      <c r="X51">
        <v>3.65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4.03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4.03</v>
      </c>
      <c r="W52">
        <v>0</v>
      </c>
      <c r="X52">
        <v>4.03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3.55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3.55</v>
      </c>
      <c r="W53">
        <v>0</v>
      </c>
      <c r="X53">
        <v>3.55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2.98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2.98</v>
      </c>
      <c r="W54">
        <v>0</v>
      </c>
      <c r="X54">
        <v>2.98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1.92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1.92</v>
      </c>
      <c r="W55">
        <v>0</v>
      </c>
      <c r="X55">
        <v>1.92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2.11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2.11</v>
      </c>
      <c r="W56">
        <v>0</v>
      </c>
      <c r="X56">
        <v>2.11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5.57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5.57</v>
      </c>
      <c r="W57">
        <v>0</v>
      </c>
      <c r="X57">
        <v>5.57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3.07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3.07</v>
      </c>
      <c r="W58">
        <v>0</v>
      </c>
      <c r="X58">
        <v>3.07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5.47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5.47</v>
      </c>
      <c r="W59">
        <v>0</v>
      </c>
      <c r="X59">
        <v>5.47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6.34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6.34</v>
      </c>
      <c r="W60">
        <v>0</v>
      </c>
      <c r="X60">
        <v>6.34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1.44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1.44</v>
      </c>
      <c r="W61">
        <v>0</v>
      </c>
      <c r="X61">
        <v>1.44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4.51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4.51</v>
      </c>
      <c r="W62">
        <v>0</v>
      </c>
      <c r="X62">
        <v>4.51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2.5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2.5</v>
      </c>
      <c r="W63">
        <v>0</v>
      </c>
      <c r="X63">
        <v>2.5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1.24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1.24</v>
      </c>
      <c r="W64">
        <v>0</v>
      </c>
      <c r="X64">
        <v>1.24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3.17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3.17</v>
      </c>
      <c r="W69">
        <v>0</v>
      </c>
      <c r="X69">
        <v>3.17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4.51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4.51</v>
      </c>
      <c r="W70">
        <v>0</v>
      </c>
      <c r="X70">
        <v>4.51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3.96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3.96</v>
      </c>
      <c r="W71">
        <v>0</v>
      </c>
      <c r="X71">
        <v>3.96</v>
      </c>
    </row>
    <row r="72" spans="7:24">
      <c r="G72" t="s">
        <v>114</v>
      </c>
      <c r="H72" s="74">
        <v>66.27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66.27</v>
      </c>
      <c r="W72">
        <v>66.27</v>
      </c>
      <c r="X72">
        <v>0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</row>
    <row r="74" spans="7:24">
      <c r="G74" t="s">
        <v>116</v>
      </c>
      <c r="H74" s="74">
        <v>7.68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7.68</v>
      </c>
      <c r="W74">
        <v>7.68</v>
      </c>
      <c r="X74">
        <v>0</v>
      </c>
    </row>
    <row r="75" spans="7:24">
      <c r="G75" t="s">
        <v>117</v>
      </c>
      <c r="H75" s="74">
        <v>110.44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110.44</v>
      </c>
      <c r="W75">
        <v>110.44</v>
      </c>
      <c r="X75">
        <v>0</v>
      </c>
    </row>
    <row r="76" spans="7:24">
      <c r="G76" t="s">
        <v>118</v>
      </c>
      <c r="H76" s="74">
        <v>153.66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153.66</v>
      </c>
      <c r="W76">
        <v>153.66</v>
      </c>
      <c r="X76">
        <v>0</v>
      </c>
    </row>
    <row r="77" spans="7:24">
      <c r="G77" t="s">
        <v>119</v>
      </c>
      <c r="H77" s="74">
        <v>134.44999999999999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134.44999999999999</v>
      </c>
      <c r="W77">
        <v>134.44999999999999</v>
      </c>
      <c r="X77">
        <v>0</v>
      </c>
    </row>
    <row r="78" spans="7:24">
      <c r="G78" t="s">
        <v>120</v>
      </c>
      <c r="H78" s="74">
        <v>23.73</v>
      </c>
      <c r="I78" s="47">
        <v>0</v>
      </c>
      <c r="J78" s="47">
        <v>0</v>
      </c>
      <c r="K78" s="47">
        <v>0</v>
      </c>
      <c r="L78" s="47">
        <v>0</v>
      </c>
      <c r="M78" s="75">
        <v>4.03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27.76</v>
      </c>
      <c r="W78">
        <v>23.73</v>
      </c>
      <c r="X78">
        <v>4.03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0.14868999999999999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2.59425E-2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0.1746325</v>
      </c>
      <c r="W99">
        <f t="shared" si="1"/>
        <v>0.14868999999999999</v>
      </c>
      <c r="X99">
        <f t="shared" si="1"/>
        <v>2.59425E-2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45625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45625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5.2149999999999999</v>
      </c>
      <c r="E3">
        <f>GT_NG!P3</f>
        <v>-2.5000000000000001E-2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-7.242728096970132</v>
      </c>
      <c r="M3">
        <f>EDWPCL!S3</f>
        <v>5.5299999999999994</v>
      </c>
      <c r="N3">
        <f>'MSW BWN'!S3</f>
        <v>7.0073559999999997</v>
      </c>
      <c r="O3">
        <f>BRPL_ISGS_exbus!DM3</f>
        <v>730.09821103649688</v>
      </c>
      <c r="P3" s="37">
        <v>117.79</v>
      </c>
      <c r="Q3" s="37">
        <v>38.050000000000004</v>
      </c>
      <c r="R3" s="39">
        <v>0</v>
      </c>
      <c r="S3" s="39">
        <v>0</v>
      </c>
      <c r="T3" s="38">
        <f>SUMPRODUCT(LTA!J3:AN3,LTA!J$101:AN$101,LTA!J$103:AN$103)</f>
        <v>20.009999999999998</v>
      </c>
      <c r="U3" s="38">
        <f>SUMPRODUCT(LTA!J3:AN3,LTA!J$102:AN$102,LTA!J$103:AN$103)</f>
        <v>52.32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0.48</v>
      </c>
      <c r="AB3" s="76">
        <f>-STOA!N3</f>
        <v>-137.04</v>
      </c>
      <c r="AC3">
        <f>SUMIF(B3:AB3,"&gt;0")*$AC$2-SUMIF(B3:AB3,"&lt;0")*($AC$2/(1-$AC$2))+SUMIF(AI3:AR3,"&gt;0")*$AC$2-SUMIF(AI3:AR3,"&lt;0")*($AC$2/(1-$AC$2))</f>
        <v>8.7511534040944792</v>
      </c>
      <c r="AD3">
        <f>SUM(B3:AB3,AI3:AV3)-AC3</f>
        <v>823.44168553543227</v>
      </c>
      <c r="AE3">
        <f>'IDT-1'!B3</f>
        <v>0</v>
      </c>
      <c r="AF3" s="25"/>
      <c r="AG3">
        <f>SUM(AD3:AF3)</f>
        <v>823.44168553543227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5.2149999999999999</v>
      </c>
      <c r="E4">
        <f>GT_NG!P4</f>
        <v>-2.5000000000000001E-2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-7.242728096970132</v>
      </c>
      <c r="M4">
        <f>EDWPCL!S4</f>
        <v>5.5299999999999994</v>
      </c>
      <c r="N4">
        <f>'MSW BWN'!S4</f>
        <v>6.8317540000000001</v>
      </c>
      <c r="O4">
        <f>BRPL_ISGS_exbus!DM4</f>
        <v>730.09821103649688</v>
      </c>
      <c r="P4" s="37">
        <v>117.79</v>
      </c>
      <c r="Q4" s="37">
        <v>38.050000000000004</v>
      </c>
      <c r="R4" s="39">
        <v>0</v>
      </c>
      <c r="S4" s="39">
        <v>0</v>
      </c>
      <c r="T4" s="38">
        <f>SUMPRODUCT(LTA!J4:AN4,LTA!J$101:AN$101,LTA!J$103:AN$103)</f>
        <v>20.009999999999998</v>
      </c>
      <c r="U4" s="38">
        <f>SUMPRODUCT(LTA!J4:AN4,LTA!J$102:AN$102,LTA!J$103:AN$103)</f>
        <v>52.83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0.48</v>
      </c>
      <c r="AB4" s="76">
        <f>-STOA!N4</f>
        <v>-137.04</v>
      </c>
      <c r="AC4">
        <f t="shared" ref="AC4:AC67" si="0">SUMIF(B4:AB4,"&gt;0")*$AC$2-SUMIF(B4:AB4,"&lt;0")*($AC$2/(1-$AC$2))+SUMIF(AI4:AR4,"&gt;0")*$AC$2-SUMIF(AI4:AR4,"&lt;0")*($AC$2/(1-$AC$2))</f>
        <v>8.7537617084944781</v>
      </c>
      <c r="AD4">
        <f t="shared" ref="AD4:AD67" si="1">SUM(B4:AB4,AI4:AV4)-AC4</f>
        <v>823.77347523103231</v>
      </c>
      <c r="AE4">
        <f>'IDT-1'!B4</f>
        <v>0</v>
      </c>
      <c r="AF4" s="25"/>
      <c r="AG4">
        <f t="shared" ref="AG4:AG67" si="2">SUM(AD4:AF4)</f>
        <v>823.77347523103231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5.2149999999999999</v>
      </c>
      <c r="E5">
        <f>GT_NG!P5</f>
        <v>-2.5000000000000001E-2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-6.8519424736337502</v>
      </c>
      <c r="M5">
        <f>EDWPCL!S5</f>
        <v>5.5299999999999994</v>
      </c>
      <c r="N5">
        <f>'MSW BWN'!S5</f>
        <v>6.6862551999999997</v>
      </c>
      <c r="O5">
        <f>BRPL_ISGS_exbus!DM5</f>
        <v>703.73833478053598</v>
      </c>
      <c r="P5" s="37">
        <v>117.79</v>
      </c>
      <c r="Q5" s="37">
        <v>25.184392115820689</v>
      </c>
      <c r="R5" s="39">
        <v>0</v>
      </c>
      <c r="S5" s="39">
        <v>0</v>
      </c>
      <c r="T5" s="38">
        <f>SUMPRODUCT(LTA!J5:AN5,LTA!J$101:AN$101,LTA!J$103:AN$103)</f>
        <v>20.009999999999998</v>
      </c>
      <c r="U5" s="38">
        <f>SUMPRODUCT(LTA!J5:AN5,LTA!J$102:AN$102,LTA!J$103:AN$103)</f>
        <v>53.33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0.48</v>
      </c>
      <c r="AB5" s="76">
        <f>-STOA!N5</f>
        <v>-137.04</v>
      </c>
      <c r="AC5">
        <f t="shared" si="0"/>
        <v>8.447495951396073</v>
      </c>
      <c r="AD5">
        <f t="shared" si="1"/>
        <v>785.59954367132696</v>
      </c>
      <c r="AE5">
        <f>'IDT-1'!B5</f>
        <v>0</v>
      </c>
      <c r="AF5" s="25"/>
      <c r="AG5">
        <f t="shared" si="2"/>
        <v>785.59954367132696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-2.5000000000000001E-2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-6.4933346116970281</v>
      </c>
      <c r="M6">
        <f>EDWPCL!S6</f>
        <v>5.5299999999999994</v>
      </c>
      <c r="N6">
        <f>'MSW BWN'!S6</f>
        <v>6.7347547999999993</v>
      </c>
      <c r="O6">
        <f>BRPL_ISGS_exbus!DM6</f>
        <v>702.94773695444906</v>
      </c>
      <c r="P6" s="37">
        <v>117.79</v>
      </c>
      <c r="Q6" s="37">
        <v>25.184392115820689</v>
      </c>
      <c r="R6" s="39">
        <v>0</v>
      </c>
      <c r="S6" s="39">
        <v>0</v>
      </c>
      <c r="T6" s="38">
        <f>SUMPRODUCT(LTA!J6:AN6,LTA!J$101:AN$101,LTA!J$103:AN$103)</f>
        <v>20.009999999999998</v>
      </c>
      <c r="U6" s="38">
        <f>SUMPRODUCT(LTA!J6:AN6,LTA!J$102:AN$102,LTA!J$103:AN$103)</f>
        <v>53.33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0.48</v>
      </c>
      <c r="AB6" s="76">
        <f>-STOA!N6</f>
        <v>-137.04</v>
      </c>
      <c r="AC6">
        <f t="shared" si="0"/>
        <v>8.4388884546912664</v>
      </c>
      <c r="AD6">
        <f t="shared" si="1"/>
        <v>785.22466080388153</v>
      </c>
      <c r="AE6">
        <f>'IDT-1'!B6</f>
        <v>0</v>
      </c>
      <c r="AF6" s="25"/>
      <c r="AG6">
        <f t="shared" si="2"/>
        <v>785.22466080388153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-2.5000000000000001E-2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-6.4236279961649094</v>
      </c>
      <c r="M7">
        <f>EDWPCL!S7</f>
        <v>5.5299999999999994</v>
      </c>
      <c r="N7">
        <f>'MSW BWN'!S7</f>
        <v>6.6227039999999988</v>
      </c>
      <c r="O7">
        <f>BRPL_ISGS_exbus!DM7</f>
        <v>708.12858445186725</v>
      </c>
      <c r="P7" s="37">
        <v>86.44</v>
      </c>
      <c r="Q7" s="37">
        <v>25.184392115820689</v>
      </c>
      <c r="R7" s="39">
        <v>0</v>
      </c>
      <c r="S7" s="39">
        <v>0</v>
      </c>
      <c r="T7" s="38">
        <f>SUMPRODUCT(LTA!J7:AN7,LTA!J$101:AN$101,LTA!J$103:AN$103)</f>
        <v>20.009999999999998</v>
      </c>
      <c r="U7" s="38">
        <f>SUMPRODUCT(LTA!J7:AN7,LTA!J$102:AN$102,LTA!J$103:AN$103)</f>
        <v>53.33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0.48</v>
      </c>
      <c r="AB7" s="76">
        <f>-STOA!N7</f>
        <v>-137.04</v>
      </c>
      <c r="AC7">
        <f t="shared" si="0"/>
        <v>8.2333470830400266</v>
      </c>
      <c r="AD7">
        <f t="shared" si="1"/>
        <v>759.21870548848312</v>
      </c>
      <c r="AE7">
        <f>'IDT-1'!B7</f>
        <v>0</v>
      </c>
      <c r="AF7" s="25"/>
      <c r="AG7">
        <f t="shared" si="2"/>
        <v>759.21870548848312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-2.5000000000000001E-2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-6.301641418983702</v>
      </c>
      <c r="M8">
        <f>EDWPCL!S8</f>
        <v>5.5299999999999994</v>
      </c>
      <c r="N8">
        <f>'MSW BWN'!S8</f>
        <v>6.6946171999999988</v>
      </c>
      <c r="O8">
        <f>BRPL_ISGS_exbus!DM8</f>
        <v>724.52263006288285</v>
      </c>
      <c r="P8" s="37">
        <v>57.629999999999988</v>
      </c>
      <c r="Q8" s="37">
        <v>25.184392115820689</v>
      </c>
      <c r="R8" s="39">
        <v>0</v>
      </c>
      <c r="S8" s="39">
        <v>0</v>
      </c>
      <c r="T8" s="38">
        <f>SUMPRODUCT(LTA!J8:AN8,LTA!J$101:AN$101,LTA!J$103:AN$103)</f>
        <v>20.009999999999998</v>
      </c>
      <c r="U8" s="38">
        <f>SUMPRODUCT(LTA!J8:AN8,LTA!J$102:AN$102,LTA!J$103:AN$103)</f>
        <v>52.83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0.48</v>
      </c>
      <c r="AB8" s="76">
        <f>-STOA!N8</f>
        <v>-137.04</v>
      </c>
      <c r="AC8">
        <f t="shared" si="0"/>
        <v>8.1322045864565222</v>
      </c>
      <c r="AD8">
        <f t="shared" si="1"/>
        <v>746.59779337326347</v>
      </c>
      <c r="AE8">
        <f>'IDT-1'!B8</f>
        <v>0</v>
      </c>
      <c r="AF8" s="25"/>
      <c r="AG8">
        <f t="shared" si="2"/>
        <v>746.59779337326347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-2.5000000000000001E-2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-7.242728096970132</v>
      </c>
      <c r="M9">
        <f>EDWPCL!S9</f>
        <v>5.5299999999999994</v>
      </c>
      <c r="N9">
        <f>'MSW BWN'!S9</f>
        <v>6.7748923999999997</v>
      </c>
      <c r="O9">
        <f>BRPL_ISGS_exbus!DM9</f>
        <v>702.4701025576793</v>
      </c>
      <c r="P9" s="37">
        <v>57.629999999999988</v>
      </c>
      <c r="Q9" s="37">
        <v>25.184392115820689</v>
      </c>
      <c r="R9" s="39">
        <v>0</v>
      </c>
      <c r="S9" s="39">
        <v>0</v>
      </c>
      <c r="T9" s="38">
        <f>SUMPRODUCT(LTA!J9:AN9,LTA!J$101:AN$101,LTA!J$103:AN$103)</f>
        <v>20.009999999999998</v>
      </c>
      <c r="U9" s="38">
        <f>SUMPRODUCT(LTA!J9:AN9,LTA!J$102:AN$102,LTA!J$103:AN$103)</f>
        <v>52.83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0.48</v>
      </c>
      <c r="AB9" s="76">
        <f>-STOA!N9</f>
        <v>-137.04</v>
      </c>
      <c r="AC9">
        <f t="shared" si="0"/>
        <v>7.9682192003831034</v>
      </c>
      <c r="AD9">
        <f t="shared" si="1"/>
        <v>723.84843977614685</v>
      </c>
      <c r="AE9">
        <f>'IDT-1'!B9</f>
        <v>0</v>
      </c>
      <c r="AF9" s="25"/>
      <c r="AG9">
        <f t="shared" si="2"/>
        <v>723.84843977614685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-2.5000000000000001E-2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-7.242728096970132</v>
      </c>
      <c r="M10">
        <f>EDWPCL!S10</f>
        <v>5.5299999999999994</v>
      </c>
      <c r="N10">
        <f>'MSW BWN'!S10</f>
        <v>6.8802535999999987</v>
      </c>
      <c r="O10">
        <f>BRPL_ISGS_exbus!DM10</f>
        <v>697.39861924185561</v>
      </c>
      <c r="P10" s="37">
        <v>57.629999999999988</v>
      </c>
      <c r="Q10" s="37">
        <v>25.184392115820689</v>
      </c>
      <c r="R10" s="39">
        <v>0</v>
      </c>
      <c r="S10" s="39">
        <v>0</v>
      </c>
      <c r="T10" s="38">
        <f>SUMPRODUCT(LTA!J10:AN10,LTA!J$101:AN$101,LTA!J$103:AN$103)</f>
        <v>20.009999999999998</v>
      </c>
      <c r="U10" s="38">
        <f>SUMPRODUCT(LTA!J10:AN10,LTA!J$102:AN$102,LTA!J$103:AN$103)</f>
        <v>52.83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0.48</v>
      </c>
      <c r="AB10" s="76">
        <f>-STOA!N10</f>
        <v>-137.04</v>
      </c>
      <c r="AC10">
        <f t="shared" si="0"/>
        <v>7.9294834478796794</v>
      </c>
      <c r="AD10">
        <f t="shared" si="1"/>
        <v>718.92105341282661</v>
      </c>
      <c r="AE10">
        <f>'IDT-1'!B10</f>
        <v>0</v>
      </c>
      <c r="AF10" s="25"/>
      <c r="AG10">
        <f t="shared" si="2"/>
        <v>718.92105341282661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-2.5000000000000001E-2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-7.242728096970132</v>
      </c>
      <c r="M11">
        <f>EDWPCL!S11</f>
        <v>5.5299999999999994</v>
      </c>
      <c r="N11">
        <f>'MSW BWN'!S11</f>
        <v>7.0725795999999992</v>
      </c>
      <c r="O11">
        <f>BRPL_ISGS_exbus!DM11</f>
        <v>683.94861924185557</v>
      </c>
      <c r="P11" s="37">
        <v>57.629999999999988</v>
      </c>
      <c r="Q11" s="37">
        <v>25.184392115820689</v>
      </c>
      <c r="R11" s="39">
        <v>0</v>
      </c>
      <c r="S11" s="39">
        <v>0</v>
      </c>
      <c r="T11" s="38">
        <f>SUMPRODUCT(LTA!J11:AN11,LTA!J$101:AN$101,LTA!J$103:AN$103)</f>
        <v>20.009999999999998</v>
      </c>
      <c r="U11" s="38">
        <f>SUMPRODUCT(LTA!J11:AN11,LTA!J$102:AN$102,LTA!J$103:AN$103)</f>
        <v>52.83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0.48</v>
      </c>
      <c r="AB11" s="76">
        <f>-STOA!N11</f>
        <v>-137.04</v>
      </c>
      <c r="AC11">
        <f t="shared" si="0"/>
        <v>7.8260735906796786</v>
      </c>
      <c r="AD11">
        <f t="shared" si="1"/>
        <v>705.76678927002661</v>
      </c>
      <c r="AE11">
        <f>'IDT-1'!B11</f>
        <v>0</v>
      </c>
      <c r="AF11" s="25"/>
      <c r="AG11">
        <f t="shared" si="2"/>
        <v>705.76678927002661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-2.5000000000000001E-2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-7.242728096970132</v>
      </c>
      <c r="M12">
        <f>EDWPCL!S12</f>
        <v>5.5299999999999994</v>
      </c>
      <c r="N12">
        <f>'MSW BWN'!S12</f>
        <v>7.0876311999999997</v>
      </c>
      <c r="O12">
        <f>BRPL_ISGS_exbus!DM12</f>
        <v>649.3979576308401</v>
      </c>
      <c r="P12" s="37">
        <v>86.44</v>
      </c>
      <c r="Q12" s="37">
        <v>25.184392115820689</v>
      </c>
      <c r="R12" s="39">
        <v>0</v>
      </c>
      <c r="S12" s="39">
        <v>0</v>
      </c>
      <c r="T12" s="38">
        <f>SUMPRODUCT(LTA!J12:AN12,LTA!J$101:AN$101,LTA!J$103:AN$103)</f>
        <v>20.009999999999998</v>
      </c>
      <c r="U12" s="38">
        <f>SUMPRODUCT(LTA!J12:AN12,LTA!J$102:AN$102,LTA!J$103:AN$103)</f>
        <v>52.83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0.48</v>
      </c>
      <c r="AB12" s="76">
        <f>-STOA!N12</f>
        <v>-137.04</v>
      </c>
      <c r="AC12">
        <f t="shared" si="0"/>
        <v>7.7814138325937581</v>
      </c>
      <c r="AD12">
        <f t="shared" si="1"/>
        <v>700.0858390170971</v>
      </c>
      <c r="AE12">
        <f>'IDT-1'!B12</f>
        <v>0</v>
      </c>
      <c r="AF12" s="25"/>
      <c r="AG12">
        <f t="shared" si="2"/>
        <v>700.0858390170971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-2.5000000000000001E-2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-7.242728096970132</v>
      </c>
      <c r="M13">
        <f>EDWPCL!S13</f>
        <v>5.5299999999999994</v>
      </c>
      <c r="N13">
        <f>'MSW BWN'!S13</f>
        <v>6.9521667999999988</v>
      </c>
      <c r="O13">
        <f>BRPL_ISGS_exbus!DM13</f>
        <v>639.07223013342184</v>
      </c>
      <c r="P13" s="37">
        <v>86.44</v>
      </c>
      <c r="Q13" s="37">
        <v>25.184392115820689</v>
      </c>
      <c r="R13" s="39">
        <v>0</v>
      </c>
      <c r="S13" s="39">
        <v>0</v>
      </c>
      <c r="T13" s="38">
        <f>SUMPRODUCT(LTA!J13:AN13,LTA!J$101:AN$101,LTA!J$103:AN$103)</f>
        <v>20.009999999999998</v>
      </c>
      <c r="U13" s="38">
        <f>SUMPRODUCT(LTA!J13:AN13,LTA!J$102:AN$102,LTA!J$103:AN$103)</f>
        <v>52.32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0.48</v>
      </c>
      <c r="AB13" s="76">
        <f>-STOA!N13</f>
        <v>-137.04</v>
      </c>
      <c r="AC13">
        <f t="shared" si="0"/>
        <v>7.6958385357938965</v>
      </c>
      <c r="AD13">
        <f t="shared" si="1"/>
        <v>689.20022241647871</v>
      </c>
      <c r="AE13">
        <f>'IDT-1'!B13</f>
        <v>0</v>
      </c>
      <c r="AF13" s="25"/>
      <c r="AG13">
        <f t="shared" si="2"/>
        <v>689.20022241647871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-2.5000000000000001E-2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-7.242728096970132</v>
      </c>
      <c r="M14">
        <f>EDWPCL!S14</f>
        <v>5.5299999999999994</v>
      </c>
      <c r="N14">
        <f>'MSW BWN'!S14</f>
        <v>6.4537915999999997</v>
      </c>
      <c r="O14">
        <f>BRPL_ISGS_exbus!DM14</f>
        <v>632.34223013342182</v>
      </c>
      <c r="P14" s="37">
        <v>86.44</v>
      </c>
      <c r="Q14" s="37">
        <v>25.184392115820689</v>
      </c>
      <c r="R14" s="39">
        <v>0</v>
      </c>
      <c r="S14" s="39">
        <v>0</v>
      </c>
      <c r="T14" s="38">
        <f>SUMPRODUCT(LTA!J14:AN14,LTA!J$101:AN$101,LTA!J$103:AN$103)</f>
        <v>20.009999999999998</v>
      </c>
      <c r="U14" s="38">
        <f>SUMPRODUCT(LTA!J14:AN14,LTA!J$102:AN$102,LTA!J$103:AN$103)</f>
        <v>52.32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0.48</v>
      </c>
      <c r="AB14" s="76">
        <f>-STOA!N14</f>
        <v>-137.04</v>
      </c>
      <c r="AC14">
        <f t="shared" si="0"/>
        <v>7.6394572092338962</v>
      </c>
      <c r="AD14">
        <f t="shared" si="1"/>
        <v>682.02822854303861</v>
      </c>
      <c r="AE14">
        <f>'IDT-1'!B14</f>
        <v>0</v>
      </c>
      <c r="AF14" s="25"/>
      <c r="AG14">
        <f t="shared" si="2"/>
        <v>682.02822854303861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-2.5000000000000001E-2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-7.242728096970132</v>
      </c>
      <c r="M15">
        <f>EDWPCL!S15</f>
        <v>5.5299999999999994</v>
      </c>
      <c r="N15">
        <f>'MSW BWN'!S15</f>
        <v>6.6059799999999997</v>
      </c>
      <c r="O15">
        <f>BRPL_ISGS_exbus!DM15</f>
        <v>630.42223013342186</v>
      </c>
      <c r="P15" s="37">
        <v>86.44</v>
      </c>
      <c r="Q15" s="37">
        <v>25.184392115820689</v>
      </c>
      <c r="R15" s="39">
        <v>0</v>
      </c>
      <c r="S15" s="39">
        <v>0</v>
      </c>
      <c r="T15" s="38">
        <f>SUMPRODUCT(LTA!J15:AN15,LTA!J$101:AN$101,LTA!J$103:AN$103)</f>
        <v>20.009999999999998</v>
      </c>
      <c r="U15" s="38">
        <f>SUMPRODUCT(LTA!J15:AN15,LTA!J$102:AN$102,LTA!J$103:AN$103)</f>
        <v>52.32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0.43</v>
      </c>
      <c r="AB15" s="76">
        <f>-STOA!N15</f>
        <v>-137.04</v>
      </c>
      <c r="AC15">
        <f t="shared" si="0"/>
        <v>7.6252782787538962</v>
      </c>
      <c r="AD15">
        <f t="shared" si="1"/>
        <v>680.22459587351864</v>
      </c>
      <c r="AE15">
        <f>'IDT-1'!B15</f>
        <v>0</v>
      </c>
      <c r="AF15" s="25"/>
      <c r="AG15">
        <f t="shared" si="2"/>
        <v>680.22459587351864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-2.5000000000000001E-2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-7.242728096970132</v>
      </c>
      <c r="M16">
        <f>EDWPCL!S16</f>
        <v>5.5299999999999994</v>
      </c>
      <c r="N16">
        <f>'MSW BWN'!S16</f>
        <v>6.9438047999999997</v>
      </c>
      <c r="O16">
        <f>BRPL_ISGS_exbus!DM16</f>
        <v>629.46223013342183</v>
      </c>
      <c r="P16" s="37">
        <v>86.44</v>
      </c>
      <c r="Q16" s="37">
        <v>25.184392115820689</v>
      </c>
      <c r="R16" s="39">
        <v>0</v>
      </c>
      <c r="S16" s="39">
        <v>0</v>
      </c>
      <c r="T16" s="38">
        <f>SUMPRODUCT(LTA!J16:AN16,LTA!J$101:AN$101,LTA!J$103:AN$103)</f>
        <v>20.009999999999998</v>
      </c>
      <c r="U16" s="38">
        <f>SUMPRODUCT(LTA!J16:AN16,LTA!J$102:AN$102,LTA!J$103:AN$103)</f>
        <v>52.32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0.43</v>
      </c>
      <c r="AB16" s="76">
        <f>-STOA!N16</f>
        <v>-137.04</v>
      </c>
      <c r="AC16">
        <f t="shared" si="0"/>
        <v>7.6204253121938947</v>
      </c>
      <c r="AD16">
        <f t="shared" si="1"/>
        <v>679.60727364007846</v>
      </c>
      <c r="AE16">
        <f>'IDT-1'!B16</f>
        <v>0</v>
      </c>
      <c r="AF16" s="25"/>
      <c r="AG16">
        <f t="shared" si="2"/>
        <v>679.60727364007846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-2.5000000000000001E-2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-7.242728096970132</v>
      </c>
      <c r="M17">
        <f>EDWPCL!S17</f>
        <v>5.5299999999999994</v>
      </c>
      <c r="N17">
        <f>'MSW BWN'!S17</f>
        <v>6.8066680000000002</v>
      </c>
      <c r="O17">
        <f>BRPL_ISGS_exbus!DM17</f>
        <v>631.3822301334219</v>
      </c>
      <c r="P17" s="37">
        <v>86.44</v>
      </c>
      <c r="Q17" s="37">
        <v>25.184392115820689</v>
      </c>
      <c r="R17" s="39">
        <v>0</v>
      </c>
      <c r="S17" s="39">
        <v>0</v>
      </c>
      <c r="T17" s="38">
        <f>SUMPRODUCT(LTA!J17:AN17,LTA!J$101:AN$101,LTA!J$103:AN$103)</f>
        <v>20.009999999999998</v>
      </c>
      <c r="U17" s="38">
        <f>SUMPRODUCT(LTA!J17:AN17,LTA!J$102:AN$102,LTA!J$103:AN$103)</f>
        <v>52.83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0.43</v>
      </c>
      <c r="AB17" s="76">
        <f>-STOA!N17</f>
        <v>-137.04</v>
      </c>
      <c r="AC17">
        <f t="shared" si="0"/>
        <v>7.6383096451538943</v>
      </c>
      <c r="AD17">
        <f t="shared" si="1"/>
        <v>681.88225250711855</v>
      </c>
      <c r="AE17">
        <f>'IDT-1'!B17</f>
        <v>0</v>
      </c>
      <c r="AF17" s="25"/>
      <c r="AG17">
        <f t="shared" si="2"/>
        <v>681.88225250711855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5.2149999999999999</v>
      </c>
      <c r="E18">
        <f>GT_NG!P18</f>
        <v>-2.5000000000000001E-2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-7.242728096970132</v>
      </c>
      <c r="M18">
        <f>EDWPCL!S18</f>
        <v>5.5299999999999994</v>
      </c>
      <c r="N18">
        <f>'MSW BWN'!S18</f>
        <v>7.1361308000000001</v>
      </c>
      <c r="O18">
        <f>BRPL_ISGS_exbus!DM18</f>
        <v>636.19223013342184</v>
      </c>
      <c r="P18" s="37">
        <v>86.44</v>
      </c>
      <c r="Q18" s="37">
        <v>25.184392115820689</v>
      </c>
      <c r="R18" s="39">
        <v>0</v>
      </c>
      <c r="S18" s="39">
        <v>0</v>
      </c>
      <c r="T18" s="38">
        <f>SUMPRODUCT(LTA!J18:AN18,LTA!J$101:AN$101,LTA!J$103:AN$103)</f>
        <v>20.009999999999998</v>
      </c>
      <c r="U18" s="38">
        <f>SUMPRODUCT(LTA!J18:AN18,LTA!J$102:AN$102,LTA!J$103:AN$103)</f>
        <v>52.83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0.43</v>
      </c>
      <c r="AB18" s="76">
        <f>-STOA!N18</f>
        <v>-137.04</v>
      </c>
      <c r="AC18">
        <f t="shared" si="0"/>
        <v>7.6783974549938954</v>
      </c>
      <c r="AD18">
        <f t="shared" si="1"/>
        <v>686.98162749727862</v>
      </c>
      <c r="AE18">
        <f>'IDT-1'!B18</f>
        <v>0</v>
      </c>
      <c r="AF18" s="25"/>
      <c r="AG18">
        <f t="shared" si="2"/>
        <v>686.98162749727862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5.2149999999999999</v>
      </c>
      <c r="E19">
        <f>GT_NG!P19</f>
        <v>-2.5000000000000001E-2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-7.242728096970132</v>
      </c>
      <c r="M19">
        <f>EDWPCL!S19</f>
        <v>5.5299999999999994</v>
      </c>
      <c r="N19">
        <f>'MSW BWN'!S19</f>
        <v>7.3535428000000005</v>
      </c>
      <c r="O19">
        <f>BRPL_ISGS_exbus!DM19</f>
        <v>654.44288646104008</v>
      </c>
      <c r="P19" s="37">
        <v>86.44</v>
      </c>
      <c r="Q19" s="37">
        <v>25.184392115820689</v>
      </c>
      <c r="R19" s="39">
        <v>0</v>
      </c>
      <c r="S19" s="39">
        <v>0</v>
      </c>
      <c r="T19" s="38">
        <f>SUMPRODUCT(LTA!J19:AN19,LTA!J$101:AN$101,LTA!J$103:AN$103)</f>
        <v>20.009999999999998</v>
      </c>
      <c r="U19" s="38">
        <f>SUMPRODUCT(LTA!J19:AN19,LTA!J$102:AN$102,LTA!J$103:AN$103)</f>
        <v>52.83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0.43</v>
      </c>
      <c r="AB19" s="76">
        <f>-STOA!N19</f>
        <v>-137.04</v>
      </c>
      <c r="AC19">
        <f t="shared" si="0"/>
        <v>8.0697083879493192</v>
      </c>
      <c r="AD19">
        <f t="shared" si="1"/>
        <v>736.75838489194155</v>
      </c>
      <c r="AE19">
        <f>'IDT-1'!B19</f>
        <v>0</v>
      </c>
      <c r="AF19" s="25"/>
      <c r="AG19">
        <f t="shared" si="2"/>
        <v>736.75838489194155</v>
      </c>
      <c r="AI19" s="35">
        <f>PXIL!H19</f>
        <v>0</v>
      </c>
      <c r="AJ19" s="35">
        <f>PXIL!N19</f>
        <v>0</v>
      </c>
      <c r="AK19" s="35">
        <f>RTM_IEX!H19</f>
        <v>31.7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5.2149999999999999</v>
      </c>
      <c r="E20">
        <f>GT_NG!P20</f>
        <v>-2.5000000000000001E-2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-7.242728096970132</v>
      </c>
      <c r="M20">
        <f>EDWPCL!S20</f>
        <v>5.5299999999999994</v>
      </c>
      <c r="N20">
        <f>'MSW BWN'!S20</f>
        <v>7.1612168</v>
      </c>
      <c r="O20">
        <f>BRPL_ISGS_exbus!DM20</f>
        <v>671.73288646104015</v>
      </c>
      <c r="P20" s="37">
        <v>86.44</v>
      </c>
      <c r="Q20" s="37">
        <v>25.184392115820689</v>
      </c>
      <c r="R20" s="39">
        <v>0</v>
      </c>
      <c r="S20" s="39">
        <v>0</v>
      </c>
      <c r="T20" s="38">
        <f>SUMPRODUCT(LTA!J20:AN20,LTA!J$101:AN$101,LTA!J$103:AN$103)</f>
        <v>20.009999999999998</v>
      </c>
      <c r="U20" s="38">
        <f>SUMPRODUCT(LTA!J20:AN20,LTA!J$102:AN$102,LTA!J$103:AN$103)</f>
        <v>52.32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0.43</v>
      </c>
      <c r="AB20" s="76">
        <f>-STOA!N20</f>
        <v>-137.04</v>
      </c>
      <c r="AC20">
        <f t="shared" si="0"/>
        <v>8.2140682451493188</v>
      </c>
      <c r="AD20">
        <f t="shared" si="1"/>
        <v>755.1216990347416</v>
      </c>
      <c r="AE20">
        <f>'IDT-1'!B20</f>
        <v>0</v>
      </c>
      <c r="AF20" s="25"/>
      <c r="AG20">
        <f t="shared" si="2"/>
        <v>755.1216990347416</v>
      </c>
      <c r="AI20" s="35">
        <f>PXIL!H20</f>
        <v>0</v>
      </c>
      <c r="AJ20" s="35">
        <f>PXIL!N20</f>
        <v>0</v>
      </c>
      <c r="AK20" s="35">
        <f>RTM_IEX!H20</f>
        <v>33.619999999999997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5.2149999999999999</v>
      </c>
      <c r="E21">
        <f>GT_NG!P21</f>
        <v>-2.5000000000000001E-2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-7.242728096970132</v>
      </c>
      <c r="M21">
        <f>EDWPCL!S21</f>
        <v>5.5299999999999994</v>
      </c>
      <c r="N21">
        <f>'MSW BWN'!S21</f>
        <v>6.9354427999999997</v>
      </c>
      <c r="O21">
        <f>BRPL_ISGS_exbus!DM21</f>
        <v>688.06211138202366</v>
      </c>
      <c r="P21" s="37">
        <v>117.79</v>
      </c>
      <c r="Q21" s="37">
        <v>25.184392115820689</v>
      </c>
      <c r="R21" s="39">
        <v>0</v>
      </c>
      <c r="S21" s="39">
        <v>0</v>
      </c>
      <c r="T21" s="38">
        <f>SUMPRODUCT(LTA!J21:AN21,LTA!J$101:AN$101,LTA!J$103:AN$103)</f>
        <v>20.009999999999998</v>
      </c>
      <c r="U21" s="38">
        <f>SUMPRODUCT(LTA!J21:AN21,LTA!J$102:AN$102,LTA!J$103:AN$103)</f>
        <v>52.32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0.43</v>
      </c>
      <c r="AB21" s="76">
        <f>-STOA!N21</f>
        <v>-137.04</v>
      </c>
      <c r="AC21">
        <f t="shared" si="0"/>
        <v>8.321969162332989</v>
      </c>
      <c r="AD21">
        <f t="shared" si="1"/>
        <v>768.84724903854135</v>
      </c>
      <c r="AE21">
        <f>'IDT-1'!B21</f>
        <v>0</v>
      </c>
      <c r="AF21" s="25"/>
      <c r="AG21">
        <f t="shared" si="2"/>
        <v>768.84724903854135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5.2149999999999999</v>
      </c>
      <c r="E22">
        <f>GT_NG!P22</f>
        <v>-2.5000000000000001E-2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-7.242728096970132</v>
      </c>
      <c r="M22">
        <f>EDWPCL!S22</f>
        <v>5.5299999999999994</v>
      </c>
      <c r="N22">
        <f>'MSW BWN'!S22</f>
        <v>6.9438047999999997</v>
      </c>
      <c r="O22">
        <f>BRPL_ISGS_exbus!DM22</f>
        <v>693.82211138202365</v>
      </c>
      <c r="P22" s="37">
        <v>117.79</v>
      </c>
      <c r="Q22" s="37">
        <v>25.184392115820689</v>
      </c>
      <c r="R22" s="39">
        <v>0</v>
      </c>
      <c r="S22" s="39">
        <v>0</v>
      </c>
      <c r="T22" s="38">
        <f>SUMPRODUCT(LTA!J22:AN22,LTA!J$101:AN$101,LTA!J$103:AN$103)</f>
        <v>20.009999999999998</v>
      </c>
      <c r="U22" s="38">
        <f>SUMPRODUCT(LTA!J22:AN22,LTA!J$102:AN$102,LTA!J$103:AN$103)</f>
        <v>52.32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0.43</v>
      </c>
      <c r="AB22" s="76">
        <f>-STOA!N22</f>
        <v>-137.04</v>
      </c>
      <c r="AC22">
        <f t="shared" si="0"/>
        <v>8.5467523859329901</v>
      </c>
      <c r="AD22">
        <f t="shared" si="1"/>
        <v>797.44082781494114</v>
      </c>
      <c r="AE22">
        <f>'IDT-1'!B22</f>
        <v>0</v>
      </c>
      <c r="AF22" s="25"/>
      <c r="AG22">
        <f t="shared" si="2"/>
        <v>797.44082781494114</v>
      </c>
      <c r="AI22" s="35">
        <f>PXIL!H22</f>
        <v>0</v>
      </c>
      <c r="AJ22" s="35">
        <f>PXIL!N22</f>
        <v>0</v>
      </c>
      <c r="AK22" s="35">
        <f>RTM_IEX!H22</f>
        <v>23.05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5.2149999999999999</v>
      </c>
      <c r="E23">
        <f>GT_NG!P23</f>
        <v>-2.5000000000000001E-2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-7.242728096970132</v>
      </c>
      <c r="M23">
        <f>EDWPCL!S23</f>
        <v>5.5299999999999994</v>
      </c>
      <c r="N23">
        <f>'MSW BWN'!S23</f>
        <v>6.8233919999999992</v>
      </c>
      <c r="O23">
        <f>BRPL_ISGS_exbus!DM23</f>
        <v>728.32812102667731</v>
      </c>
      <c r="P23" s="37">
        <v>117.79</v>
      </c>
      <c r="Q23" s="37">
        <v>38.050000000000004</v>
      </c>
      <c r="R23" s="39">
        <v>0</v>
      </c>
      <c r="S23" s="39">
        <v>0</v>
      </c>
      <c r="T23" s="38">
        <f>SUMPRODUCT(LTA!J23:AN23,LTA!J$101:AN$101,LTA!J$103:AN$103)</f>
        <v>20.009999999999998</v>
      </c>
      <c r="U23" s="38">
        <f>SUMPRODUCT(LTA!J23:AN23,LTA!J$102:AN$102,LTA!J$103:AN$103)</f>
        <v>52.32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0.43</v>
      </c>
      <c r="AB23" s="76">
        <f>-STOA!N23</f>
        <v>-137.04</v>
      </c>
      <c r="AC23">
        <f t="shared" si="0"/>
        <v>8.9078237828178857</v>
      </c>
      <c r="AD23">
        <f t="shared" si="1"/>
        <v>843.37096114688927</v>
      </c>
      <c r="AE23">
        <f>'IDT-1'!B23</f>
        <v>0</v>
      </c>
      <c r="AF23" s="25"/>
      <c r="AG23">
        <f t="shared" si="2"/>
        <v>843.37096114688927</v>
      </c>
      <c r="AI23" s="35">
        <f>PXIL!H23</f>
        <v>0</v>
      </c>
      <c r="AJ23" s="35">
        <f>PXIL!N23</f>
        <v>0</v>
      </c>
      <c r="AK23" s="35">
        <f>RTM_IEX!H23</f>
        <v>22.09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5.2149999999999999</v>
      </c>
      <c r="E24">
        <f>GT_NG!P24</f>
        <v>-2.5000000000000001E-2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-7.242728096970132</v>
      </c>
      <c r="M24">
        <f>EDWPCL!S24</f>
        <v>5.5299999999999994</v>
      </c>
      <c r="N24">
        <f>'MSW BWN'!S24</f>
        <v>6.8869431999999993</v>
      </c>
      <c r="O24">
        <f>BRPL_ISGS_exbus!DM24</f>
        <v>794.74215078816303</v>
      </c>
      <c r="P24" s="37">
        <v>117.79</v>
      </c>
      <c r="Q24" s="37">
        <v>38.050000000000004</v>
      </c>
      <c r="R24" s="39">
        <v>0</v>
      </c>
      <c r="S24" s="39">
        <v>0</v>
      </c>
      <c r="T24" s="38">
        <f>SUMPRODUCT(LTA!J24:AN24,LTA!J$101:AN$101,LTA!J$103:AN$103)</f>
        <v>20.009999999999998</v>
      </c>
      <c r="U24" s="38">
        <f>SUMPRODUCT(LTA!J24:AN24,LTA!J$102:AN$102,LTA!J$103:AN$103)</f>
        <v>52.32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0.43</v>
      </c>
      <c r="AB24" s="76">
        <f>-STOA!N24</f>
        <v>-137.04</v>
      </c>
      <c r="AC24">
        <f t="shared" si="0"/>
        <v>9.328926914317476</v>
      </c>
      <c r="AD24">
        <f t="shared" si="1"/>
        <v>896.93743897687557</v>
      </c>
      <c r="AE24">
        <f>'IDT-1'!B24</f>
        <v>0</v>
      </c>
      <c r="AF24" s="25"/>
      <c r="AG24">
        <f t="shared" si="2"/>
        <v>896.93743897687557</v>
      </c>
      <c r="AI24" s="35">
        <f>PXIL!H24</f>
        <v>0</v>
      </c>
      <c r="AJ24" s="35">
        <f>PXIL!N24</f>
        <v>0</v>
      </c>
      <c r="AK24" s="35">
        <f>RTM_IEX!H24</f>
        <v>9.6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5.2149999999999999</v>
      </c>
      <c r="E25">
        <f>GT_NG!P25</f>
        <v>-2.5000000000000001E-2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-7.242728096970132</v>
      </c>
      <c r="M25">
        <f>EDWPCL!S25</f>
        <v>5.5299999999999994</v>
      </c>
      <c r="N25">
        <f>'MSW BWN'!S25</f>
        <v>6.7916163999999997</v>
      </c>
      <c r="O25">
        <f>BRPL_ISGS_exbus!DM25</f>
        <v>852.46890024857555</v>
      </c>
      <c r="P25" s="37">
        <v>117.79</v>
      </c>
      <c r="Q25" s="37">
        <v>38.050000000000004</v>
      </c>
      <c r="R25" s="39">
        <v>0</v>
      </c>
      <c r="S25" s="39">
        <v>0</v>
      </c>
      <c r="T25" s="38">
        <f>SUMPRODUCT(LTA!J25:AN25,LTA!J$101:AN$101,LTA!J$103:AN$103)</f>
        <v>20.009999999999998</v>
      </c>
      <c r="U25" s="38">
        <f>SUMPRODUCT(LTA!J25:AN25,LTA!J$102:AN$102,LTA!J$103:AN$103)</f>
        <v>52.32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0.43</v>
      </c>
      <c r="AB25" s="76">
        <f>-STOA!N25</f>
        <v>-137.04</v>
      </c>
      <c r="AC25">
        <f t="shared" si="0"/>
        <v>9.8608980110686915</v>
      </c>
      <c r="AD25">
        <f t="shared" si="1"/>
        <v>964.60689054053671</v>
      </c>
      <c r="AE25">
        <f>'IDT-1'!B25</f>
        <v>0</v>
      </c>
      <c r="AF25" s="25"/>
      <c r="AG25">
        <f t="shared" si="2"/>
        <v>964.60689054053671</v>
      </c>
      <c r="AI25" s="35">
        <f>PXIL!H25</f>
        <v>0</v>
      </c>
      <c r="AJ25" s="35">
        <f>PXIL!N25</f>
        <v>0</v>
      </c>
      <c r="AK25" s="35">
        <f>RTM_IEX!H25</f>
        <v>20.170000000000002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5.2149999999999999</v>
      </c>
      <c r="E26">
        <f>GT_NG!P26</f>
        <v>-2.5000000000000001E-2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-7.242728096970132</v>
      </c>
      <c r="M26">
        <f>EDWPCL!S26</f>
        <v>5.5299999999999994</v>
      </c>
      <c r="N26">
        <f>'MSW BWN'!S26</f>
        <v>7.4823176</v>
      </c>
      <c r="O26">
        <f>BRPL_ISGS_exbus!DM26</f>
        <v>928.35148652225314</v>
      </c>
      <c r="P26" s="37">
        <v>117.79</v>
      </c>
      <c r="Q26" s="37">
        <v>38.050000000000004</v>
      </c>
      <c r="R26" s="39">
        <v>0</v>
      </c>
      <c r="S26" s="39">
        <v>0</v>
      </c>
      <c r="T26" s="38">
        <f>SUMPRODUCT(LTA!J26:AN26,LTA!J$101:AN$101,LTA!J$103:AN$103)</f>
        <v>20.009999999999998</v>
      </c>
      <c r="U26" s="38">
        <f>SUMPRODUCT(LTA!J26:AN26,LTA!J$102:AN$102,LTA!J$103:AN$103)</f>
        <v>51.82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0.43</v>
      </c>
      <c r="AB26" s="76">
        <f>-STOA!N26</f>
        <v>-137.04</v>
      </c>
      <c r="AC26">
        <f t="shared" si="0"/>
        <v>10.409341653363377</v>
      </c>
      <c r="AD26">
        <f t="shared" si="1"/>
        <v>1034.3717343719197</v>
      </c>
      <c r="AE26">
        <f>'IDT-1'!B26</f>
        <v>0</v>
      </c>
      <c r="AF26" s="25"/>
      <c r="AG26">
        <f t="shared" si="2"/>
        <v>1034.3717343719197</v>
      </c>
      <c r="AI26" s="35">
        <f>PXIL!H26</f>
        <v>0</v>
      </c>
      <c r="AJ26" s="35">
        <f>PXIL!N26</f>
        <v>0</v>
      </c>
      <c r="AK26" s="35">
        <f>RTM_IEX!H26</f>
        <v>14.41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5.2149999999999999</v>
      </c>
      <c r="E27">
        <f>GT_NG!P27</f>
        <v>-2.5000000000000001E-2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-7.242728096970132</v>
      </c>
      <c r="M27">
        <f>EDWPCL!S27</f>
        <v>5.5299999999999994</v>
      </c>
      <c r="N27">
        <f>'MSW BWN'!S27</f>
        <v>7.0558556000000001</v>
      </c>
      <c r="O27">
        <f>BRPL_ISGS_exbus!DM27</f>
        <v>940.55004301384247</v>
      </c>
      <c r="P27" s="37">
        <v>117.78</v>
      </c>
      <c r="Q27" s="37">
        <v>38.050000000000004</v>
      </c>
      <c r="R27" s="39">
        <v>0.44000000000000006</v>
      </c>
      <c r="S27" s="39">
        <v>0</v>
      </c>
      <c r="T27" s="38">
        <f>SUMPRODUCT(LTA!J27:AN27,LTA!J$101:AN$101,LTA!J$103:AN$103)</f>
        <v>20.009999999999998</v>
      </c>
      <c r="U27" s="38">
        <f>SUMPRODUCT(LTA!J27:AN27,LTA!J$102:AN$102,LTA!J$103:AN$103)</f>
        <v>51.31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9.5859730728408294</v>
      </c>
      <c r="AD27">
        <f t="shared" si="1"/>
        <v>1134.5171974440314</v>
      </c>
      <c r="AE27">
        <f>'IDT-1'!B27</f>
        <v>0</v>
      </c>
      <c r="AF27" s="25"/>
      <c r="AG27">
        <f t="shared" si="2"/>
        <v>1134.5171974440314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-35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5.2149999999999999</v>
      </c>
      <c r="E28">
        <f>GT_NG!P28</f>
        <v>-2.5000000000000001E-2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-7.242728096970132</v>
      </c>
      <c r="M28">
        <f>EDWPCL!S28</f>
        <v>5.5299999999999994</v>
      </c>
      <c r="N28">
        <f>'MSW BWN'!S28</f>
        <v>7.1679063999999988</v>
      </c>
      <c r="O28">
        <f>BRPL_ISGS_exbus!DM28</f>
        <v>1010.8830870457368</v>
      </c>
      <c r="P28" s="37">
        <v>117.78000000000002</v>
      </c>
      <c r="Q28" s="37">
        <v>38.050000000000004</v>
      </c>
      <c r="R28" s="39">
        <v>3.59</v>
      </c>
      <c r="S28" s="39">
        <v>0</v>
      </c>
      <c r="T28" s="38">
        <f>SUMPRODUCT(LTA!J28:AN28,LTA!J$101:AN$101,LTA!J$103:AN$103)</f>
        <v>20.009999999999998</v>
      </c>
      <c r="U28" s="38">
        <f>SUMPRODUCT(LTA!J28:AN28,LTA!J$102:AN$102,LTA!J$103:AN$103)</f>
        <v>51.31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10.073540311420958</v>
      </c>
      <c r="AD28">
        <f t="shared" si="1"/>
        <v>1218.6247250373458</v>
      </c>
      <c r="AE28">
        <f>'IDT-1'!B28</f>
        <v>0</v>
      </c>
      <c r="AF28" s="25"/>
      <c r="AG28">
        <f t="shared" si="2"/>
        <v>1218.6247250373458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-24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5.2149999999999999</v>
      </c>
      <c r="E29">
        <f>GT_NG!P29</f>
        <v>-2.5000000000000001E-2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-7.242728096970132</v>
      </c>
      <c r="M29">
        <f>EDWPCL!S29</f>
        <v>5.5299999999999994</v>
      </c>
      <c r="N29">
        <f>'MSW BWN'!S29</f>
        <v>6.8066680000000002</v>
      </c>
      <c r="O29">
        <f>BRPL_ISGS_exbus!DM29</f>
        <v>1090.7186630441236</v>
      </c>
      <c r="P29" s="37">
        <v>117.78</v>
      </c>
      <c r="Q29" s="37">
        <v>38.050000000000004</v>
      </c>
      <c r="R29" s="39">
        <v>9.85</v>
      </c>
      <c r="S29" s="39">
        <v>0</v>
      </c>
      <c r="T29" s="38">
        <f>SUMPRODUCT(LTA!J29:AN29,LTA!J$101:AN$101,LTA!J$103:AN$103)</f>
        <v>20.170000000000002</v>
      </c>
      <c r="U29" s="38">
        <f>SUMPRODUCT(LTA!J29:AN29,LTA!J$102:AN$102,LTA!J$103:AN$103)</f>
        <v>51.31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10.774961417818794</v>
      </c>
      <c r="AD29">
        <f t="shared" si="1"/>
        <v>1299.8176415293347</v>
      </c>
      <c r="AE29">
        <f>'IDT-1'!B29</f>
        <v>0</v>
      </c>
      <c r="AF29" s="25"/>
      <c r="AG29">
        <f t="shared" si="2"/>
        <v>1299.8176415293347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-28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7.5096000000000007</v>
      </c>
      <c r="E30">
        <f>GT_NG!P30</f>
        <v>-2.5000000000000001E-2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-7.242728096970132</v>
      </c>
      <c r="M30">
        <f>EDWPCL!S30</f>
        <v>5.5299999999999994</v>
      </c>
      <c r="N30">
        <f>'MSW BWN'!S30</f>
        <v>6.7113411999999997</v>
      </c>
      <c r="O30">
        <f>BRPL_ISGS_exbus!DM30</f>
        <v>1096.7744378867512</v>
      </c>
      <c r="P30" s="37">
        <v>117.78</v>
      </c>
      <c r="Q30" s="37">
        <v>38.054997373259795</v>
      </c>
      <c r="R30" s="39">
        <v>18.25</v>
      </c>
      <c r="S30" s="39">
        <v>0</v>
      </c>
      <c r="T30" s="38">
        <f>SUMPRODUCT(LTA!J30:AN30,LTA!J$101:AN$101,LTA!J$103:AN$103)</f>
        <v>20.56</v>
      </c>
      <c r="U30" s="38">
        <f>SUMPRODUCT(LTA!J30:AN30,LTA!J$102:AN$102,LTA!J$103:AN$103)</f>
        <v>50.81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10.974803636606154</v>
      </c>
      <c r="AD30">
        <f t="shared" si="1"/>
        <v>1307.1678447264346</v>
      </c>
      <c r="AE30">
        <f>'IDT-1'!B30</f>
        <v>50</v>
      </c>
      <c r="AF30" s="25"/>
      <c r="AG30">
        <f t="shared" si="2"/>
        <v>1357.1678447264346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-37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8.3439999999999994</v>
      </c>
      <c r="E31">
        <f>GT_NG!P31</f>
        <v>-2.5000000000000001E-2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-7.242728096970132</v>
      </c>
      <c r="M31">
        <f>EDWPCL!S31</f>
        <v>5.5299999999999994</v>
      </c>
      <c r="N31">
        <f>'MSW BWN'!S31</f>
        <v>7.0809415999999992</v>
      </c>
      <c r="O31">
        <f>BRPL_ISGS_exbus!DM31</f>
        <v>1081.195902596231</v>
      </c>
      <c r="P31" s="37">
        <v>117.78</v>
      </c>
      <c r="Q31" s="37">
        <v>38.054392749942267</v>
      </c>
      <c r="R31" s="39">
        <v>30.360000000000003</v>
      </c>
      <c r="S31" s="39">
        <v>0</v>
      </c>
      <c r="T31" s="38">
        <f>SUMPRODUCT(LTA!J31:AN31,LTA!J$101:AN$101,LTA!J$103:AN$103)</f>
        <v>23.97</v>
      </c>
      <c r="U31" s="38">
        <f>SUMPRODUCT(LTA!J31:AN31,LTA!J$102:AN$102,LTA!J$103:AN$103)</f>
        <v>50.81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0</v>
      </c>
      <c r="AC31">
        <f t="shared" si="0"/>
        <v>10.694034771941858</v>
      </c>
      <c r="AD31">
        <f t="shared" si="1"/>
        <v>1345.743474077261</v>
      </c>
      <c r="AE31">
        <f>'IDT-1'!B31</f>
        <v>74</v>
      </c>
      <c r="AF31" s="25"/>
      <c r="AG31">
        <f t="shared" si="2"/>
        <v>1419.743474077261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10.0128</v>
      </c>
      <c r="E32">
        <f>GT_NG!P32</f>
        <v>-2.5000000000000001E-2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-7.242728096970132</v>
      </c>
      <c r="M32">
        <f>EDWPCL!S32</f>
        <v>5.5299999999999994</v>
      </c>
      <c r="N32">
        <f>'MSW BWN'!S32</f>
        <v>6.8953051999999992</v>
      </c>
      <c r="O32">
        <f>BRPL_ISGS_exbus!DM32</f>
        <v>1074.4073835451079</v>
      </c>
      <c r="P32" s="37">
        <v>117.78</v>
      </c>
      <c r="Q32" s="37">
        <v>38.054392749942267</v>
      </c>
      <c r="R32" s="39">
        <v>40.47</v>
      </c>
      <c r="S32" s="39">
        <v>0</v>
      </c>
      <c r="T32" s="38">
        <f>SUMPRODUCT(LTA!J32:AN32,LTA!J$101:AN$101,LTA!J$103:AN$103)</f>
        <v>32.97</v>
      </c>
      <c r="U32" s="38">
        <f>SUMPRODUCT(LTA!J32:AN32,LTA!J$102:AN$102,LTA!J$103:AN$103)</f>
        <v>50.81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0</v>
      </c>
      <c r="AC32">
        <f t="shared" si="0"/>
        <v>10.927492091944769</v>
      </c>
      <c r="AD32">
        <f t="shared" si="1"/>
        <v>1343.3146613061353</v>
      </c>
      <c r="AE32">
        <f>'IDT-1'!B32</f>
        <v>106</v>
      </c>
      <c r="AF32" s="25"/>
      <c r="AG32">
        <f t="shared" si="2"/>
        <v>1449.3146613061353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-16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10.0128</v>
      </c>
      <c r="E33">
        <f>GT_NG!P33</f>
        <v>-2.5000000000000001E-2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-7.242728096970132</v>
      </c>
      <c r="M33">
        <f>EDWPCL!S33</f>
        <v>5.5299999999999994</v>
      </c>
      <c r="N33">
        <f>'MSW BWN'!S33</f>
        <v>7.0324419999999996</v>
      </c>
      <c r="O33">
        <f>BRPL_ISGS_exbus!DM33</f>
        <v>995.16255595176187</v>
      </c>
      <c r="P33" s="37">
        <v>117.78</v>
      </c>
      <c r="Q33" s="37">
        <v>38.054392749942267</v>
      </c>
      <c r="R33" s="39">
        <v>43</v>
      </c>
      <c r="S33" s="39">
        <v>0</v>
      </c>
      <c r="T33" s="38">
        <f>SUMPRODUCT(LTA!J33:AN33,LTA!J$101:AN$101,LTA!J$103:AN$103)</f>
        <v>50.34</v>
      </c>
      <c r="U33" s="38">
        <f>SUMPRODUCT(LTA!J33:AN33,LTA!J$102:AN$102,LTA!J$103:AN$103)</f>
        <v>50.3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58.58</v>
      </c>
      <c r="Z33" s="35">
        <f>IEX!N33</f>
        <v>0</v>
      </c>
      <c r="AA33" s="76">
        <f>STOA!H33</f>
        <v>0.57999999999999996</v>
      </c>
      <c r="AB33" s="76">
        <f>-STOA!N33</f>
        <v>0</v>
      </c>
      <c r="AC33">
        <f t="shared" si="0"/>
        <v>10.882693011234998</v>
      </c>
      <c r="AD33">
        <f t="shared" si="1"/>
        <v>1369.7417695934987</v>
      </c>
      <c r="AE33">
        <f>'IDT-1'!B33</f>
        <v>81.349000000000004</v>
      </c>
      <c r="AF33" s="25"/>
      <c r="AG33">
        <f t="shared" si="2"/>
        <v>1451.0907695934986</v>
      </c>
      <c r="AI33" s="35">
        <f>PXIL!H33</f>
        <v>0</v>
      </c>
      <c r="AJ33" s="35">
        <f>PXIL!N33</f>
        <v>0</v>
      </c>
      <c r="AK33" s="35">
        <f>RTM_IEX!H33</f>
        <v>11.52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10.0128</v>
      </c>
      <c r="E34">
        <f>GT_NG!P34</f>
        <v>-2.5000000000000001E-2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-7.242728096970132</v>
      </c>
      <c r="M34">
        <f>EDWPCL!S34</f>
        <v>5.5299999999999994</v>
      </c>
      <c r="N34">
        <f>'MSW BWN'!S34</f>
        <v>6.7263928000000002</v>
      </c>
      <c r="O34">
        <f>BRPL_ISGS_exbus!DM34</f>
        <v>973.81727099881971</v>
      </c>
      <c r="P34" s="37">
        <v>117.78</v>
      </c>
      <c r="Q34" s="37">
        <v>38.054392749942267</v>
      </c>
      <c r="R34" s="39">
        <v>42.999999999999993</v>
      </c>
      <c r="S34" s="39">
        <v>0</v>
      </c>
      <c r="T34" s="38">
        <f>SUMPRODUCT(LTA!J34:AN34,LTA!J$101:AN$101,LTA!J$103:AN$103)</f>
        <v>78.990000000000009</v>
      </c>
      <c r="U34" s="38">
        <f>SUMPRODUCT(LTA!J34:AN34,LTA!J$102:AN$102,LTA!J$103:AN$103)</f>
        <v>49.29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48.02</v>
      </c>
      <c r="Z34" s="35">
        <f>IEX!N34</f>
        <v>0</v>
      </c>
      <c r="AA34" s="76">
        <f>STOA!H34</f>
        <v>0.57999999999999996</v>
      </c>
      <c r="AB34" s="76">
        <f>-STOA!N34</f>
        <v>0</v>
      </c>
      <c r="AC34">
        <f t="shared" si="0"/>
        <v>10.966922604842052</v>
      </c>
      <c r="AD34">
        <f t="shared" si="1"/>
        <v>1380.4562058469498</v>
      </c>
      <c r="AE34">
        <f>'IDT-1'!B34</f>
        <v>78.637</v>
      </c>
      <c r="AF34" s="25"/>
      <c r="AG34">
        <f t="shared" si="2"/>
        <v>1459.0932058469498</v>
      </c>
      <c r="AI34" s="35">
        <f>PXIL!H34</f>
        <v>0</v>
      </c>
      <c r="AJ34" s="35">
        <f>PXIL!N34</f>
        <v>0</v>
      </c>
      <c r="AK34" s="35">
        <f>RTM_IEX!H34</f>
        <v>26.89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10.0128</v>
      </c>
      <c r="E35">
        <f>GT_NG!P35</f>
        <v>-2.5000000000000001E-2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-7.242728096970132</v>
      </c>
      <c r="M35">
        <f>EDWPCL!S35</f>
        <v>5.5299999999999994</v>
      </c>
      <c r="N35">
        <f>'MSW BWN'!S35</f>
        <v>6.9203911999999992</v>
      </c>
      <c r="O35">
        <f>BRPL_ISGS_exbus!DM35</f>
        <v>960.6356989658052</v>
      </c>
      <c r="P35" s="37">
        <v>117.78</v>
      </c>
      <c r="Q35" s="37">
        <v>38.054392749942267</v>
      </c>
      <c r="R35" s="39">
        <v>47.499999999999993</v>
      </c>
      <c r="S35" s="39">
        <v>0</v>
      </c>
      <c r="T35" s="38">
        <f>SUMPRODUCT(LTA!J35:AN35,LTA!J$101:AN$101,LTA!J$103:AN$103)</f>
        <v>116.17</v>
      </c>
      <c r="U35" s="38">
        <f>SUMPRODUCT(LTA!J35:AN35,LTA!J$102:AN$102,LTA!J$103:AN$103)</f>
        <v>49.29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0.38</v>
      </c>
      <c r="Z35" s="35">
        <f>IEX!N35</f>
        <v>0</v>
      </c>
      <c r="AA35" s="76">
        <f>STOA!H35</f>
        <v>0.96</v>
      </c>
      <c r="AB35" s="76">
        <f>-STOA!N35</f>
        <v>0</v>
      </c>
      <c r="AC35">
        <f t="shared" si="0"/>
        <v>11.403429530504541</v>
      </c>
      <c r="AD35">
        <f t="shared" si="1"/>
        <v>1435.9821252882728</v>
      </c>
      <c r="AE35">
        <f>'IDT-1'!B35</f>
        <v>81.349000000000004</v>
      </c>
      <c r="AF35" s="25"/>
      <c r="AG35">
        <f t="shared" si="2"/>
        <v>1517.3311252882727</v>
      </c>
      <c r="AI35" s="35">
        <f>PXIL!H35</f>
        <v>0</v>
      </c>
      <c r="AJ35" s="35">
        <f>PXIL!N35</f>
        <v>0</v>
      </c>
      <c r="AK35" s="35">
        <f>RTM_IEX!H35</f>
        <v>28.81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72.61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10.0128</v>
      </c>
      <c r="E36">
        <f>GT_NG!P36</f>
        <v>-2.5000000000000001E-2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-7.242728096970132</v>
      </c>
      <c r="M36">
        <f>EDWPCL!S36</f>
        <v>5.5299999999999994</v>
      </c>
      <c r="N36">
        <f>'MSW BWN'!S36</f>
        <v>6.9605287999999996</v>
      </c>
      <c r="O36">
        <f>BRPL_ISGS_exbus!DM36</f>
        <v>871.56856970484682</v>
      </c>
      <c r="P36" s="37">
        <v>117.78</v>
      </c>
      <c r="Q36" s="37">
        <v>38.054392749942267</v>
      </c>
      <c r="R36" s="39">
        <v>47.499999999999993</v>
      </c>
      <c r="S36" s="39">
        <v>0</v>
      </c>
      <c r="T36" s="38">
        <f>SUMPRODUCT(LTA!J36:AN36,LTA!J$101:AN$101,LTA!J$103:AN$103)</f>
        <v>160.38</v>
      </c>
      <c r="U36" s="38">
        <f>SUMPRODUCT(LTA!J36:AN36,LTA!J$102:AN$102,LTA!J$103:AN$103)</f>
        <v>49.29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70.11</v>
      </c>
      <c r="Z36" s="35">
        <f>IEX!N36</f>
        <v>0</v>
      </c>
      <c r="AA36" s="76">
        <f>STOA!H36</f>
        <v>0.96</v>
      </c>
      <c r="AB36" s="76">
        <f>-STOA!N36</f>
        <v>0</v>
      </c>
      <c r="AC36">
        <f t="shared" si="0"/>
        <v>11.346044995549061</v>
      </c>
      <c r="AD36">
        <f t="shared" si="1"/>
        <v>1428.6825181622696</v>
      </c>
      <c r="AE36">
        <f>'IDT-1'!B36</f>
        <v>86.772000000000006</v>
      </c>
      <c r="AF36" s="25"/>
      <c r="AG36">
        <f t="shared" si="2"/>
        <v>1515.4545181622696</v>
      </c>
      <c r="AI36" s="35">
        <f>PXIL!H36</f>
        <v>0</v>
      </c>
      <c r="AJ36" s="35">
        <f>PXIL!N36</f>
        <v>0</v>
      </c>
      <c r="AK36" s="35">
        <f>RTM_IEX!H36</f>
        <v>69.150000000000006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10.0128</v>
      </c>
      <c r="E37">
        <f>GT_NG!P37</f>
        <v>-2.5000000000000001E-2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-7.242728096970132</v>
      </c>
      <c r="M37">
        <f>EDWPCL!S37</f>
        <v>5.5299999999999994</v>
      </c>
      <c r="N37">
        <f>'MSW BWN'!S37</f>
        <v>7.0642175999999992</v>
      </c>
      <c r="O37">
        <f>BRPL_ISGS_exbus!DM37</f>
        <v>891.28491599689187</v>
      </c>
      <c r="P37" s="37">
        <v>117.78</v>
      </c>
      <c r="Q37" s="37">
        <v>38.054392749942267</v>
      </c>
      <c r="R37" s="39">
        <v>47.499999999999993</v>
      </c>
      <c r="S37" s="39">
        <v>0</v>
      </c>
      <c r="T37" s="38">
        <f>SUMPRODUCT(LTA!J37:AN37,LTA!J$101:AN$101,LTA!J$103:AN$103)</f>
        <v>203.25</v>
      </c>
      <c r="U37" s="38">
        <f>SUMPRODUCT(LTA!J37:AN37,LTA!J$102:AN$102,LTA!J$103:AN$103)</f>
        <v>49.29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0.96</v>
      </c>
      <c r="AB37" s="76">
        <f>-STOA!N37</f>
        <v>0</v>
      </c>
      <c r="AC37">
        <f t="shared" si="0"/>
        <v>11.243085269267016</v>
      </c>
      <c r="AD37">
        <f t="shared" si="1"/>
        <v>1415.5855129805971</v>
      </c>
      <c r="AE37">
        <f>'IDT-1'!B37</f>
        <v>92.195999999999998</v>
      </c>
      <c r="AF37" s="25"/>
      <c r="AG37">
        <f t="shared" si="2"/>
        <v>1507.781512980597</v>
      </c>
      <c r="AI37" s="35">
        <f>PXIL!H37</f>
        <v>0</v>
      </c>
      <c r="AJ37" s="35">
        <f>PXIL!N37</f>
        <v>0</v>
      </c>
      <c r="AK37" s="35">
        <f>RTM_IEX!H37</f>
        <v>37.450000000000003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25.92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10.0128</v>
      </c>
      <c r="E38">
        <f>GT_NG!P38</f>
        <v>-2.5000000000000001E-2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-7.242728096970132</v>
      </c>
      <c r="M38">
        <f>EDWPCL!S38</f>
        <v>5.5299999999999994</v>
      </c>
      <c r="N38">
        <f>'MSW BWN'!S38</f>
        <v>6.9438047999999997</v>
      </c>
      <c r="O38">
        <f>BRPL_ISGS_exbus!DM38</f>
        <v>947.89814187664683</v>
      </c>
      <c r="P38" s="37">
        <v>117.78</v>
      </c>
      <c r="Q38" s="37">
        <v>38.054392749942267</v>
      </c>
      <c r="R38" s="39">
        <v>47.5</v>
      </c>
      <c r="S38" s="39">
        <v>0</v>
      </c>
      <c r="T38" s="38">
        <f>SUMPRODUCT(LTA!J38:AN38,LTA!J$101:AN$101,LTA!J$103:AN$103)</f>
        <v>252.07</v>
      </c>
      <c r="U38" s="38">
        <f>SUMPRODUCT(LTA!J38:AN38,LTA!J$102:AN$102,LTA!J$103:AN$103)</f>
        <v>49.29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0.96</v>
      </c>
      <c r="AB38" s="76">
        <f>-STOA!N38</f>
        <v>0</v>
      </c>
      <c r="AC38">
        <f t="shared" si="0"/>
        <v>11.798217441484629</v>
      </c>
      <c r="AD38">
        <f t="shared" si="1"/>
        <v>1427.9731938881343</v>
      </c>
      <c r="AE38">
        <f>'IDT-1'!B38</f>
        <v>89</v>
      </c>
      <c r="AF38" s="25"/>
      <c r="AG38">
        <f t="shared" si="2"/>
        <v>1516.9731938881343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-29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10.0128</v>
      </c>
      <c r="E39">
        <f>GT_NG!P39</f>
        <v>-2.5000000000000001E-2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-7.242728096970132</v>
      </c>
      <c r="M39">
        <f>EDWPCL!S39</f>
        <v>6.0299999999999994</v>
      </c>
      <c r="N39">
        <f>'MSW BWN'!S39</f>
        <v>7.1361308000000001</v>
      </c>
      <c r="O39">
        <f>BRPL_ISGS_exbus!DM39</f>
        <v>969.17191204025187</v>
      </c>
      <c r="P39" s="37">
        <v>117.78</v>
      </c>
      <c r="Q39" s="37">
        <v>38.054392749942267</v>
      </c>
      <c r="R39" s="39">
        <v>47.5</v>
      </c>
      <c r="S39" s="39">
        <v>0</v>
      </c>
      <c r="T39" s="38">
        <f>SUMPRODUCT(LTA!J39:AN39,LTA!J$101:AN$101,LTA!J$103:AN$103)</f>
        <v>297.8</v>
      </c>
      <c r="U39" s="38">
        <f>SUMPRODUCT(LTA!J39:AN39,LTA!J$102:AN$102,LTA!J$103:AN$103)</f>
        <v>29.4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0.86</v>
      </c>
      <c r="AB39" s="76">
        <f>-STOA!N39</f>
        <v>0</v>
      </c>
      <c r="AC39">
        <f t="shared" si="0"/>
        <v>11.958069397930432</v>
      </c>
      <c r="AD39">
        <f t="shared" si="1"/>
        <v>1502.5194380952937</v>
      </c>
      <c r="AE39">
        <f>'IDT-1'!B39</f>
        <v>23</v>
      </c>
      <c r="AF39" s="25"/>
      <c r="AG39">
        <f t="shared" si="2"/>
        <v>1525.5194380952937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-2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10.0128</v>
      </c>
      <c r="E40">
        <f>GT_NG!P40</f>
        <v>-2.5000000000000001E-2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-7.242728096970132</v>
      </c>
      <c r="M40">
        <f>EDWPCL!S40</f>
        <v>6.0299999999999994</v>
      </c>
      <c r="N40">
        <f>'MSW BWN'!S40</f>
        <v>7.5291447999999992</v>
      </c>
      <c r="O40">
        <f>BRPL_ISGS_exbus!DM40</f>
        <v>969.16751994298738</v>
      </c>
      <c r="P40" s="37">
        <v>117.78</v>
      </c>
      <c r="Q40" s="37">
        <v>38.054392749942267</v>
      </c>
      <c r="R40" s="39">
        <v>47.5</v>
      </c>
      <c r="S40" s="39">
        <v>0</v>
      </c>
      <c r="T40" s="38">
        <f>SUMPRODUCT(LTA!J40:AN40,LTA!J$101:AN$101,LTA!J$103:AN$103)</f>
        <v>337.83</v>
      </c>
      <c r="U40" s="38">
        <f>SUMPRODUCT(LTA!J40:AN40,LTA!J$102:AN$102,LTA!J$103:AN$103)</f>
        <v>29.4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0.86</v>
      </c>
      <c r="AB40" s="76">
        <f>-STOA!N40</f>
        <v>0</v>
      </c>
      <c r="AC40">
        <f t="shared" si="0"/>
        <v>12.317516012206559</v>
      </c>
      <c r="AD40">
        <f t="shared" si="1"/>
        <v>1552.2586133837528</v>
      </c>
      <c r="AE40">
        <f>'IDT-1'!B40</f>
        <v>8</v>
      </c>
      <c r="AF40" s="25"/>
      <c r="AG40">
        <f t="shared" si="2"/>
        <v>1560.2586133837528</v>
      </c>
      <c r="AI40" s="35">
        <f>PXIL!H40</f>
        <v>0</v>
      </c>
      <c r="AJ40" s="35">
        <f>PXIL!N40</f>
        <v>0</v>
      </c>
      <c r="AK40" s="35">
        <f>RTM_IEX!H40</f>
        <v>7.68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10.0128</v>
      </c>
      <c r="E41">
        <f>GT_NG!P41</f>
        <v>-2.5000000000000001E-2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-7.242728096970132</v>
      </c>
      <c r="M41">
        <f>EDWPCL!S41</f>
        <v>6.0299999999999994</v>
      </c>
      <c r="N41">
        <f>'MSW BWN'!S41</f>
        <v>7.5224551999999996</v>
      </c>
      <c r="O41">
        <f>BRPL_ISGS_exbus!DM41</f>
        <v>969.16751994298738</v>
      </c>
      <c r="P41" s="37">
        <v>117.78</v>
      </c>
      <c r="Q41" s="37">
        <v>38.054392749942267</v>
      </c>
      <c r="R41" s="39">
        <v>47.5</v>
      </c>
      <c r="S41" s="39">
        <v>0</v>
      </c>
      <c r="T41" s="38">
        <f>SUMPRODUCT(LTA!J41:AN41,LTA!J$101:AN$101,LTA!J$103:AN$103)</f>
        <v>374.84000000000003</v>
      </c>
      <c r="U41" s="38">
        <f>SUMPRODUCT(LTA!J41:AN41,LTA!J$102:AN$102,LTA!J$103:AN$103)</f>
        <v>29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0.86</v>
      </c>
      <c r="AB41" s="76">
        <f>-STOA!N41</f>
        <v>0</v>
      </c>
      <c r="AC41">
        <f t="shared" si="0"/>
        <v>12.637453652717813</v>
      </c>
      <c r="AD41">
        <f t="shared" si="1"/>
        <v>1568.8619861432419</v>
      </c>
      <c r="AE41">
        <f>'IDT-1'!B41</f>
        <v>0</v>
      </c>
      <c r="AF41" s="25"/>
      <c r="AG41">
        <f t="shared" si="2"/>
        <v>1568.8619861432419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-12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10.0128</v>
      </c>
      <c r="E42">
        <f>GT_NG!P42</f>
        <v>-2.5000000000000001E-2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-7.242728096970132</v>
      </c>
      <c r="M42">
        <f>EDWPCL!S42</f>
        <v>6.0299999999999994</v>
      </c>
      <c r="N42">
        <f>'MSW BWN'!S42</f>
        <v>7.1444927999999992</v>
      </c>
      <c r="O42">
        <f>BRPL_ISGS_exbus!DM42</f>
        <v>946.82247724280364</v>
      </c>
      <c r="P42" s="37">
        <v>117.78</v>
      </c>
      <c r="Q42" s="37">
        <v>38.054997373259795</v>
      </c>
      <c r="R42" s="39">
        <v>47.5</v>
      </c>
      <c r="S42" s="39">
        <v>0</v>
      </c>
      <c r="T42" s="38">
        <f>SUMPRODUCT(LTA!J42:AN42,LTA!J$101:AN$101,LTA!J$103:AN$103)</f>
        <v>409.34999999999997</v>
      </c>
      <c r="U42" s="38">
        <f>SUMPRODUCT(LTA!J42:AN42,LTA!J$102:AN$102,LTA!J$103:AN$103)</f>
        <v>29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0.86</v>
      </c>
      <c r="AB42" s="76">
        <f>-STOA!N42</f>
        <v>0</v>
      </c>
      <c r="AC42">
        <f t="shared" si="0"/>
        <v>12.752980883846066</v>
      </c>
      <c r="AD42">
        <f t="shared" si="1"/>
        <v>1577.5340584352471</v>
      </c>
      <c r="AE42">
        <f>'IDT-1'!B42</f>
        <v>0</v>
      </c>
      <c r="AF42" s="25"/>
      <c r="AG42">
        <f t="shared" si="2"/>
        <v>1577.5340584352471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-15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10.0128</v>
      </c>
      <c r="E43">
        <f>GT_NG!P43</f>
        <v>-2.5000000000000001E-2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-7.242728096970132</v>
      </c>
      <c r="M43">
        <f>EDWPCL!S43</f>
        <v>6.5299999999999994</v>
      </c>
      <c r="N43">
        <f>'MSW BWN'!S43</f>
        <v>7.0959932000000006</v>
      </c>
      <c r="O43">
        <f>BRPL_ISGS_exbus!DM43</f>
        <v>901.35306548194797</v>
      </c>
      <c r="P43" s="37">
        <v>117.78</v>
      </c>
      <c r="Q43" s="37">
        <v>38.054997373259795</v>
      </c>
      <c r="R43" s="39">
        <v>47.5</v>
      </c>
      <c r="S43" s="39">
        <v>0</v>
      </c>
      <c r="T43" s="38">
        <f>SUMPRODUCT(LTA!J43:AN43,LTA!J$101:AN$101,LTA!J$103:AN$103)</f>
        <v>445.33</v>
      </c>
      <c r="U43" s="38">
        <f>SUMPRODUCT(LTA!J43:AN43,LTA!J$102:AN$102,LTA!J$103:AN$103)</f>
        <v>28.6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0.86</v>
      </c>
      <c r="AB43" s="76">
        <f>-STOA!N43</f>
        <v>0</v>
      </c>
      <c r="AC43">
        <f t="shared" si="0"/>
        <v>12.636325400992328</v>
      </c>
      <c r="AD43">
        <f t="shared" si="1"/>
        <v>1592.812802557245</v>
      </c>
      <c r="AE43">
        <f>'IDT-1'!B43</f>
        <v>0</v>
      </c>
      <c r="AF43" s="25"/>
      <c r="AG43">
        <f t="shared" si="2"/>
        <v>1592.812802557245</v>
      </c>
      <c r="AI43" s="35">
        <f>PXIL!H43</f>
        <v>0</v>
      </c>
      <c r="AJ43" s="35">
        <f>PXIL!N43</f>
        <v>0</v>
      </c>
      <c r="AK43" s="35">
        <f>RTM_IEX!H43</f>
        <v>9.6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10.0128</v>
      </c>
      <c r="E44">
        <f>GT_NG!P44</f>
        <v>-2.5000000000000001E-2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-7.242728096970132</v>
      </c>
      <c r="M44">
        <f>EDWPCL!S44</f>
        <v>6.5299999999999994</v>
      </c>
      <c r="N44">
        <f>'MSW BWN'!S44</f>
        <v>7.1210791999999996</v>
      </c>
      <c r="O44">
        <f>BRPL_ISGS_exbus!DM44</f>
        <v>863.02092677052201</v>
      </c>
      <c r="P44" s="37">
        <v>117.78</v>
      </c>
      <c r="Q44" s="37">
        <v>38.054997373259795</v>
      </c>
      <c r="R44" s="39">
        <v>47.5</v>
      </c>
      <c r="S44" s="39">
        <v>0</v>
      </c>
      <c r="T44" s="38">
        <f>SUMPRODUCT(LTA!J44:AN44,LTA!J$101:AN$101,LTA!J$103:AN$103)</f>
        <v>473.94</v>
      </c>
      <c r="U44" s="38">
        <f>SUMPRODUCT(LTA!J44:AN44,LTA!J$102:AN$102,LTA!J$103:AN$103)</f>
        <v>28.6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0.86</v>
      </c>
      <c r="AB44" s="76">
        <f>-STOA!N44</f>
        <v>0</v>
      </c>
      <c r="AC44">
        <f t="shared" si="0"/>
        <v>12.553200389843205</v>
      </c>
      <c r="AD44">
        <f t="shared" si="1"/>
        <v>1582.2388748569686</v>
      </c>
      <c r="AE44">
        <f>'IDT-1'!B44</f>
        <v>0</v>
      </c>
      <c r="AF44" s="25"/>
      <c r="AG44">
        <f t="shared" si="2"/>
        <v>1582.2388748569686</v>
      </c>
      <c r="AI44" s="35">
        <f>PXIL!H44</f>
        <v>0</v>
      </c>
      <c r="AJ44" s="35">
        <f>PXIL!N44</f>
        <v>0</v>
      </c>
      <c r="AK44" s="35">
        <f>RTM_IEX!H44</f>
        <v>8.64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10.0128</v>
      </c>
      <c r="E45">
        <f>GT_NG!P45</f>
        <v>-2.5000000000000001E-2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-6.5973499520613634</v>
      </c>
      <c r="M45">
        <f>EDWPCL!S45</f>
        <v>6.5299999999999994</v>
      </c>
      <c r="N45">
        <f>'MSW BWN'!S45</f>
        <v>6.4303779999999993</v>
      </c>
      <c r="O45">
        <f>BRPL_ISGS_exbus!DM45</f>
        <v>863.97189324422857</v>
      </c>
      <c r="P45" s="37">
        <v>118.85000000000001</v>
      </c>
      <c r="Q45" s="37">
        <v>38.050000000000004</v>
      </c>
      <c r="R45" s="39">
        <v>47.5</v>
      </c>
      <c r="S45" s="39">
        <v>0</v>
      </c>
      <c r="T45" s="38">
        <f>SUMPRODUCT(LTA!J45:AN45,LTA!J$101:AN$101,LTA!J$103:AN$103)</f>
        <v>497.25</v>
      </c>
      <c r="U45" s="38">
        <f>SUMPRODUCT(LTA!J45:AN45,LTA!J$102:AN$102,LTA!J$103:AN$103)</f>
        <v>28.6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0.86</v>
      </c>
      <c r="AB45" s="76">
        <f>-STOA!N45</f>
        <v>0</v>
      </c>
      <c r="AC45">
        <f t="shared" si="0"/>
        <v>12.747769956456926</v>
      </c>
      <c r="AD45">
        <f t="shared" si="1"/>
        <v>1608.28495133571</v>
      </c>
      <c r="AE45">
        <f>'IDT-1'!B45</f>
        <v>0</v>
      </c>
      <c r="AF45" s="25"/>
      <c r="AG45">
        <f t="shared" si="2"/>
        <v>1608.28495133571</v>
      </c>
      <c r="AI45" s="35">
        <f>PXIL!H45</f>
        <v>0</v>
      </c>
      <c r="AJ45" s="35">
        <f>PXIL!N45</f>
        <v>0</v>
      </c>
      <c r="AK45" s="35">
        <f>RTM_IEX!H45</f>
        <v>9.6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10.0128</v>
      </c>
      <c r="E46">
        <f>GT_NG!P46</f>
        <v>-2.5000000000000001E-2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-7.242728096970132</v>
      </c>
      <c r="M46">
        <f>EDWPCL!S46</f>
        <v>6.5299999999999994</v>
      </c>
      <c r="N46">
        <f>'MSW BWN'!S46</f>
        <v>6.4052919999999993</v>
      </c>
      <c r="O46">
        <f>BRPL_ISGS_exbus!DM46</f>
        <v>840.99623591124293</v>
      </c>
      <c r="P46" s="37">
        <v>118.85000000000001</v>
      </c>
      <c r="Q46" s="37">
        <v>38.050000000000004</v>
      </c>
      <c r="R46" s="39">
        <v>47.5</v>
      </c>
      <c r="S46" s="39">
        <v>0</v>
      </c>
      <c r="T46" s="38">
        <f>SUMPRODUCT(LTA!J46:AN46,LTA!J$101:AN$101,LTA!J$103:AN$103)</f>
        <v>517.38</v>
      </c>
      <c r="U46" s="38">
        <f>SUMPRODUCT(LTA!J46:AN46,LTA!J$102:AN$102,LTA!J$103:AN$103)</f>
        <v>28.6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0.86</v>
      </c>
      <c r="AB46" s="76">
        <f>-STOA!N46</f>
        <v>0</v>
      </c>
      <c r="AC46">
        <f t="shared" si="0"/>
        <v>12.655571681469404</v>
      </c>
      <c r="AD46">
        <f t="shared" si="1"/>
        <v>1595.2610281328034</v>
      </c>
      <c r="AE46">
        <f>'IDT-1'!B46</f>
        <v>0</v>
      </c>
      <c r="AF46" s="25"/>
      <c r="AG46">
        <f t="shared" si="2"/>
        <v>1595.2610281328034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10.0128</v>
      </c>
      <c r="E47">
        <f>GT_NG!P47</f>
        <v>-2.5000000000000001E-2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-7.242728096970132</v>
      </c>
      <c r="M47">
        <f>EDWPCL!S47</f>
        <v>6.5299999999999994</v>
      </c>
      <c r="N47">
        <f>'MSW BWN'!S47</f>
        <v>6.9755804000000001</v>
      </c>
      <c r="O47">
        <f>BRPL_ISGS_exbus!DM47</f>
        <v>702.48449119044608</v>
      </c>
      <c r="P47" s="37">
        <v>117.78</v>
      </c>
      <c r="Q47" s="37">
        <v>38.050000000000004</v>
      </c>
      <c r="R47" s="39">
        <v>47.5</v>
      </c>
      <c r="S47" s="39">
        <v>0</v>
      </c>
      <c r="T47" s="38">
        <f>SUMPRODUCT(LTA!J47:AN47,LTA!J$101:AN$101,LTA!J$103:AN$103)</f>
        <v>533.54999999999995</v>
      </c>
      <c r="U47" s="38">
        <f>SUMPRODUCT(LTA!J47:AN47,LTA!J$102:AN$102,LTA!J$103:AN$103)</f>
        <v>28.6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0.86</v>
      </c>
      <c r="AB47" s="76">
        <f>-STOA!N47</f>
        <v>0</v>
      </c>
      <c r="AC47">
        <f t="shared" si="0"/>
        <v>12.468984322167186</v>
      </c>
      <c r="AD47">
        <f t="shared" si="1"/>
        <v>1571.5261591713086</v>
      </c>
      <c r="AE47">
        <f>'IDT-1'!B47</f>
        <v>0</v>
      </c>
      <c r="AF47" s="25"/>
      <c r="AG47">
        <f t="shared" si="2"/>
        <v>1571.5261591713086</v>
      </c>
      <c r="AI47" s="35">
        <f>PXIL!H47</f>
        <v>0</v>
      </c>
      <c r="AJ47" s="35">
        <f>PXIL!N47</f>
        <v>0</v>
      </c>
      <c r="AK47" s="35">
        <f>RTM_IEX!H47</f>
        <v>98.92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10.0128</v>
      </c>
      <c r="E48">
        <f>GT_NG!P48</f>
        <v>-2.5000000000000001E-2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-7.242728096970132</v>
      </c>
      <c r="M48">
        <f>EDWPCL!S48</f>
        <v>6.5299999999999994</v>
      </c>
      <c r="N48">
        <f>'MSW BWN'!S48</f>
        <v>7.0809415999999992</v>
      </c>
      <c r="O48">
        <f>BRPL_ISGS_exbus!DM48</f>
        <v>698.96773484986625</v>
      </c>
      <c r="P48" s="37">
        <v>117.78</v>
      </c>
      <c r="Q48" s="37">
        <v>38.050000000000004</v>
      </c>
      <c r="R48" s="39">
        <v>47.5</v>
      </c>
      <c r="S48" s="39">
        <v>0</v>
      </c>
      <c r="T48" s="38">
        <f>SUMPRODUCT(LTA!J48:AN48,LTA!J$101:AN$101,LTA!J$103:AN$103)</f>
        <v>545.78</v>
      </c>
      <c r="U48" s="38">
        <f>SUMPRODUCT(LTA!J48:AN48,LTA!J$102:AN$102,LTA!J$103:AN$103)</f>
        <v>28.6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0.86</v>
      </c>
      <c r="AB48" s="76">
        <f>-STOA!N48</f>
        <v>0</v>
      </c>
      <c r="AC48">
        <f t="shared" si="0"/>
        <v>12.387931440070664</v>
      </c>
      <c r="AD48">
        <f t="shared" si="1"/>
        <v>1561.2158169128254</v>
      </c>
      <c r="AE48">
        <f>'IDT-1'!B48</f>
        <v>0</v>
      </c>
      <c r="AF48" s="25"/>
      <c r="AG48">
        <f t="shared" si="2"/>
        <v>1561.2158169128254</v>
      </c>
      <c r="AI48" s="35">
        <f>PXIL!H48</f>
        <v>0</v>
      </c>
      <c r="AJ48" s="35">
        <f>PXIL!N48</f>
        <v>0</v>
      </c>
      <c r="AK48" s="35">
        <f>RTM_IEX!H48</f>
        <v>79.709999999999994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10.0128</v>
      </c>
      <c r="E49">
        <f>GT_NG!P49</f>
        <v>-2.5000000000000001E-2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-7.242728096970132</v>
      </c>
      <c r="M49">
        <f>EDWPCL!S49</f>
        <v>6.5299999999999994</v>
      </c>
      <c r="N49">
        <f>'MSW BWN'!S49</f>
        <v>7.1210791999999996</v>
      </c>
      <c r="O49">
        <f>BRPL_ISGS_exbus!DM49</f>
        <v>698.96773484986625</v>
      </c>
      <c r="P49" s="37">
        <v>117.78</v>
      </c>
      <c r="Q49" s="37">
        <v>38.050000000000004</v>
      </c>
      <c r="R49" s="39">
        <v>47.5</v>
      </c>
      <c r="S49" s="39">
        <v>0</v>
      </c>
      <c r="T49" s="38">
        <f>SUMPRODUCT(LTA!J49:AN49,LTA!J$101:AN$101,LTA!J$103:AN$103)</f>
        <v>551.65</v>
      </c>
      <c r="U49" s="38">
        <f>SUMPRODUCT(LTA!J49:AN49,LTA!J$102:AN$102,LTA!J$103:AN$103)</f>
        <v>28.6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0.86</v>
      </c>
      <c r="AB49" s="76">
        <f>-STOA!N49</f>
        <v>0</v>
      </c>
      <c r="AC49">
        <f t="shared" si="0"/>
        <v>12.276704513350662</v>
      </c>
      <c r="AD49">
        <f t="shared" si="1"/>
        <v>1547.067181439545</v>
      </c>
      <c r="AE49">
        <f>'IDT-1'!B49</f>
        <v>0</v>
      </c>
      <c r="AF49" s="25"/>
      <c r="AG49">
        <f t="shared" si="2"/>
        <v>1547.067181439545</v>
      </c>
      <c r="AI49" s="35">
        <f>PXIL!H49</f>
        <v>0</v>
      </c>
      <c r="AJ49" s="35">
        <f>PXIL!N49</f>
        <v>0</v>
      </c>
      <c r="AK49" s="35">
        <f>RTM_IEX!H49</f>
        <v>59.54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10.0128</v>
      </c>
      <c r="E50">
        <f>GT_NG!P50</f>
        <v>-2.5000000000000001E-2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-7.242728096970132</v>
      </c>
      <c r="M50">
        <f>EDWPCL!S50</f>
        <v>6.5299999999999994</v>
      </c>
      <c r="N50">
        <f>'MSW BWN'!S50</f>
        <v>7.5057312000000005</v>
      </c>
      <c r="O50">
        <f>BRPL_ISGS_exbus!DM50</f>
        <v>698.96773484986625</v>
      </c>
      <c r="P50" s="37">
        <v>117.78</v>
      </c>
      <c r="Q50" s="37">
        <v>38.050000000000004</v>
      </c>
      <c r="R50" s="39">
        <v>47.5</v>
      </c>
      <c r="S50" s="39">
        <v>0</v>
      </c>
      <c r="T50" s="38">
        <f>SUMPRODUCT(LTA!J50:AN50,LTA!J$101:AN$101,LTA!J$103:AN$103)</f>
        <v>554.77</v>
      </c>
      <c r="U50" s="38">
        <f>SUMPRODUCT(LTA!J50:AN50,LTA!J$102:AN$102,LTA!J$103:AN$103)</f>
        <v>28.6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0.86</v>
      </c>
      <c r="AB50" s="76">
        <f>-STOA!N50</f>
        <v>0</v>
      </c>
      <c r="AC50">
        <f t="shared" si="0"/>
        <v>12.169256798950663</v>
      </c>
      <c r="AD50">
        <f t="shared" si="1"/>
        <v>1533.3992811539451</v>
      </c>
      <c r="AE50">
        <f>'IDT-1'!B50</f>
        <v>0</v>
      </c>
      <c r="AF50" s="25"/>
      <c r="AG50">
        <f t="shared" si="2"/>
        <v>1533.3992811539451</v>
      </c>
      <c r="AI50" s="35">
        <f>PXIL!H50</f>
        <v>0</v>
      </c>
      <c r="AJ50" s="35">
        <f>PXIL!N50</f>
        <v>0</v>
      </c>
      <c r="AK50" s="35">
        <f>RTM_IEX!H50</f>
        <v>42.26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10.0128</v>
      </c>
      <c r="E51">
        <f>GT_NG!P51</f>
        <v>-4.0000000000000008E-2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-7.242728096970132</v>
      </c>
      <c r="M51">
        <f>EDWPCL!S51</f>
        <v>6.5299999999999994</v>
      </c>
      <c r="N51">
        <f>'MSW BWN'!S51</f>
        <v>7.8351939999999987</v>
      </c>
      <c r="O51">
        <f>BRPL_ISGS_exbus!DM51</f>
        <v>688.70640802789808</v>
      </c>
      <c r="P51" s="37">
        <v>117.78</v>
      </c>
      <c r="Q51" s="37">
        <v>38.050000000000004</v>
      </c>
      <c r="R51" s="39">
        <v>47.5</v>
      </c>
      <c r="S51" s="39">
        <v>0</v>
      </c>
      <c r="T51" s="38">
        <f>SUMPRODUCT(LTA!J51:AN51,LTA!J$101:AN$101,LTA!J$103:AN$103)</f>
        <v>556.41</v>
      </c>
      <c r="U51" s="38">
        <f>SUMPRODUCT(LTA!J51:AN51,LTA!J$102:AN$102,LTA!J$103:AN$103)</f>
        <v>29.61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0.86</v>
      </c>
      <c r="AB51" s="76">
        <f>-STOA!N51</f>
        <v>0</v>
      </c>
      <c r="AC51">
        <f t="shared" si="0"/>
        <v>12.000178179353551</v>
      </c>
      <c r="AD51">
        <f t="shared" si="1"/>
        <v>1511.861495751574</v>
      </c>
      <c r="AE51">
        <f>'IDT-1'!B51</f>
        <v>0</v>
      </c>
      <c r="AF51" s="25"/>
      <c r="AG51">
        <f t="shared" si="2"/>
        <v>1511.861495751574</v>
      </c>
      <c r="AI51" s="35">
        <f>PXIL!H51</f>
        <v>0</v>
      </c>
      <c r="AJ51" s="35">
        <f>PXIL!N51</f>
        <v>0</v>
      </c>
      <c r="AK51" s="35">
        <f>RTM_IEX!H51</f>
        <v>27.85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10.0128</v>
      </c>
      <c r="E52">
        <f>GT_NG!P52</f>
        <v>-4.0000000000000008E-2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-7.242728096970132</v>
      </c>
      <c r="M52">
        <f>EDWPCL!S52</f>
        <v>6.5299999999999994</v>
      </c>
      <c r="N52">
        <f>'MSW BWN'!S52</f>
        <v>7.6579195999999987</v>
      </c>
      <c r="O52">
        <f>BRPL_ISGS_exbus!DM52</f>
        <v>681.16630148507261</v>
      </c>
      <c r="P52" s="37">
        <v>117.78</v>
      </c>
      <c r="Q52" s="37">
        <v>38.050000000000004</v>
      </c>
      <c r="R52" s="39">
        <v>47.5</v>
      </c>
      <c r="S52" s="39">
        <v>0</v>
      </c>
      <c r="T52" s="38">
        <f>SUMPRODUCT(LTA!J52:AN52,LTA!J$101:AN$101,LTA!J$103:AN$103)</f>
        <v>556.52</v>
      </c>
      <c r="U52" s="38">
        <f>SUMPRODUCT(LTA!J52:AN52,LTA!J$102:AN$102,LTA!J$103:AN$103)</f>
        <v>29.61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0.86</v>
      </c>
      <c r="AB52" s="76">
        <f>-STOA!N52</f>
        <v>0</v>
      </c>
      <c r="AC52">
        <f t="shared" si="0"/>
        <v>11.858472607999511</v>
      </c>
      <c r="AD52">
        <f t="shared" si="1"/>
        <v>1493.8358203801024</v>
      </c>
      <c r="AE52">
        <f>'IDT-1'!B52</f>
        <v>0</v>
      </c>
      <c r="AF52" s="25"/>
      <c r="AG52">
        <f t="shared" si="2"/>
        <v>1493.8358203801024</v>
      </c>
      <c r="AI52" s="35">
        <f>PXIL!H52</f>
        <v>0</v>
      </c>
      <c r="AJ52" s="35">
        <f>PXIL!N52</f>
        <v>0</v>
      </c>
      <c r="AK52" s="35">
        <f>RTM_IEX!H52</f>
        <v>17.29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10.0128</v>
      </c>
      <c r="E53">
        <f>GT_NG!P53</f>
        <v>-4.0000000000000008E-2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-7.242728096970132</v>
      </c>
      <c r="M53">
        <f>EDWPCL!S53</f>
        <v>6.5299999999999994</v>
      </c>
      <c r="N53">
        <f>'MSW BWN'!S53</f>
        <v>7.3769563999999992</v>
      </c>
      <c r="O53">
        <f>BRPL_ISGS_exbus!DM53</f>
        <v>665.97615815972722</v>
      </c>
      <c r="P53" s="37">
        <v>117.78</v>
      </c>
      <c r="Q53" s="37">
        <v>38.050000000000004</v>
      </c>
      <c r="R53" s="39">
        <v>47.5</v>
      </c>
      <c r="S53" s="39">
        <v>0</v>
      </c>
      <c r="T53" s="38">
        <f>SUMPRODUCT(LTA!J53:AN53,LTA!J$101:AN$101,LTA!J$103:AN$103)</f>
        <v>556.47</v>
      </c>
      <c r="U53" s="38">
        <f>SUMPRODUCT(LTA!J53:AN53,LTA!J$102:AN$102,LTA!J$103:AN$103)</f>
        <v>30.619999999999997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0.86</v>
      </c>
      <c r="AB53" s="76">
        <f>-STOA!N53</f>
        <v>0</v>
      </c>
      <c r="AC53">
        <f t="shared" si="0"/>
        <v>11.857605977101818</v>
      </c>
      <c r="AD53">
        <f t="shared" si="1"/>
        <v>1493.725580485655</v>
      </c>
      <c r="AE53">
        <f>'IDT-1'!B53</f>
        <v>0</v>
      </c>
      <c r="AF53" s="25"/>
      <c r="AG53">
        <f t="shared" si="2"/>
        <v>1493.725580485655</v>
      </c>
      <c r="AI53" s="35">
        <f>PXIL!H53</f>
        <v>0</v>
      </c>
      <c r="AJ53" s="35">
        <f>PXIL!N53</f>
        <v>0</v>
      </c>
      <c r="AK53" s="35">
        <f>RTM_IEX!H53</f>
        <v>31.69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10.0128</v>
      </c>
      <c r="E54">
        <f>GT_NG!P54</f>
        <v>-4.0000000000000008E-2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-7.242728096970132</v>
      </c>
      <c r="M54">
        <f>EDWPCL!S54</f>
        <v>6.5299999999999994</v>
      </c>
      <c r="N54">
        <f>'MSW BWN'!S54</f>
        <v>7.1679063999999988</v>
      </c>
      <c r="O54">
        <f>BRPL_ISGS_exbus!DM54</f>
        <v>639.90644781092055</v>
      </c>
      <c r="P54" s="37">
        <v>117.78</v>
      </c>
      <c r="Q54" s="37">
        <v>38.050000000000004</v>
      </c>
      <c r="R54" s="39">
        <v>47.5</v>
      </c>
      <c r="S54" s="39">
        <v>0</v>
      </c>
      <c r="T54" s="38">
        <f>SUMPRODUCT(LTA!J54:AN54,LTA!J$101:AN$101,LTA!J$103:AN$103)</f>
        <v>554.89</v>
      </c>
      <c r="U54" s="38">
        <f>SUMPRODUCT(LTA!J54:AN54,LTA!J$102:AN$102,LTA!J$103:AN$103)</f>
        <v>30.619999999999997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0.86</v>
      </c>
      <c r="AB54" s="76">
        <f>-STOA!N54</f>
        <v>0</v>
      </c>
      <c r="AC54">
        <f t="shared" si="0"/>
        <v>11.677825646381127</v>
      </c>
      <c r="AD54">
        <f t="shared" si="1"/>
        <v>1470.856600467569</v>
      </c>
      <c r="AE54">
        <f>'IDT-1'!B54</f>
        <v>0</v>
      </c>
      <c r="AF54" s="25"/>
      <c r="AG54">
        <f t="shared" si="2"/>
        <v>1470.856600467569</v>
      </c>
      <c r="AI54" s="35">
        <f>PXIL!H54</f>
        <v>0</v>
      </c>
      <c r="AJ54" s="35">
        <f>PXIL!N54</f>
        <v>0</v>
      </c>
      <c r="AK54" s="35">
        <f>RTM_IEX!H54</f>
        <v>36.5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10.0128</v>
      </c>
      <c r="E55">
        <f>GT_NG!P55</f>
        <v>-4.0000000000000008E-2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-6.7582742090124661</v>
      </c>
      <c r="M55">
        <f>EDWPCL!S55</f>
        <v>6.5299999999999994</v>
      </c>
      <c r="N55">
        <f>'MSW BWN'!S55</f>
        <v>7.642868</v>
      </c>
      <c r="O55">
        <f>BRPL_ISGS_exbus!DM55</f>
        <v>593.80679741755648</v>
      </c>
      <c r="P55" s="37">
        <v>117.78</v>
      </c>
      <c r="Q55" s="37">
        <v>25.184392115820689</v>
      </c>
      <c r="R55" s="39">
        <v>47.5</v>
      </c>
      <c r="S55" s="39">
        <v>0</v>
      </c>
      <c r="T55" s="38">
        <f>SUMPRODUCT(LTA!J55:AN55,LTA!J$101:AN$101,LTA!J$103:AN$103)</f>
        <v>553.35</v>
      </c>
      <c r="U55" s="38">
        <f>SUMPRODUCT(LTA!J55:AN55,LTA!J$102:AN$102,LTA!J$103:AN$103)</f>
        <v>30.619999999999997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11.197512886089809</v>
      </c>
      <c r="AD55">
        <f t="shared" si="1"/>
        <v>1410.7310704382749</v>
      </c>
      <c r="AE55">
        <f>'IDT-1'!B55</f>
        <v>0</v>
      </c>
      <c r="AF55" s="25"/>
      <c r="AG55">
        <f t="shared" si="2"/>
        <v>1410.7310704382749</v>
      </c>
      <c r="AI55" s="35">
        <f>PXIL!H55</f>
        <v>0</v>
      </c>
      <c r="AJ55" s="35">
        <f>PXIL!N55</f>
        <v>0</v>
      </c>
      <c r="AK55" s="35">
        <f>RTM_IEX!H55</f>
        <v>35.53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10.0128</v>
      </c>
      <c r="E56">
        <f>GT_NG!P56</f>
        <v>-4.0000000000000008E-2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-7.242728096970132</v>
      </c>
      <c r="M56">
        <f>EDWPCL!S56</f>
        <v>6.5299999999999994</v>
      </c>
      <c r="N56">
        <f>'MSW BWN'!S56</f>
        <v>8.0041063999999977</v>
      </c>
      <c r="O56">
        <f>BRPL_ISGS_exbus!DM56</f>
        <v>572.6870124926977</v>
      </c>
      <c r="P56" s="37">
        <v>117.78</v>
      </c>
      <c r="Q56" s="37">
        <v>25.184392115820689</v>
      </c>
      <c r="R56" s="39">
        <v>47.5</v>
      </c>
      <c r="S56" s="39">
        <v>0</v>
      </c>
      <c r="T56" s="38">
        <f>SUMPRODUCT(LTA!J56:AN56,LTA!J$101:AN$101,LTA!J$103:AN$103)</f>
        <v>546.56999999999994</v>
      </c>
      <c r="U56" s="38">
        <f>SUMPRODUCT(LTA!J56:AN56,LTA!J$102:AN$102,LTA!J$103:AN$103)</f>
        <v>30.619999999999997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10.836760669402389</v>
      </c>
      <c r="AD56">
        <f t="shared" si="1"/>
        <v>1363.8688222421456</v>
      </c>
      <c r="AE56">
        <f>'IDT-1'!B56</f>
        <v>0</v>
      </c>
      <c r="AF56" s="25"/>
      <c r="AG56">
        <f t="shared" si="2"/>
        <v>1363.8688222421456</v>
      </c>
      <c r="AI56" s="35">
        <f>PXIL!H56</f>
        <v>0</v>
      </c>
      <c r="AJ56" s="35">
        <f>PXIL!N56</f>
        <v>0</v>
      </c>
      <c r="AK56" s="35">
        <f>RTM_IEX!H56</f>
        <v>16.329999999999998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10.0128</v>
      </c>
      <c r="E57">
        <f>GT_NG!P57</f>
        <v>-4.0000000000000008E-2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-7.242728096970132</v>
      </c>
      <c r="M57">
        <f>EDWPCL!S57</f>
        <v>6.5299999999999994</v>
      </c>
      <c r="N57">
        <f>'MSW BWN'!S57</f>
        <v>7.4890071999999988</v>
      </c>
      <c r="O57">
        <f>BRPL_ISGS_exbus!DM57</f>
        <v>572.6870124926977</v>
      </c>
      <c r="P57" s="37">
        <v>117.78</v>
      </c>
      <c r="Q57" s="37">
        <v>25.184392115820689</v>
      </c>
      <c r="R57" s="39">
        <v>47.5</v>
      </c>
      <c r="S57" s="39">
        <v>0</v>
      </c>
      <c r="T57" s="38">
        <f>SUMPRODUCT(LTA!J57:AN57,LTA!J$101:AN$101,LTA!J$103:AN$103)</f>
        <v>539.55999999999995</v>
      </c>
      <c r="U57" s="38">
        <f>SUMPRODUCT(LTA!J57:AN57,LTA!J$102:AN$102,LTA!J$103:AN$103)</f>
        <v>30.619999999999997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10.65069089564239</v>
      </c>
      <c r="AD57">
        <f t="shared" si="1"/>
        <v>1340.1997928159058</v>
      </c>
      <c r="AE57">
        <f>'IDT-1'!B57</f>
        <v>0</v>
      </c>
      <c r="AF57" s="25"/>
      <c r="AG57">
        <f t="shared" si="2"/>
        <v>1340.1997928159058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10.0128</v>
      </c>
      <c r="E58">
        <f>GT_NG!P58</f>
        <v>-4.0000000000000008E-2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-6.9649434324065203</v>
      </c>
      <c r="M58">
        <f>EDWPCL!S58</f>
        <v>6.5299999999999994</v>
      </c>
      <c r="N58">
        <f>'MSW BWN'!S58</f>
        <v>6.6310659999999988</v>
      </c>
      <c r="O58">
        <f>BRPL_ISGS_exbus!DM58</f>
        <v>574.74686049269769</v>
      </c>
      <c r="P58" s="37">
        <v>117.78</v>
      </c>
      <c r="Q58" s="37">
        <v>25.184392115820689</v>
      </c>
      <c r="R58" s="39">
        <v>47.5</v>
      </c>
      <c r="S58" s="39">
        <v>0</v>
      </c>
      <c r="T58" s="38">
        <f>SUMPRODUCT(LTA!J58:AN58,LTA!J$101:AN$101,LTA!J$103:AN$103)</f>
        <v>524.94000000000005</v>
      </c>
      <c r="U58" s="38">
        <f>SUMPRODUCT(LTA!J58:AN58,LTA!J$102:AN$102,LTA!J$103:AN$103)</f>
        <v>30.619999999999997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10.543846015020231</v>
      </c>
      <c r="AD58">
        <f t="shared" si="1"/>
        <v>1327.1663291610914</v>
      </c>
      <c r="AE58">
        <f>'IDT-1'!B58</f>
        <v>0</v>
      </c>
      <c r="AF58" s="25"/>
      <c r="AG58">
        <f t="shared" si="2"/>
        <v>1327.1663291610914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10.0128</v>
      </c>
      <c r="E59">
        <f>GT_NG!P59</f>
        <v>-4.0000000000000008E-2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-6.9649434324065203</v>
      </c>
      <c r="M59">
        <f>EDWPCL!S59</f>
        <v>6.5299999999999994</v>
      </c>
      <c r="N59">
        <f>'MSW BWN'!S59</f>
        <v>7.0324419999999996</v>
      </c>
      <c r="O59">
        <f>BRPL_ISGS_exbus!DM59</f>
        <v>579.31614032261109</v>
      </c>
      <c r="P59" s="37">
        <v>117.78</v>
      </c>
      <c r="Q59" s="37">
        <v>19.22</v>
      </c>
      <c r="R59" s="39">
        <v>47.5</v>
      </c>
      <c r="S59" s="39">
        <v>0</v>
      </c>
      <c r="T59" s="38">
        <f>SUMPRODUCT(LTA!J59:AN59,LTA!J$101:AN$101,LTA!J$103:AN$103)</f>
        <v>504.96</v>
      </c>
      <c r="U59" s="38">
        <f>SUMPRODUCT(LTA!J59:AN59,LTA!J$102:AN$102,LTA!J$103:AN$103)</f>
        <v>30.82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0.96</v>
      </c>
      <c r="AB59" s="76">
        <f>-STOA!N59</f>
        <v>0</v>
      </c>
      <c r="AC59">
        <f t="shared" si="0"/>
        <v>10.518154871990152</v>
      </c>
      <c r="AD59">
        <f t="shared" si="1"/>
        <v>1323.8982840182143</v>
      </c>
      <c r="AE59">
        <f>'IDT-1'!B59</f>
        <v>0</v>
      </c>
      <c r="AF59" s="25"/>
      <c r="AG59">
        <f t="shared" si="2"/>
        <v>1323.8982840182143</v>
      </c>
      <c r="AI59" s="35">
        <f>PXIL!H59</f>
        <v>0</v>
      </c>
      <c r="AJ59" s="35">
        <f>PXIL!N59</f>
        <v>0</v>
      </c>
      <c r="AK59" s="35">
        <f>RTM_IEX!H59</f>
        <v>17.29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10.0128</v>
      </c>
      <c r="E60">
        <f>GT_NG!P60</f>
        <v>-4.0000000000000008E-2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-6.9186538830297222</v>
      </c>
      <c r="M60">
        <f>EDWPCL!S60</f>
        <v>6.5299999999999994</v>
      </c>
      <c r="N60">
        <f>'MSW BWN'!S60</f>
        <v>6.9354427999999997</v>
      </c>
      <c r="O60">
        <f>BRPL_ISGS_exbus!DM60</f>
        <v>579.136262094264</v>
      </c>
      <c r="P60" s="37">
        <v>117.78</v>
      </c>
      <c r="Q60" s="37">
        <v>19.22</v>
      </c>
      <c r="R60" s="39">
        <v>47.5</v>
      </c>
      <c r="S60" s="39">
        <v>0</v>
      </c>
      <c r="T60" s="38">
        <f>SUMPRODUCT(LTA!J60:AN60,LTA!J$101:AN$101,LTA!J$103:AN$103)</f>
        <v>486.21</v>
      </c>
      <c r="U60" s="38">
        <f>SUMPRODUCT(LTA!J60:AN60,LTA!J$102:AN$102,LTA!J$103:AN$103)</f>
        <v>31.02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0.96</v>
      </c>
      <c r="AB60" s="76">
        <f>-STOA!N60</f>
        <v>0</v>
      </c>
      <c r="AC60">
        <f t="shared" si="0"/>
        <v>10.438333331168236</v>
      </c>
      <c r="AD60">
        <f t="shared" si="1"/>
        <v>1313.8375176800662</v>
      </c>
      <c r="AE60">
        <f>'IDT-1'!B60</f>
        <v>0</v>
      </c>
      <c r="AF60" s="25"/>
      <c r="AG60">
        <f t="shared" si="2"/>
        <v>1313.8375176800662</v>
      </c>
      <c r="AI60" s="35">
        <f>PXIL!H60</f>
        <v>0</v>
      </c>
      <c r="AJ60" s="35">
        <f>PXIL!N60</f>
        <v>0</v>
      </c>
      <c r="AK60" s="35">
        <f>RTM_IEX!H60</f>
        <v>25.93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10.0128</v>
      </c>
      <c r="E61">
        <f>GT_NG!P61</f>
        <v>-4.0000000000000008E-2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-7.1402991371045079</v>
      </c>
      <c r="M61">
        <f>EDWPCL!S61</f>
        <v>6.5299999999999994</v>
      </c>
      <c r="N61">
        <f>'MSW BWN'!S61</f>
        <v>7.0324419999999996</v>
      </c>
      <c r="O61">
        <f>BRPL_ISGS_exbus!DM61</f>
        <v>569.35437982110432</v>
      </c>
      <c r="P61" s="37">
        <v>117.78</v>
      </c>
      <c r="Q61" s="37">
        <v>19.22</v>
      </c>
      <c r="R61" s="39">
        <v>47.5</v>
      </c>
      <c r="S61" s="39">
        <v>0</v>
      </c>
      <c r="T61" s="38">
        <f>SUMPRODUCT(LTA!J61:AN61,LTA!J$101:AN$101,LTA!J$103:AN$103)</f>
        <v>462.65</v>
      </c>
      <c r="U61" s="38">
        <f>SUMPRODUCT(LTA!J61:AN61,LTA!J$102:AN$102,LTA!J$103:AN$103)</f>
        <v>31.02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0.96</v>
      </c>
      <c r="AB61" s="76">
        <f>-STOA!N61</f>
        <v>0</v>
      </c>
      <c r="AC61">
        <f t="shared" si="0"/>
        <v>10.457977667085702</v>
      </c>
      <c r="AD61">
        <f t="shared" si="1"/>
        <v>1315.8913450169141</v>
      </c>
      <c r="AE61">
        <f>'IDT-1'!B61</f>
        <v>0</v>
      </c>
      <c r="AF61" s="25"/>
      <c r="AG61">
        <f t="shared" si="2"/>
        <v>1315.8913450169141</v>
      </c>
      <c r="AI61" s="35">
        <f>PXIL!H61</f>
        <v>0</v>
      </c>
      <c r="AJ61" s="35">
        <f>PXIL!N61</f>
        <v>0</v>
      </c>
      <c r="AK61" s="35">
        <f>RTM_IEX!H61</f>
        <v>61.47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10.0128</v>
      </c>
      <c r="E62">
        <f>GT_NG!P62</f>
        <v>-4.0000000000000008E-2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-7.2004755512943426</v>
      </c>
      <c r="M62">
        <f>EDWPCL!S62</f>
        <v>6.5299999999999994</v>
      </c>
      <c r="N62">
        <f>'MSW BWN'!S62</f>
        <v>6.7514787999999992</v>
      </c>
      <c r="O62">
        <f>BRPL_ISGS_exbus!DM62</f>
        <v>581.8342474663059</v>
      </c>
      <c r="P62" s="37">
        <v>117.78</v>
      </c>
      <c r="Q62" s="37">
        <v>19.22</v>
      </c>
      <c r="R62" s="39">
        <v>47.5</v>
      </c>
      <c r="S62" s="39">
        <v>0</v>
      </c>
      <c r="T62" s="38">
        <f>SUMPRODUCT(LTA!J62:AN62,LTA!J$101:AN$101,LTA!J$103:AN$103)</f>
        <v>431.83</v>
      </c>
      <c r="U62" s="38">
        <f>SUMPRODUCT(LTA!J62:AN62,LTA!J$102:AN$102,LTA!J$103:AN$103)</f>
        <v>31.02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0.96</v>
      </c>
      <c r="AB62" s="76">
        <f>-STOA!N62</f>
        <v>0</v>
      </c>
      <c r="AC62">
        <f t="shared" si="0"/>
        <v>10.380598187703326</v>
      </c>
      <c r="AD62">
        <f t="shared" si="1"/>
        <v>1305.9274525273081</v>
      </c>
      <c r="AE62">
        <f>'IDT-1'!B62</f>
        <v>0</v>
      </c>
      <c r="AF62" s="25"/>
      <c r="AG62">
        <f t="shared" si="2"/>
        <v>1305.9274525273081</v>
      </c>
      <c r="AI62" s="35">
        <f>PXIL!H62</f>
        <v>0</v>
      </c>
      <c r="AJ62" s="35">
        <f>PXIL!N62</f>
        <v>0</v>
      </c>
      <c r="AK62" s="35">
        <f>RTM_IEX!H62</f>
        <v>70.11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10.0128</v>
      </c>
      <c r="E63">
        <f>GT_NG!P63</f>
        <v>-4.0000000000000008E-2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-6.9096682646212875</v>
      </c>
      <c r="M63">
        <f>EDWPCL!S63</f>
        <v>6.5299999999999994</v>
      </c>
      <c r="N63">
        <f>'MSW BWN'!S63</f>
        <v>6.4303779999999993</v>
      </c>
      <c r="O63">
        <f>BRPL_ISGS_exbus!DM63</f>
        <v>603.16800130213244</v>
      </c>
      <c r="P63" s="37">
        <v>117.78</v>
      </c>
      <c r="Q63" s="37">
        <v>38.054997373259795</v>
      </c>
      <c r="R63" s="39">
        <v>47.5</v>
      </c>
      <c r="S63" s="39">
        <v>0</v>
      </c>
      <c r="T63" s="38">
        <f>SUMPRODUCT(LTA!J63:AN63,LTA!J$101:AN$101,LTA!J$103:AN$103)</f>
        <v>396.67999999999995</v>
      </c>
      <c r="U63" s="38">
        <f>SUMPRODUCT(LTA!J63:AN63,LTA!J$102:AN$102,LTA!J$103:AN$103)</f>
        <v>31.02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0.86</v>
      </c>
      <c r="AB63" s="76">
        <f>-STOA!N63</f>
        <v>0</v>
      </c>
      <c r="AC63">
        <f t="shared" si="0"/>
        <v>10.44412573225476</v>
      </c>
      <c r="AD63">
        <f t="shared" si="1"/>
        <v>1314.5923826785158</v>
      </c>
      <c r="AE63">
        <f>'IDT-1'!B63</f>
        <v>0</v>
      </c>
      <c r="AF63" s="25"/>
      <c r="AG63">
        <f t="shared" si="2"/>
        <v>1314.5923826785158</v>
      </c>
      <c r="AI63" s="35">
        <f>PXIL!H63</f>
        <v>0</v>
      </c>
      <c r="AJ63" s="35">
        <f>PXIL!N63</f>
        <v>0</v>
      </c>
      <c r="AK63" s="35">
        <f>RTM_IEX!H63</f>
        <v>73.95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10.0128</v>
      </c>
      <c r="E64">
        <f>GT_NG!P64</f>
        <v>-4.0000000000000008E-2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-6.5998005752636626</v>
      </c>
      <c r="M64">
        <f>EDWPCL!S64</f>
        <v>6.5299999999999994</v>
      </c>
      <c r="N64">
        <f>'MSW BWN'!S64</f>
        <v>6.7598407999999983</v>
      </c>
      <c r="O64">
        <f>BRPL_ISGS_exbus!DM64</f>
        <v>637.87784930213252</v>
      </c>
      <c r="P64" s="37">
        <v>117.78</v>
      </c>
      <c r="Q64" s="37">
        <v>38.054997373259795</v>
      </c>
      <c r="R64" s="39">
        <v>47.5</v>
      </c>
      <c r="S64" s="39">
        <v>0</v>
      </c>
      <c r="T64" s="38">
        <f>SUMPRODUCT(LTA!J64:AN64,LTA!J$101:AN$101,LTA!J$103:AN$103)</f>
        <v>361.15999999999997</v>
      </c>
      <c r="U64" s="38">
        <f>SUMPRODUCT(LTA!J64:AN64,LTA!J$102:AN$102,LTA!J$103:AN$103)</f>
        <v>31.02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0.86</v>
      </c>
      <c r="AB64" s="76">
        <f>-STOA!N64</f>
        <v>0</v>
      </c>
      <c r="AC64">
        <f t="shared" si="0"/>
        <v>10.385524387963223</v>
      </c>
      <c r="AD64">
        <f t="shared" si="1"/>
        <v>1307.7601625121652</v>
      </c>
      <c r="AE64">
        <f>'IDT-1'!B64</f>
        <v>0</v>
      </c>
      <c r="AF64" s="25"/>
      <c r="AG64">
        <f t="shared" si="2"/>
        <v>1307.7601625121652</v>
      </c>
      <c r="AI64" s="35">
        <f>PXIL!H64</f>
        <v>0</v>
      </c>
      <c r="AJ64" s="35">
        <f>PXIL!N64</f>
        <v>0</v>
      </c>
      <c r="AK64" s="35">
        <f>RTM_IEX!H64</f>
        <v>67.23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10.0128</v>
      </c>
      <c r="E65">
        <f>GT_NG!P65</f>
        <v>-4.0000000000000008E-2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-7.124778523489935</v>
      </c>
      <c r="M65">
        <f>EDWPCL!S65</f>
        <v>6.5299999999999994</v>
      </c>
      <c r="N65">
        <f>'MSW BWN'!S65</f>
        <v>6.6143419999999997</v>
      </c>
      <c r="O65">
        <f>BRPL_ISGS_exbus!DM65</f>
        <v>701.57013941609887</v>
      </c>
      <c r="P65" s="37">
        <v>117.78</v>
      </c>
      <c r="Q65" s="37">
        <v>38.054997373259795</v>
      </c>
      <c r="R65" s="39">
        <v>47.5</v>
      </c>
      <c r="S65" s="39">
        <v>0</v>
      </c>
      <c r="T65" s="38">
        <f>SUMPRODUCT(LTA!J65:AN65,LTA!J$101:AN$101,LTA!J$103:AN$103)</f>
        <v>322.75</v>
      </c>
      <c r="U65" s="38">
        <f>SUMPRODUCT(LTA!J65:AN65,LTA!J$102:AN$102,LTA!J$103:AN$103)</f>
        <v>31.02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0.86</v>
      </c>
      <c r="AB65" s="76">
        <f>-STOA!N65</f>
        <v>0</v>
      </c>
      <c r="AC65">
        <f t="shared" si="0"/>
        <v>10.181210378954516</v>
      </c>
      <c r="AD65">
        <f t="shared" si="1"/>
        <v>1280.7162898869137</v>
      </c>
      <c r="AE65">
        <f>'IDT-1'!B65</f>
        <v>0</v>
      </c>
      <c r="AF65" s="25"/>
      <c r="AG65">
        <f t="shared" si="2"/>
        <v>1280.7162898869137</v>
      </c>
      <c r="AI65" s="35">
        <f>PXIL!H65</f>
        <v>0</v>
      </c>
      <c r="AJ65" s="35">
        <f>PXIL!N65</f>
        <v>0</v>
      </c>
      <c r="AK65" s="35">
        <f>RTM_IEX!H65</f>
        <v>15.37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10.76376</v>
      </c>
      <c r="E66">
        <f>GT_NG!P66</f>
        <v>-4.0000000000000008E-2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-7.242728096970132</v>
      </c>
      <c r="M66">
        <f>EDWPCL!S66</f>
        <v>6.5299999999999994</v>
      </c>
      <c r="N66">
        <f>'MSW BWN'!S66</f>
        <v>6.7748923999999997</v>
      </c>
      <c r="O66">
        <f>BRPL_ISGS_exbus!DM66</f>
        <v>748.95524158221178</v>
      </c>
      <c r="P66" s="37">
        <v>117.78506638743457</v>
      </c>
      <c r="Q66" s="37">
        <v>38.054997373259795</v>
      </c>
      <c r="R66" s="39">
        <v>47.5</v>
      </c>
      <c r="S66" s="39">
        <v>0</v>
      </c>
      <c r="T66" s="38">
        <f>SUMPRODUCT(LTA!J66:AN66,LTA!J$101:AN$101,LTA!J$103:AN$103)</f>
        <v>282</v>
      </c>
      <c r="U66" s="38">
        <f>SUMPRODUCT(LTA!J66:AN66,LTA!J$102:AN$102,LTA!J$103:AN$103)</f>
        <v>31.02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0.86</v>
      </c>
      <c r="AB66" s="76">
        <f>-STOA!N66</f>
        <v>0</v>
      </c>
      <c r="AC66">
        <f t="shared" si="0"/>
        <v>10.121154713930615</v>
      </c>
      <c r="AD66">
        <f t="shared" si="1"/>
        <v>1272.8400749320053</v>
      </c>
      <c r="AE66">
        <f>'IDT-1'!B66</f>
        <v>0</v>
      </c>
      <c r="AF66" s="25"/>
      <c r="AG66">
        <f t="shared" si="2"/>
        <v>1272.8400749320053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10.76376</v>
      </c>
      <c r="E67">
        <f>GT_NG!P67</f>
        <v>-4.0000000000000008E-2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-7.242728096970132</v>
      </c>
      <c r="M67">
        <f>EDWPCL!S67</f>
        <v>6.5299999999999994</v>
      </c>
      <c r="N67">
        <f>'MSW BWN'!S67</f>
        <v>6.6143419999999997</v>
      </c>
      <c r="O67">
        <f>BRPL_ISGS_exbus!DM67</f>
        <v>806.01579600019147</v>
      </c>
      <c r="P67" s="37">
        <v>117.78000000000002</v>
      </c>
      <c r="Q67" s="37">
        <v>38.054997373259795</v>
      </c>
      <c r="R67" s="39">
        <v>43.924826904055386</v>
      </c>
      <c r="S67" s="39">
        <v>0</v>
      </c>
      <c r="T67" s="38">
        <f>SUMPRODUCT(LTA!J67:AN67,LTA!J$101:AN$101,LTA!J$103:AN$103)</f>
        <v>240.43</v>
      </c>
      <c r="U67" s="38">
        <f>SUMPRODUCT(LTA!J67:AN67,LTA!J$102:AN$102,LTA!J$103:AN$103)</f>
        <v>32.03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0.77</v>
      </c>
      <c r="AB67" s="76">
        <f>-STOA!N67</f>
        <v>0</v>
      </c>
      <c r="AC67">
        <f t="shared" si="0"/>
        <v>10.219978877300498</v>
      </c>
      <c r="AD67">
        <f t="shared" si="1"/>
        <v>1285.4110153032359</v>
      </c>
      <c r="AE67">
        <f>'IDT-1'!B67</f>
        <v>0</v>
      </c>
      <c r="AF67" s="25"/>
      <c r="AG67">
        <f t="shared" si="2"/>
        <v>1285.4110153032359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10.76376</v>
      </c>
      <c r="E68">
        <f>GT_NG!P68</f>
        <v>-4.0000000000000008E-2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-7.242728096970132</v>
      </c>
      <c r="M68">
        <f>EDWPCL!S68</f>
        <v>6.5299999999999994</v>
      </c>
      <c r="N68">
        <f>'MSW BWN'!S68</f>
        <v>6.7431167999999992</v>
      </c>
      <c r="O68">
        <f>BRPL_ISGS_exbus!DM68</f>
        <v>854.25579600019148</v>
      </c>
      <c r="P68" s="37">
        <v>117.78</v>
      </c>
      <c r="Q68" s="37">
        <v>38.054997373259795</v>
      </c>
      <c r="R68" s="39">
        <v>33.585202113983719</v>
      </c>
      <c r="S68" s="39">
        <v>0</v>
      </c>
      <c r="T68" s="38">
        <f>SUMPRODUCT(LTA!J68:AN68,LTA!J$101:AN$101,LTA!J$103:AN$103)</f>
        <v>199.66</v>
      </c>
      <c r="U68" s="38">
        <f>SUMPRODUCT(LTA!J68:AN68,LTA!J$102:AN$102,LTA!J$103:AN$103)</f>
        <v>32.54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0.77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10.202578247377939</v>
      </c>
      <c r="AD68">
        <f t="shared" ref="AD68:AD98" si="4">SUM(B68:AB68,AI68:AV68)-AC68</f>
        <v>1283.1975659430871</v>
      </c>
      <c r="AE68">
        <f>'IDT-1'!B68</f>
        <v>0</v>
      </c>
      <c r="AF68" s="25"/>
      <c r="AG68">
        <f t="shared" ref="AG68:AG98" si="5">SUM(AD68:AF68)</f>
        <v>1283.1975659430871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10.76376</v>
      </c>
      <c r="E69">
        <f>GT_NG!P69</f>
        <v>-4.0000000000000008E-2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-7.242728096970132</v>
      </c>
      <c r="M69">
        <f>EDWPCL!S69</f>
        <v>6.5299999999999994</v>
      </c>
      <c r="N69">
        <f>'MSW BWN'!S69</f>
        <v>6.2380519999999988</v>
      </c>
      <c r="O69">
        <f>BRPL_ISGS_exbus!DM69</f>
        <v>928.78602292272126</v>
      </c>
      <c r="P69" s="37">
        <v>117.78</v>
      </c>
      <c r="Q69" s="37">
        <v>38.054392749942267</v>
      </c>
      <c r="R69" s="39">
        <v>20.91</v>
      </c>
      <c r="S69" s="39">
        <v>0</v>
      </c>
      <c r="T69" s="38">
        <f>SUMPRODUCT(LTA!J69:AN69,LTA!J$101:AN$101,LTA!J$103:AN$103)</f>
        <v>155.79000000000002</v>
      </c>
      <c r="U69" s="38">
        <f>SUMPRODUCT(LTA!J69:AN69,LTA!J$102:AN$102,LTA!J$103:AN$103)</f>
        <v>33.04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0.77</v>
      </c>
      <c r="AB69" s="76">
        <f>-STOA!N69</f>
        <v>0</v>
      </c>
      <c r="AC69">
        <f t="shared" si="3"/>
        <v>10.342817219382722</v>
      </c>
      <c r="AD69">
        <f t="shared" si="4"/>
        <v>1301.0366823563106</v>
      </c>
      <c r="AE69">
        <f>'IDT-1'!B69</f>
        <v>0</v>
      </c>
      <c r="AF69" s="25"/>
      <c r="AG69">
        <f t="shared" si="5"/>
        <v>1301.0366823563106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10.76376</v>
      </c>
      <c r="E70">
        <f>GT_NG!P70</f>
        <v>-4.0000000000000008E-2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-7.242728096970132</v>
      </c>
      <c r="M70">
        <f>EDWPCL!S70</f>
        <v>6.5299999999999994</v>
      </c>
      <c r="N70">
        <f>'MSW BWN'!S70</f>
        <v>5.5306267999999994</v>
      </c>
      <c r="O70">
        <f>BRPL_ISGS_exbus!DM70</f>
        <v>967.02573443275298</v>
      </c>
      <c r="P70" s="37">
        <v>117.78</v>
      </c>
      <c r="Q70" s="37">
        <v>38.054392749942267</v>
      </c>
      <c r="R70" s="39">
        <v>10.795202132385606</v>
      </c>
      <c r="S70" s="39">
        <v>0</v>
      </c>
      <c r="T70" s="38">
        <f>SUMPRODUCT(LTA!J70:AN70,LTA!J$101:AN$101,LTA!J$103:AN$103)</f>
        <v>113.46</v>
      </c>
      <c r="U70" s="38">
        <f>SUMPRODUCT(LTA!J70:AN70,LTA!J$102:AN$102,LTA!J$103:AN$103)</f>
        <v>33.549999999999997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0.77</v>
      </c>
      <c r="AB70" s="76">
        <f>-STOA!N70</f>
        <v>0</v>
      </c>
      <c r="AC70">
        <f t="shared" si="3"/>
        <v>10.230477629233578</v>
      </c>
      <c r="AD70">
        <f t="shared" si="4"/>
        <v>1286.7465103888771</v>
      </c>
      <c r="AE70">
        <f>'IDT-1'!B70</f>
        <v>31</v>
      </c>
      <c r="AF70" s="25"/>
      <c r="AG70">
        <f t="shared" si="5"/>
        <v>1317.7465103888771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10.76376</v>
      </c>
      <c r="E71">
        <f>GT_NG!P71</f>
        <v>-4.0000000000000008E-2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-7.242728096970132</v>
      </c>
      <c r="M71">
        <f>EDWPCL!S71</f>
        <v>6.5299999999999994</v>
      </c>
      <c r="N71">
        <f>'MSW BWN'!S71</f>
        <v>4.9369247999999999</v>
      </c>
      <c r="O71">
        <f>BRPL_ISGS_exbus!DM71</f>
        <v>991.25063681523841</v>
      </c>
      <c r="P71" s="37">
        <v>117.78</v>
      </c>
      <c r="Q71" s="37">
        <v>38.054392749942267</v>
      </c>
      <c r="R71" s="39">
        <v>3.3300000000000005</v>
      </c>
      <c r="S71" s="39">
        <v>0</v>
      </c>
      <c r="T71" s="38">
        <f>SUMPRODUCT(LTA!J71:AN71,LTA!J$101:AN$101,LTA!J$103:AN$103)</f>
        <v>77.47</v>
      </c>
      <c r="U71" s="38">
        <f>SUMPRODUCT(LTA!J71:AN71,LTA!J$102:AN$102,LTA!J$103:AN$103)</f>
        <v>34.049999999999997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11.52</v>
      </c>
      <c r="Z71" s="35">
        <f>IEX!N71</f>
        <v>0</v>
      </c>
      <c r="AA71" s="76">
        <f>STOA!H71</f>
        <v>0.57999999999999996</v>
      </c>
      <c r="AB71" s="76">
        <f>-STOA!N71</f>
        <v>0</v>
      </c>
      <c r="AC71">
        <f t="shared" si="3"/>
        <v>10.268978415584355</v>
      </c>
      <c r="AD71">
        <f t="shared" si="4"/>
        <v>1291.6440078526261</v>
      </c>
      <c r="AE71">
        <f>'IDT-1'!B71</f>
        <v>51.521000000000001</v>
      </c>
      <c r="AF71" s="25"/>
      <c r="AG71">
        <f t="shared" si="5"/>
        <v>1343.1650078526261</v>
      </c>
      <c r="AI71" s="35">
        <f>PXIL!H71</f>
        <v>0</v>
      </c>
      <c r="AJ71" s="35">
        <f>PXIL!N71</f>
        <v>0</v>
      </c>
      <c r="AK71" s="35">
        <f>RTM_IEX!H71</f>
        <v>12.93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10.76376</v>
      </c>
      <c r="E72">
        <f>GT_NG!P72</f>
        <v>-4.0000000000000008E-2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-7.242728096970132</v>
      </c>
      <c r="M72">
        <f>EDWPCL!S72</f>
        <v>6.5299999999999994</v>
      </c>
      <c r="N72">
        <f>'MSW BWN'!S72</f>
        <v>4.7195127999999995</v>
      </c>
      <c r="O72">
        <f>BRPL_ISGS_exbus!DM72</f>
        <v>1013.509850603299</v>
      </c>
      <c r="P72" s="37">
        <v>117.78</v>
      </c>
      <c r="Q72" s="37">
        <v>38.054392749942267</v>
      </c>
      <c r="R72" s="39">
        <v>1.1500000000000001</v>
      </c>
      <c r="S72" s="39">
        <v>0</v>
      </c>
      <c r="T72" s="38">
        <f>SUMPRODUCT(LTA!J72:AN72,LTA!J$101:AN$101,LTA!J$103:AN$103)</f>
        <v>48.510000000000005</v>
      </c>
      <c r="U72" s="38">
        <f>SUMPRODUCT(LTA!J72:AN72,LTA!J$102:AN$102,LTA!J$103:AN$103)</f>
        <v>35.06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0.57999999999999996</v>
      </c>
      <c r="AB72" s="76">
        <f>-STOA!N72</f>
        <v>0</v>
      </c>
      <c r="AC72">
        <f t="shared" si="3"/>
        <v>10.53208646953123</v>
      </c>
      <c r="AD72">
        <f t="shared" si="4"/>
        <v>1325.1127015867401</v>
      </c>
      <c r="AE72">
        <f>'IDT-1'!B72</f>
        <v>40.673999999999999</v>
      </c>
      <c r="AF72" s="25"/>
      <c r="AG72">
        <f t="shared" si="5"/>
        <v>1365.78670158674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66.27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10.76376</v>
      </c>
      <c r="E73">
        <f>GT_NG!P73</f>
        <v>-4.0000000000000008E-2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-7.242728096970132</v>
      </c>
      <c r="M73">
        <f>EDWPCL!S73</f>
        <v>6.5299999999999994</v>
      </c>
      <c r="N73">
        <f>'MSW BWN'!S73</f>
        <v>3.7411588</v>
      </c>
      <c r="O73">
        <f>BRPL_ISGS_exbus!DM73</f>
        <v>1068.7773372556017</v>
      </c>
      <c r="P73" s="37">
        <v>117.78</v>
      </c>
      <c r="Q73" s="37">
        <v>38.054392749942267</v>
      </c>
      <c r="R73" s="39">
        <v>0.6</v>
      </c>
      <c r="S73" s="39">
        <v>0</v>
      </c>
      <c r="T73" s="38">
        <f>SUMPRODUCT(LTA!J73:AN73,LTA!J$101:AN$101,LTA!J$103:AN$103)</f>
        <v>30.22</v>
      </c>
      <c r="U73" s="38">
        <f>SUMPRODUCT(LTA!J73:AN73,LTA!J$102:AN$102,LTA!J$103:AN$103)</f>
        <v>35.06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86.44</v>
      </c>
      <c r="Z73" s="35">
        <f>IEX!N73</f>
        <v>0</v>
      </c>
      <c r="AA73" s="76">
        <f>STOA!H73</f>
        <v>0.57999999999999996</v>
      </c>
      <c r="AB73" s="76">
        <f>-STOA!N73</f>
        <v>0</v>
      </c>
      <c r="AC73">
        <f t="shared" si="3"/>
        <v>11.042511704219189</v>
      </c>
      <c r="AD73">
        <f t="shared" si="4"/>
        <v>1390.0414090043544</v>
      </c>
      <c r="AE73">
        <f>'IDT-1'!B73</f>
        <v>37.963000000000001</v>
      </c>
      <c r="AF73" s="25"/>
      <c r="AG73">
        <f t="shared" si="5"/>
        <v>1428.0044090043543</v>
      </c>
      <c r="AI73" s="35">
        <f>PXIL!H73</f>
        <v>0</v>
      </c>
      <c r="AJ73" s="35">
        <f>PXIL!N73</f>
        <v>0</v>
      </c>
      <c r="AK73" s="35">
        <f>RTM_IEX!H73</f>
        <v>9.82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10.76376</v>
      </c>
      <c r="E74">
        <f>GT_NG!P74</f>
        <v>-4.0000000000000008E-2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-7.242728096970132</v>
      </c>
      <c r="M74">
        <f>EDWPCL!S74</f>
        <v>6.5299999999999994</v>
      </c>
      <c r="N74">
        <f>'MSW BWN'!S74</f>
        <v>3.2110079999999996</v>
      </c>
      <c r="O74">
        <f>BRPL_ISGS_exbus!DM74</f>
        <v>1104.7954115723305</v>
      </c>
      <c r="P74" s="37">
        <v>117.78</v>
      </c>
      <c r="Q74" s="37">
        <v>38.054392749942267</v>
      </c>
      <c r="R74" s="39">
        <v>0.31</v>
      </c>
      <c r="S74" s="39">
        <v>0</v>
      </c>
      <c r="T74" s="38">
        <f>SUMPRODUCT(LTA!J74:AN74,LTA!J$101:AN$101,LTA!J$103:AN$103)</f>
        <v>22.84</v>
      </c>
      <c r="U74" s="38">
        <f>SUMPRODUCT(LTA!J74:AN74,LTA!J$102:AN$102,LTA!J$103:AN$103)</f>
        <v>35.06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86.44</v>
      </c>
      <c r="Z74" s="35">
        <f>IEX!N74</f>
        <v>0</v>
      </c>
      <c r="AA74" s="76">
        <f>STOA!H74</f>
        <v>0.57999999999999996</v>
      </c>
      <c r="AB74" s="76">
        <f>-STOA!N74</f>
        <v>0</v>
      </c>
      <c r="AC74">
        <f t="shared" si="3"/>
        <v>11.303249507649674</v>
      </c>
      <c r="AD74">
        <f t="shared" si="4"/>
        <v>1423.2085947176527</v>
      </c>
      <c r="AE74">
        <f>'IDT-1'!B74</f>
        <v>35.250999999999998</v>
      </c>
      <c r="AF74" s="25"/>
      <c r="AG74">
        <f t="shared" si="5"/>
        <v>1458.4595947176526</v>
      </c>
      <c r="AI74" s="35">
        <f>PXIL!H74</f>
        <v>0</v>
      </c>
      <c r="AJ74" s="35">
        <f>PXIL!N74</f>
        <v>0</v>
      </c>
      <c r="AK74" s="35">
        <f>RTM_IEX!H74</f>
        <v>7.75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7.68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10.76376</v>
      </c>
      <c r="E75">
        <f>GT_NG!P75</f>
        <v>-4.0000000000000008E-2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-7.242728096970132</v>
      </c>
      <c r="M75">
        <f>EDWPCL!S75</f>
        <v>6.5299999999999994</v>
      </c>
      <c r="N75">
        <f>'MSW BWN'!S75</f>
        <v>2.9216828000000001</v>
      </c>
      <c r="O75">
        <f>BRPL_ISGS_exbus!DM75</f>
        <v>1106.1165115298043</v>
      </c>
      <c r="P75" s="37">
        <v>117.78</v>
      </c>
      <c r="Q75" s="37">
        <v>38.054392749942267</v>
      </c>
      <c r="R75" s="39">
        <v>0</v>
      </c>
      <c r="S75" s="39">
        <v>0</v>
      </c>
      <c r="T75" s="38">
        <f>SUMPRODUCT(LTA!J75:AN75,LTA!J$101:AN$101,LTA!J$103:AN$103)</f>
        <v>20.259999999999998</v>
      </c>
      <c r="U75" s="38">
        <f>SUMPRODUCT(LTA!J75:AN75,LTA!J$102:AN$102,LTA!J$103:AN$103)</f>
        <v>35.06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134.46</v>
      </c>
      <c r="Z75" s="35">
        <f>IEX!N75</f>
        <v>0</v>
      </c>
      <c r="AA75" s="76">
        <f>STOA!H75</f>
        <v>0.62</v>
      </c>
      <c r="AB75" s="76">
        <f>-STOA!N75</f>
        <v>-86.44</v>
      </c>
      <c r="AC75">
        <f t="shared" si="3"/>
        <v>13.084233703106285</v>
      </c>
      <c r="AD75">
        <f t="shared" si="4"/>
        <v>1476.19938527967</v>
      </c>
      <c r="AE75">
        <f>'IDT-1'!B75</f>
        <v>0</v>
      </c>
      <c r="AF75" s="25"/>
      <c r="AG75">
        <f t="shared" si="5"/>
        <v>1476.19938527967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110.44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10.76376</v>
      </c>
      <c r="E76">
        <f>GT_NG!P76</f>
        <v>-4.0000000000000008E-2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-7.242728096970132</v>
      </c>
      <c r="M76">
        <f>EDWPCL!S76</f>
        <v>6.5299999999999994</v>
      </c>
      <c r="N76">
        <f>'MSW BWN'!S76</f>
        <v>2.6323575999999997</v>
      </c>
      <c r="O76">
        <f>BRPL_ISGS_exbus!DM76</f>
        <v>1106.2565115298044</v>
      </c>
      <c r="P76" s="37">
        <v>117.78</v>
      </c>
      <c r="Q76" s="37">
        <v>38.054392749942267</v>
      </c>
      <c r="R76" s="39">
        <v>0</v>
      </c>
      <c r="S76" s="39">
        <v>0</v>
      </c>
      <c r="T76" s="38">
        <f>SUMPRODUCT(LTA!J76:AN76,LTA!J$101:AN$101,LTA!J$103:AN$103)</f>
        <v>20.009999999999998</v>
      </c>
      <c r="U76" s="38">
        <f>SUMPRODUCT(LTA!J76:AN76,LTA!J$102:AN$102,LTA!J$103:AN$103)</f>
        <v>35.06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134.46</v>
      </c>
      <c r="Z76" s="35">
        <f>IEX!N76</f>
        <v>0</v>
      </c>
      <c r="AA76" s="76">
        <f>STOA!H76</f>
        <v>0.62</v>
      </c>
      <c r="AB76" s="76">
        <f>-STOA!N76</f>
        <v>-86.44</v>
      </c>
      <c r="AC76">
        <f t="shared" si="3"/>
        <v>13.842746153806919</v>
      </c>
      <c r="AD76">
        <f t="shared" si="4"/>
        <v>1464.2615476289693</v>
      </c>
      <c r="AE76">
        <f>'IDT-1'!B76</f>
        <v>0</v>
      </c>
      <c r="AF76" s="25"/>
      <c r="AG76">
        <f t="shared" si="5"/>
        <v>1464.2615476289693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-54</v>
      </c>
      <c r="AM76" s="35">
        <f>RTM_PXI!H76</f>
        <v>0</v>
      </c>
      <c r="AN76" s="35">
        <f>RTM_PXI!N76</f>
        <v>0</v>
      </c>
      <c r="AO76" s="148">
        <f>GDAM_IEX!H76</f>
        <v>153.66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10.76376</v>
      </c>
      <c r="E77">
        <f>GT_NG!P77</f>
        <v>-4.0000000000000008E-2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-7.242728096970132</v>
      </c>
      <c r="M77">
        <f>EDWPCL!S77</f>
        <v>6.5299999999999994</v>
      </c>
      <c r="N77">
        <f>'MSW BWN'!S77</f>
        <v>2.6892192000000001</v>
      </c>
      <c r="O77">
        <f>BRPL_ISGS_exbus!DM77</f>
        <v>1113.2468073388168</v>
      </c>
      <c r="P77" s="37">
        <v>117.78</v>
      </c>
      <c r="Q77" s="37">
        <v>38.054392749942267</v>
      </c>
      <c r="R77" s="39">
        <v>0</v>
      </c>
      <c r="S77" s="39">
        <v>0</v>
      </c>
      <c r="T77" s="38">
        <f>SUMPRODUCT(LTA!J77:AN77,LTA!J$101:AN$101,LTA!J$103:AN$103)</f>
        <v>20.009999999999998</v>
      </c>
      <c r="U77" s="38">
        <f>SUMPRODUCT(LTA!J77:AN77,LTA!J$102:AN$102,LTA!J$103:AN$103)</f>
        <v>34.56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134.46</v>
      </c>
      <c r="Z77" s="35">
        <f>IEX!N77</f>
        <v>0</v>
      </c>
      <c r="AA77" s="76">
        <f>STOA!H77</f>
        <v>0.62</v>
      </c>
      <c r="AB77" s="76">
        <f>-STOA!N77</f>
        <v>-86.44</v>
      </c>
      <c r="AC77">
        <f t="shared" si="3"/>
        <v>13.80686652785805</v>
      </c>
      <c r="AD77">
        <f t="shared" si="4"/>
        <v>1443.6345846639306</v>
      </c>
      <c r="AE77">
        <f>'IDT-1'!B77</f>
        <v>0</v>
      </c>
      <c r="AF77" s="25"/>
      <c r="AG77">
        <f t="shared" si="5"/>
        <v>1443.6345846639306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-62</v>
      </c>
      <c r="AM77" s="35">
        <f>RTM_PXI!H77</f>
        <v>0</v>
      </c>
      <c r="AN77" s="35">
        <f>RTM_PXI!N77</f>
        <v>0</v>
      </c>
      <c r="AO77" s="148">
        <f>GDAM_IEX!H77</f>
        <v>134.44999999999999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10.76376</v>
      </c>
      <c r="E78">
        <f>GT_NG!P78</f>
        <v>-4.0000000000000008E-2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-6.8701860019175482</v>
      </c>
      <c r="M78">
        <f>EDWPCL!S78</f>
        <v>6.5299999999999994</v>
      </c>
      <c r="N78">
        <f>'MSW BWN'!S78</f>
        <v>2.7527703999999997</v>
      </c>
      <c r="O78">
        <f>BRPL_ISGS_exbus!DM78</f>
        <v>1154.2805905365724</v>
      </c>
      <c r="P78" s="37">
        <v>117.78</v>
      </c>
      <c r="Q78" s="37">
        <v>38.054392749942267</v>
      </c>
      <c r="R78" s="39">
        <v>0</v>
      </c>
      <c r="S78" s="39">
        <v>0</v>
      </c>
      <c r="T78" s="38">
        <f>SUMPRODUCT(LTA!J78:AN78,LTA!J$101:AN$101,LTA!J$103:AN$103)</f>
        <v>20.009999999999998</v>
      </c>
      <c r="U78" s="38">
        <f>SUMPRODUCT(LTA!J78:AN78,LTA!J$102:AN$102,LTA!J$103:AN$103)</f>
        <v>34.56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229.82</v>
      </c>
      <c r="Z78" s="35">
        <f>IEX!N78</f>
        <v>0</v>
      </c>
      <c r="AA78" s="76">
        <f>STOA!H78</f>
        <v>0.62</v>
      </c>
      <c r="AB78" s="76">
        <f>-STOA!N78</f>
        <v>-86.44</v>
      </c>
      <c r="AC78">
        <f t="shared" si="3"/>
        <v>14.350587068612256</v>
      </c>
      <c r="AD78">
        <f t="shared" si="4"/>
        <v>1425.2007406159846</v>
      </c>
      <c r="AE78">
        <f>'IDT-1'!B78</f>
        <v>0</v>
      </c>
      <c r="AF78" s="25"/>
      <c r="AG78">
        <f t="shared" si="5"/>
        <v>1425.2007406159846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-106</v>
      </c>
      <c r="AM78" s="35">
        <f>RTM_PXI!H78</f>
        <v>0</v>
      </c>
      <c r="AN78" s="35">
        <f>RTM_PXI!N78</f>
        <v>0</v>
      </c>
      <c r="AO78" s="148">
        <f>GDAM_IEX!H78</f>
        <v>23.73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10.76376</v>
      </c>
      <c r="E79">
        <f>GT_NG!P79</f>
        <v>-4.0000000000000008E-2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-6.6823048897411299</v>
      </c>
      <c r="M79">
        <f>EDWPCL!S79</f>
        <v>6.5299999999999994</v>
      </c>
      <c r="N79">
        <f>'MSW BWN'!S79</f>
        <v>2.0470175999999998</v>
      </c>
      <c r="O79">
        <f>BRPL_ISGS_exbus!DM79</f>
        <v>1170.5240137998837</v>
      </c>
      <c r="P79" s="37">
        <v>117.78</v>
      </c>
      <c r="Q79" s="37">
        <v>38.054997373259795</v>
      </c>
      <c r="R79" s="39">
        <v>0</v>
      </c>
      <c r="S79" s="39">
        <v>0</v>
      </c>
      <c r="T79" s="38">
        <f>SUMPRODUCT(LTA!J79:AN79,LTA!J$101:AN$101,LTA!J$103:AN$103)</f>
        <v>20.009999999999998</v>
      </c>
      <c r="U79" s="38">
        <f>SUMPRODUCT(LTA!J79:AN79,LTA!J$102:AN$102,LTA!J$103:AN$103)</f>
        <v>54.45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167.11</v>
      </c>
      <c r="Z79" s="35">
        <f>IEX!N79</f>
        <v>0</v>
      </c>
      <c r="AA79" s="76">
        <f>STOA!H79</f>
        <v>0.62</v>
      </c>
      <c r="AB79" s="76">
        <f>-STOA!N79</f>
        <v>-86.44</v>
      </c>
      <c r="AC79">
        <f t="shared" si="3"/>
        <v>13.613181934913866</v>
      </c>
      <c r="AD79">
        <f t="shared" si="4"/>
        <v>1418.1143019484884</v>
      </c>
      <c r="AE79">
        <f>'IDT-1'!B79</f>
        <v>0</v>
      </c>
      <c r="AF79" s="25"/>
      <c r="AG79">
        <f t="shared" si="5"/>
        <v>1418.1143019484884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-63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10.76376</v>
      </c>
      <c r="E80">
        <f>GT_NG!P80</f>
        <v>-4.0000000000000008E-2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-7.242728096970132</v>
      </c>
      <c r="M80">
        <f>EDWPCL!S80</f>
        <v>6.5299999999999994</v>
      </c>
      <c r="N80">
        <f>'MSW BWN'!S80</f>
        <v>1.8546916</v>
      </c>
      <c r="O80">
        <f>BRPL_ISGS_exbus!DM80</f>
        <v>1175.0515109410933</v>
      </c>
      <c r="P80" s="37">
        <v>117.78</v>
      </c>
      <c r="Q80" s="37">
        <v>38.054997373259795</v>
      </c>
      <c r="R80" s="39">
        <v>0</v>
      </c>
      <c r="S80" s="39">
        <v>0</v>
      </c>
      <c r="T80" s="38">
        <f>SUMPRODUCT(LTA!J80:AN80,LTA!J$101:AN$101,LTA!J$103:AN$103)</f>
        <v>20.009999999999998</v>
      </c>
      <c r="U80" s="38">
        <f>SUMPRODUCT(LTA!J80:AN80,LTA!J$102:AN$102,LTA!J$103:AN$103)</f>
        <v>53.94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148.86000000000001</v>
      </c>
      <c r="Z80" s="35">
        <f>IEX!N80</f>
        <v>0</v>
      </c>
      <c r="AA80" s="76">
        <f>STOA!H80</f>
        <v>0.62</v>
      </c>
      <c r="AB80" s="76">
        <f>-STOA!N80</f>
        <v>-86.44</v>
      </c>
      <c r="AC80">
        <f t="shared" si="3"/>
        <v>13.528657889868104</v>
      </c>
      <c r="AD80">
        <f t="shared" si="4"/>
        <v>1400.2135739275145</v>
      </c>
      <c r="AE80">
        <f>'IDT-1'!B80</f>
        <v>0</v>
      </c>
      <c r="AF80" s="25"/>
      <c r="AG80">
        <f t="shared" si="5"/>
        <v>1400.2135739275145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-66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10.76376</v>
      </c>
      <c r="E81">
        <f>GT_NG!P81</f>
        <v>-4.0000000000000008E-2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-7.242728096970132</v>
      </c>
      <c r="M81">
        <f>EDWPCL!S81</f>
        <v>6.5299999999999994</v>
      </c>
      <c r="N81">
        <f>'MSW BWN'!S81</f>
        <v>1.9433287999999995</v>
      </c>
      <c r="O81">
        <f>BRPL_ISGS_exbus!DM81</f>
        <v>1047.3910671055373</v>
      </c>
      <c r="P81" s="37">
        <v>117.78506638743457</v>
      </c>
      <c r="Q81" s="37">
        <v>38.054997373259795</v>
      </c>
      <c r="R81" s="39">
        <v>0</v>
      </c>
      <c r="S81" s="39">
        <v>0</v>
      </c>
      <c r="T81" s="38">
        <f>SUMPRODUCT(LTA!J81:AN81,LTA!J$101:AN$101,LTA!J$103:AN$103)</f>
        <v>20.009999999999998</v>
      </c>
      <c r="U81" s="38">
        <f>SUMPRODUCT(LTA!J81:AN81,LTA!J$102:AN$102,LTA!J$103:AN$103)</f>
        <v>53.94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172.87</v>
      </c>
      <c r="Z81" s="35">
        <f>IEX!N81</f>
        <v>0</v>
      </c>
      <c r="AA81" s="76">
        <f>STOA!H81</f>
        <v>0.62</v>
      </c>
      <c r="AB81" s="76">
        <f>-STOA!N81</f>
        <v>-86.44</v>
      </c>
      <c r="AC81">
        <f t="shared" si="3"/>
        <v>12.27694830928087</v>
      </c>
      <c r="AD81">
        <f t="shared" si="4"/>
        <v>1373.5085432599806</v>
      </c>
      <c r="AE81">
        <f>'IDT-1'!B81</f>
        <v>0</v>
      </c>
      <c r="AF81" s="25"/>
      <c r="AG81">
        <f t="shared" si="5"/>
        <v>1373.5085432599806</v>
      </c>
      <c r="AI81" s="35">
        <f>PXIL!H81</f>
        <v>0</v>
      </c>
      <c r="AJ81" s="35">
        <f>PXIL!N81</f>
        <v>0</v>
      </c>
      <c r="AK81" s="35">
        <f>RTM_IEX!H81</f>
        <v>9.6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10.76376</v>
      </c>
      <c r="E82">
        <f>GT_NG!P82</f>
        <v>-4.0000000000000008E-2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-7.242728096970132</v>
      </c>
      <c r="M82">
        <f>EDWPCL!S82</f>
        <v>6.5299999999999994</v>
      </c>
      <c r="N82">
        <f>'MSW BWN'!S82</f>
        <v>2.3681183999999997</v>
      </c>
      <c r="O82">
        <f>BRPL_ISGS_exbus!DM82</f>
        <v>986.47497734295837</v>
      </c>
      <c r="P82" s="37">
        <v>117.78000000000002</v>
      </c>
      <c r="Q82" s="37">
        <v>38.054997373259795</v>
      </c>
      <c r="R82" s="39">
        <v>0</v>
      </c>
      <c r="S82" s="39">
        <v>0</v>
      </c>
      <c r="T82" s="38">
        <f>SUMPRODUCT(LTA!J82:AN82,LTA!J$101:AN$101,LTA!J$103:AN$103)</f>
        <v>20.009999999999998</v>
      </c>
      <c r="U82" s="38">
        <f>SUMPRODUCT(LTA!J82:AN82,LTA!J$102:AN$102,LTA!J$103:AN$103)</f>
        <v>53.44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182.48</v>
      </c>
      <c r="Z82" s="35">
        <f>IEX!N82</f>
        <v>0</v>
      </c>
      <c r="AA82" s="76">
        <f>STOA!H82</f>
        <v>0.62</v>
      </c>
      <c r="AB82" s="76">
        <f>-STOA!N82</f>
        <v>-86.44</v>
      </c>
      <c r="AC82">
        <f t="shared" si="3"/>
        <v>12.085954650190766</v>
      </c>
      <c r="AD82">
        <f t="shared" si="4"/>
        <v>1349.213170369057</v>
      </c>
      <c r="AE82">
        <f>'IDT-1'!B82</f>
        <v>0</v>
      </c>
      <c r="AF82" s="25"/>
      <c r="AG82">
        <f t="shared" si="5"/>
        <v>1349.213170369057</v>
      </c>
      <c r="AI82" s="35">
        <f>PXIL!H82</f>
        <v>0</v>
      </c>
      <c r="AJ82" s="35">
        <f>PXIL!N82</f>
        <v>0</v>
      </c>
      <c r="AK82" s="35">
        <f>RTM_IEX!H82</f>
        <v>36.5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10.76376</v>
      </c>
      <c r="E83">
        <f>GT_NG!P83</f>
        <v>-2.5000000000000001E-2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-7.242728096970132</v>
      </c>
      <c r="M83">
        <f>EDWPCL!S83</f>
        <v>6.5299999999999994</v>
      </c>
      <c r="N83">
        <f>'MSW BWN'!S83</f>
        <v>2.5855303999999997</v>
      </c>
      <c r="O83">
        <f>BRPL_ISGS_exbus!DM83</f>
        <v>961.77672665541149</v>
      </c>
      <c r="P83" s="37">
        <v>117.78</v>
      </c>
      <c r="Q83" s="37">
        <v>38.054997373259795</v>
      </c>
      <c r="R83" s="39">
        <v>0</v>
      </c>
      <c r="S83" s="39">
        <v>0</v>
      </c>
      <c r="T83" s="38">
        <f>SUMPRODUCT(LTA!J83:AN83,LTA!J$101:AN$101,LTA!J$103:AN$103)</f>
        <v>20.009999999999998</v>
      </c>
      <c r="U83" s="38">
        <f>SUMPRODUCT(LTA!J83:AN83,LTA!J$102:AN$102,LTA!J$103:AN$103)</f>
        <v>53.44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179.6</v>
      </c>
      <c r="Z83" s="35">
        <f>IEX!N83</f>
        <v>0</v>
      </c>
      <c r="AA83" s="76">
        <f>STOA!H83</f>
        <v>0.62</v>
      </c>
      <c r="AB83" s="76">
        <f>-STOA!N83</f>
        <v>-86.44</v>
      </c>
      <c r="AC83">
        <f t="shared" si="3"/>
        <v>11.97725418865366</v>
      </c>
      <c r="AD83">
        <f t="shared" si="4"/>
        <v>1335.4160321430472</v>
      </c>
      <c r="AE83">
        <f>'IDT-1'!B83</f>
        <v>0</v>
      </c>
      <c r="AF83" s="25"/>
      <c r="AG83">
        <f t="shared" si="5"/>
        <v>1335.4160321430472</v>
      </c>
      <c r="AI83" s="35">
        <f>PXIL!H83</f>
        <v>0</v>
      </c>
      <c r="AJ83" s="35">
        <f>PXIL!N83</f>
        <v>0</v>
      </c>
      <c r="AK83" s="35">
        <f>RTM_IEX!H83</f>
        <v>49.94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10.76376</v>
      </c>
      <c r="E84">
        <f>GT_NG!P84</f>
        <v>-2.5000000000000001E-2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-7.242728096970132</v>
      </c>
      <c r="M84">
        <f>EDWPCL!S84</f>
        <v>6.5299999999999994</v>
      </c>
      <c r="N84">
        <f>'MSW BWN'!S84</f>
        <v>2.6892192000000001</v>
      </c>
      <c r="O84">
        <f>BRPL_ISGS_exbus!DM84</f>
        <v>947.71350986126856</v>
      </c>
      <c r="P84" s="37">
        <v>117.78</v>
      </c>
      <c r="Q84" s="37">
        <v>38.054997373259795</v>
      </c>
      <c r="R84" s="39">
        <v>0</v>
      </c>
      <c r="S84" s="39">
        <v>0</v>
      </c>
      <c r="T84" s="38">
        <f>SUMPRODUCT(LTA!J84:AN84,LTA!J$101:AN$101,LTA!J$103:AN$103)</f>
        <v>20.009999999999998</v>
      </c>
      <c r="U84" s="38">
        <f>SUMPRODUCT(LTA!J84:AN84,LTA!J$102:AN$102,LTA!J$103:AN$103)</f>
        <v>53.44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174.79</v>
      </c>
      <c r="Z84" s="35">
        <f>IEX!N84</f>
        <v>0</v>
      </c>
      <c r="AA84" s="76">
        <f>STOA!H84</f>
        <v>0.62</v>
      </c>
      <c r="AB84" s="76">
        <f>-STOA!N84</f>
        <v>-86.44</v>
      </c>
      <c r="AC84">
        <f t="shared" si="3"/>
        <v>11.815875870299346</v>
      </c>
      <c r="AD84">
        <f t="shared" si="4"/>
        <v>1314.8878824672588</v>
      </c>
      <c r="AE84">
        <f>'IDT-1'!B84</f>
        <v>0</v>
      </c>
      <c r="AF84" s="25"/>
      <c r="AG84">
        <f t="shared" si="5"/>
        <v>1314.8878824672588</v>
      </c>
      <c r="AI84" s="35">
        <f>PXIL!H84</f>
        <v>0</v>
      </c>
      <c r="AJ84" s="35">
        <f>PXIL!N84</f>
        <v>0</v>
      </c>
      <c r="AK84" s="35">
        <f>RTM_IEX!H84</f>
        <v>48.02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10.76376</v>
      </c>
      <c r="E85">
        <f>GT_NG!P85</f>
        <v>-2.5000000000000001E-2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-7.242728096970132</v>
      </c>
      <c r="M85">
        <f>EDWPCL!S85</f>
        <v>6.5299999999999994</v>
      </c>
      <c r="N85">
        <f>'MSW BWN'!S85</f>
        <v>2.9133207999999997</v>
      </c>
      <c r="O85">
        <f>BRPL_ISGS_exbus!DM85</f>
        <v>926.81235331792698</v>
      </c>
      <c r="P85" s="37">
        <v>117.78</v>
      </c>
      <c r="Q85" s="37">
        <v>38.054997373259795</v>
      </c>
      <c r="R85" s="39">
        <v>0</v>
      </c>
      <c r="S85" s="39">
        <v>0</v>
      </c>
      <c r="T85" s="38">
        <f>SUMPRODUCT(LTA!J85:AN85,LTA!J$101:AN$101,LTA!J$103:AN$103)</f>
        <v>20.009999999999998</v>
      </c>
      <c r="U85" s="38">
        <f>SUMPRODUCT(LTA!J85:AN85,LTA!J$102:AN$102,LTA!J$103:AN$103)</f>
        <v>53.44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171.92</v>
      </c>
      <c r="Z85" s="35">
        <f>IEX!N85</f>
        <v>0</v>
      </c>
      <c r="AA85" s="76">
        <f>STOA!H85</f>
        <v>0.62</v>
      </c>
      <c r="AB85" s="76">
        <f>-STOA!N85</f>
        <v>-86.44</v>
      </c>
      <c r="AC85">
        <f t="shared" si="3"/>
        <v>11.587280841741281</v>
      </c>
      <c r="AD85">
        <f t="shared" si="4"/>
        <v>1285.8094225524753</v>
      </c>
      <c r="AE85">
        <f>'IDT-1'!B85</f>
        <v>0</v>
      </c>
      <c r="AF85" s="25"/>
      <c r="AG85">
        <f t="shared" si="5"/>
        <v>1285.8094225524753</v>
      </c>
      <c r="AI85" s="35">
        <f>PXIL!H85</f>
        <v>0</v>
      </c>
      <c r="AJ85" s="35">
        <f>PXIL!N85</f>
        <v>0</v>
      </c>
      <c r="AK85" s="35">
        <f>RTM_IEX!H85</f>
        <v>42.26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10.76376</v>
      </c>
      <c r="E86">
        <f>GT_NG!P86</f>
        <v>-2.5000000000000001E-2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-7.242728096970132</v>
      </c>
      <c r="M86">
        <f>EDWPCL!S86</f>
        <v>6.5299999999999994</v>
      </c>
      <c r="N86">
        <f>'MSW BWN'!S86</f>
        <v>2.8179940000000001</v>
      </c>
      <c r="O86">
        <f>BRPL_ISGS_exbus!DM86</f>
        <v>895.44000444358198</v>
      </c>
      <c r="P86" s="37">
        <v>117.78</v>
      </c>
      <c r="Q86" s="37">
        <v>38.054997373259795</v>
      </c>
      <c r="R86" s="39">
        <v>0</v>
      </c>
      <c r="S86" s="39">
        <v>0</v>
      </c>
      <c r="T86" s="38">
        <f>SUMPRODUCT(LTA!J86:AN86,LTA!J$101:AN$101,LTA!J$103:AN$103)</f>
        <v>20.009999999999998</v>
      </c>
      <c r="U86" s="38">
        <f>SUMPRODUCT(LTA!J86:AN86,LTA!J$102:AN$102,LTA!J$103:AN$103)</f>
        <v>53.44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180.56</v>
      </c>
      <c r="Z86" s="35">
        <f>IEX!N86</f>
        <v>0</v>
      </c>
      <c r="AA86" s="76">
        <f>STOA!H86</f>
        <v>0.62</v>
      </c>
      <c r="AB86" s="76">
        <f>-STOA!N86</f>
        <v>-86.44</v>
      </c>
      <c r="AC86">
        <f t="shared" si="3"/>
        <v>11.40922497148139</v>
      </c>
      <c r="AD86">
        <f t="shared" si="4"/>
        <v>1263.1598027483901</v>
      </c>
      <c r="AE86">
        <f>'IDT-1'!B86</f>
        <v>0</v>
      </c>
      <c r="AF86" s="25"/>
      <c r="AG86">
        <f t="shared" si="5"/>
        <v>1263.1598027483901</v>
      </c>
      <c r="AI86" s="35">
        <f>PXIL!H86</f>
        <v>0</v>
      </c>
      <c r="AJ86" s="35">
        <f>PXIL!N86</f>
        <v>0</v>
      </c>
      <c r="AK86" s="35">
        <f>RTM_IEX!H86</f>
        <v>42.26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10.76376</v>
      </c>
      <c r="E87">
        <f>GT_NG!P87</f>
        <v>-2.5000000000000001E-2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-7.242728096970132</v>
      </c>
      <c r="M87">
        <f>EDWPCL!S87</f>
        <v>6.5299999999999994</v>
      </c>
      <c r="N87">
        <f>'MSW BWN'!S87</f>
        <v>2.8731831999999997</v>
      </c>
      <c r="O87">
        <f>BRPL_ISGS_exbus!DM87</f>
        <v>912.92608112675759</v>
      </c>
      <c r="P87" s="37">
        <v>117.78</v>
      </c>
      <c r="Q87" s="37">
        <v>38.054997373259795</v>
      </c>
      <c r="R87" s="39">
        <v>0</v>
      </c>
      <c r="S87" s="39">
        <v>0</v>
      </c>
      <c r="T87" s="38">
        <f>SUMPRODUCT(LTA!J87:AN87,LTA!J$101:AN$101,LTA!J$103:AN$103)</f>
        <v>20.009999999999998</v>
      </c>
      <c r="U87" s="38">
        <f>SUMPRODUCT(LTA!J87:AN87,LTA!J$102:AN$102,LTA!J$103:AN$103)</f>
        <v>52.93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121.97</v>
      </c>
      <c r="Z87" s="35">
        <f>IEX!N87</f>
        <v>0</v>
      </c>
      <c r="AA87" s="76">
        <f>STOA!H87</f>
        <v>0.62</v>
      </c>
      <c r="AB87" s="76">
        <f>-STOA!N87</f>
        <v>-86.44</v>
      </c>
      <c r="AC87">
        <f t="shared" si="3"/>
        <v>11.00262084537016</v>
      </c>
      <c r="AD87">
        <f t="shared" si="4"/>
        <v>1211.4376727576771</v>
      </c>
      <c r="AE87">
        <f>'IDT-1'!B87</f>
        <v>0</v>
      </c>
      <c r="AF87" s="25"/>
      <c r="AG87">
        <f t="shared" si="5"/>
        <v>1211.4376727576771</v>
      </c>
      <c r="AI87" s="35">
        <f>PXIL!H87</f>
        <v>0</v>
      </c>
      <c r="AJ87" s="35">
        <f>PXIL!N87</f>
        <v>0</v>
      </c>
      <c r="AK87" s="35">
        <f>RTM_IEX!H87</f>
        <v>31.69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10.76376</v>
      </c>
      <c r="E88">
        <f>GT_NG!P88</f>
        <v>-2.5000000000000001E-2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-7.242728096970132</v>
      </c>
      <c r="M88">
        <f>EDWPCL!S88</f>
        <v>6.5299999999999994</v>
      </c>
      <c r="N88">
        <f>'MSW BWN'!S88</f>
        <v>2.8815452000000001</v>
      </c>
      <c r="O88">
        <f>BRPL_ISGS_exbus!DM88</f>
        <v>897.59612495138197</v>
      </c>
      <c r="P88" s="37">
        <v>117.78</v>
      </c>
      <c r="Q88" s="37">
        <v>38.054997373259795</v>
      </c>
      <c r="R88" s="39">
        <v>0</v>
      </c>
      <c r="S88" s="39">
        <v>0</v>
      </c>
      <c r="T88" s="38">
        <f>SUMPRODUCT(LTA!J88:AN88,LTA!J$101:AN$101,LTA!J$103:AN$103)</f>
        <v>20.009999999999998</v>
      </c>
      <c r="U88" s="38">
        <f>SUMPRODUCT(LTA!J88:AN88,LTA!J$102:AN$102,LTA!J$103:AN$103)</f>
        <v>52.93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108.53</v>
      </c>
      <c r="Z88" s="35">
        <f>IEX!N88</f>
        <v>0</v>
      </c>
      <c r="AA88" s="76">
        <f>STOA!H88</f>
        <v>0.62</v>
      </c>
      <c r="AB88" s="76">
        <f>-STOA!N88</f>
        <v>-86.44</v>
      </c>
      <c r="AC88">
        <f t="shared" si="3"/>
        <v>10.77828041080223</v>
      </c>
      <c r="AD88">
        <f t="shared" si="4"/>
        <v>1182.9004190168694</v>
      </c>
      <c r="AE88">
        <f>'IDT-1'!B88</f>
        <v>0</v>
      </c>
      <c r="AF88" s="25"/>
      <c r="AG88">
        <f t="shared" si="5"/>
        <v>1182.9004190168694</v>
      </c>
      <c r="AI88" s="35">
        <f>PXIL!H88</f>
        <v>0</v>
      </c>
      <c r="AJ88" s="35">
        <f>PXIL!N88</f>
        <v>0</v>
      </c>
      <c r="AK88" s="35">
        <f>RTM_IEX!H88</f>
        <v>31.69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10.76376</v>
      </c>
      <c r="E89">
        <f>GT_NG!P89</f>
        <v>-2.5000000000000001E-2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-7.242728096970132</v>
      </c>
      <c r="M89">
        <f>EDWPCL!S89</f>
        <v>6.5299999999999994</v>
      </c>
      <c r="N89">
        <f>'MSW BWN'!S89</f>
        <v>3.0019579999999997</v>
      </c>
      <c r="O89">
        <f>BRPL_ISGS_exbus!DM89</f>
        <v>888.00195156428526</v>
      </c>
      <c r="P89" s="37">
        <v>117.78</v>
      </c>
      <c r="Q89" s="37">
        <v>38.054997373259795</v>
      </c>
      <c r="R89" s="39">
        <v>0</v>
      </c>
      <c r="S89" s="39">
        <v>0</v>
      </c>
      <c r="T89" s="38">
        <f>SUMPRODUCT(LTA!J89:AN89,LTA!J$101:AN$101,LTA!J$103:AN$103)</f>
        <v>20.009999999999998</v>
      </c>
      <c r="U89" s="38">
        <f>SUMPRODUCT(LTA!J89:AN89,LTA!J$102:AN$102,LTA!J$103:AN$103)</f>
        <v>52.93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94.12</v>
      </c>
      <c r="Z89" s="35">
        <f>IEX!N89</f>
        <v>0</v>
      </c>
      <c r="AA89" s="76">
        <f>STOA!H89</f>
        <v>0.62</v>
      </c>
      <c r="AB89" s="76">
        <f>-STOA!N89</f>
        <v>-86.44</v>
      </c>
      <c r="AC89">
        <f t="shared" si="3"/>
        <v>10.554547078222877</v>
      </c>
      <c r="AD89">
        <f t="shared" si="4"/>
        <v>1154.4403917623522</v>
      </c>
      <c r="AE89">
        <f>'IDT-1'!B89</f>
        <v>0</v>
      </c>
      <c r="AF89" s="25"/>
      <c r="AG89">
        <f t="shared" si="5"/>
        <v>1154.4403917623522</v>
      </c>
      <c r="AI89" s="35">
        <f>PXIL!H89</f>
        <v>0</v>
      </c>
      <c r="AJ89" s="35">
        <f>PXIL!N89</f>
        <v>0</v>
      </c>
      <c r="AK89" s="35">
        <f>RTM_IEX!H89</f>
        <v>26.89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10.76376</v>
      </c>
      <c r="E90">
        <f>GT_NG!P90</f>
        <v>-2.5000000000000001E-2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-7.242728096970132</v>
      </c>
      <c r="M90">
        <f>EDWPCL!S90</f>
        <v>6.5299999999999994</v>
      </c>
      <c r="N90">
        <f>'MSW BWN'!S90</f>
        <v>3.0420955999999997</v>
      </c>
      <c r="O90">
        <f>BRPL_ISGS_exbus!DM90</f>
        <v>864.42033109327076</v>
      </c>
      <c r="P90" s="37">
        <v>117.78</v>
      </c>
      <c r="Q90" s="37">
        <v>38.054997373259795</v>
      </c>
      <c r="R90" s="39">
        <v>0</v>
      </c>
      <c r="S90" s="39">
        <v>0</v>
      </c>
      <c r="T90" s="38">
        <f>SUMPRODUCT(LTA!J90:AN90,LTA!J$101:AN$101,LTA!J$103:AN$103)</f>
        <v>20.009999999999998</v>
      </c>
      <c r="U90" s="38">
        <f>SUMPRODUCT(LTA!J90:AN90,LTA!J$102:AN$102,LTA!J$103:AN$103)</f>
        <v>52.93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86.44</v>
      </c>
      <c r="Z90" s="35">
        <f>IEX!N90</f>
        <v>0</v>
      </c>
      <c r="AA90" s="76">
        <f>STOA!H90</f>
        <v>0.62</v>
      </c>
      <c r="AB90" s="76">
        <f>-STOA!N90</f>
        <v>-86.44</v>
      </c>
      <c r="AC90">
        <f t="shared" si="3"/>
        <v>10.378411511828963</v>
      </c>
      <c r="AD90">
        <f t="shared" si="4"/>
        <v>1132.0350444577314</v>
      </c>
      <c r="AE90">
        <f>'IDT-1'!B90</f>
        <v>0</v>
      </c>
      <c r="AF90" s="25"/>
      <c r="AG90">
        <f t="shared" si="5"/>
        <v>1132.0350444577314</v>
      </c>
      <c r="AI90" s="35">
        <f>PXIL!H90</f>
        <v>0</v>
      </c>
      <c r="AJ90" s="35">
        <f>PXIL!N90</f>
        <v>0</v>
      </c>
      <c r="AK90" s="35">
        <f>RTM_IEX!H90</f>
        <v>35.53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10.76376</v>
      </c>
      <c r="E91">
        <f>GT_NG!P91</f>
        <v>-2.5000000000000001E-2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-7.242728096970132</v>
      </c>
      <c r="M91">
        <f>EDWPCL!S91</f>
        <v>6.0299999999999994</v>
      </c>
      <c r="N91">
        <f>'MSW BWN'!S91</f>
        <v>2.8330455999999993</v>
      </c>
      <c r="O91">
        <f>BRPL_ISGS_exbus!DM91</f>
        <v>882.93196968022733</v>
      </c>
      <c r="P91" s="37">
        <v>117.78</v>
      </c>
      <c r="Q91" s="37">
        <v>38.054997373259795</v>
      </c>
      <c r="R91" s="39">
        <v>0</v>
      </c>
      <c r="S91" s="39">
        <v>0</v>
      </c>
      <c r="T91" s="38">
        <f>SUMPRODUCT(LTA!J91:AN91,LTA!J$101:AN$101,LTA!J$103:AN$103)</f>
        <v>20.009999999999998</v>
      </c>
      <c r="U91" s="38">
        <f>SUMPRODUCT(LTA!J91:AN91,LTA!J$102:AN$102,LTA!J$103:AN$103)</f>
        <v>52.93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183.44</v>
      </c>
      <c r="Z91" s="35">
        <f>IEX!N91</f>
        <v>0</v>
      </c>
      <c r="AA91" s="76">
        <f>STOA!H91</f>
        <v>0.62</v>
      </c>
      <c r="AB91" s="76">
        <f>-STOA!N91</f>
        <v>-223.48</v>
      </c>
      <c r="AC91">
        <f t="shared" si="3"/>
        <v>12.313746760255318</v>
      </c>
      <c r="AD91">
        <f t="shared" si="4"/>
        <v>1103.0622977962616</v>
      </c>
      <c r="AE91">
        <f>'IDT-1'!B91</f>
        <v>0</v>
      </c>
      <c r="AF91" s="25"/>
      <c r="AG91">
        <f t="shared" si="5"/>
        <v>1103.0622977962616</v>
      </c>
      <c r="AI91" s="35">
        <f>PXIL!H91</f>
        <v>0</v>
      </c>
      <c r="AJ91" s="35">
        <f>PXIL!N91</f>
        <v>0</v>
      </c>
      <c r="AK91" s="35">
        <f>RTM_IEX!H91</f>
        <v>30.73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10.76376</v>
      </c>
      <c r="E92">
        <f>GT_NG!P92</f>
        <v>-2.5000000000000001E-2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-7.1852272291466939</v>
      </c>
      <c r="M92">
        <f>EDWPCL!S92</f>
        <v>6.0299999999999994</v>
      </c>
      <c r="N92">
        <f>'MSW BWN'!S92</f>
        <v>3.0588195999999996</v>
      </c>
      <c r="O92">
        <f>BRPL_ISGS_exbus!DM92</f>
        <v>873.3319696802273</v>
      </c>
      <c r="P92" s="37">
        <v>117.78</v>
      </c>
      <c r="Q92" s="37">
        <v>38.054997373259795</v>
      </c>
      <c r="R92" s="39">
        <v>0</v>
      </c>
      <c r="S92" s="39">
        <v>0</v>
      </c>
      <c r="T92" s="38">
        <f>SUMPRODUCT(LTA!J92:AN92,LTA!J$101:AN$101,LTA!J$103:AN$103)</f>
        <v>20.009999999999998</v>
      </c>
      <c r="U92" s="38">
        <f>SUMPRODUCT(LTA!J92:AN92,LTA!J$102:AN$102,LTA!J$103:AN$103)</f>
        <v>52.93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161.35</v>
      </c>
      <c r="Z92" s="35">
        <f>IEX!N92</f>
        <v>0</v>
      </c>
      <c r="AA92" s="76">
        <f>STOA!H92</f>
        <v>0.62</v>
      </c>
      <c r="AB92" s="76">
        <f>-STOA!N92</f>
        <v>-223.48</v>
      </c>
      <c r="AC92">
        <f t="shared" si="3"/>
        <v>12.075361764831833</v>
      </c>
      <c r="AD92">
        <f t="shared" si="4"/>
        <v>1072.8539576595085</v>
      </c>
      <c r="AE92">
        <f>'IDT-1'!B92</f>
        <v>0</v>
      </c>
      <c r="AF92" s="25"/>
      <c r="AG92">
        <f t="shared" si="5"/>
        <v>1072.8539576595085</v>
      </c>
      <c r="AI92" s="35">
        <f>PXIL!H92</f>
        <v>0</v>
      </c>
      <c r="AJ92" s="35">
        <f>PXIL!N92</f>
        <v>0</v>
      </c>
      <c r="AK92" s="35">
        <f>RTM_IEX!H92</f>
        <v>31.69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10.76376</v>
      </c>
      <c r="E93">
        <f>GT_NG!P93</f>
        <v>-2.5000000000000001E-2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-7.242728096970132</v>
      </c>
      <c r="M93">
        <f>EDWPCL!S93</f>
        <v>6.0299999999999994</v>
      </c>
      <c r="N93">
        <f>'MSW BWN'!S93</f>
        <v>2.8330455999999993</v>
      </c>
      <c r="O93">
        <f>BRPL_ISGS_exbus!DM93</f>
        <v>873.3323566700484</v>
      </c>
      <c r="P93" s="37">
        <v>117.78</v>
      </c>
      <c r="Q93" s="37">
        <v>38.054997373259795</v>
      </c>
      <c r="R93" s="39">
        <v>0</v>
      </c>
      <c r="S93" s="39">
        <v>0</v>
      </c>
      <c r="T93" s="38">
        <f>SUMPRODUCT(LTA!J93:AN93,LTA!J$101:AN$101,LTA!J$103:AN$103)</f>
        <v>20.009999999999998</v>
      </c>
      <c r="U93" s="38">
        <f>SUMPRODUCT(LTA!J93:AN93,LTA!J$102:AN$102,LTA!J$103:AN$103)</f>
        <v>52.93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124.85</v>
      </c>
      <c r="Z93" s="35">
        <f>IEX!N93</f>
        <v>0</v>
      </c>
      <c r="AA93" s="76">
        <f>STOA!H93</f>
        <v>0.62</v>
      </c>
      <c r="AB93" s="76">
        <f>-STOA!N93</f>
        <v>-223.48</v>
      </c>
      <c r="AC93">
        <f t="shared" si="3"/>
        <v>11.991609778775922</v>
      </c>
      <c r="AD93">
        <f t="shared" si="4"/>
        <v>1062.0848217675618</v>
      </c>
      <c r="AE93">
        <f>'IDT-1'!B93</f>
        <v>0</v>
      </c>
      <c r="AF93" s="25"/>
      <c r="AG93">
        <f t="shared" si="5"/>
        <v>1062.0848217675618</v>
      </c>
      <c r="AI93" s="35">
        <f>PXIL!H93</f>
        <v>0</v>
      </c>
      <c r="AJ93" s="35">
        <f>PXIL!N93</f>
        <v>0</v>
      </c>
      <c r="AK93" s="35">
        <f>RTM_IEX!H93</f>
        <v>57.62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10.76376</v>
      </c>
      <c r="E94">
        <f>GT_NG!P94</f>
        <v>-2.5000000000000001E-2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-6.7310450623202325</v>
      </c>
      <c r="M94">
        <f>EDWPCL!S94</f>
        <v>6.0299999999999994</v>
      </c>
      <c r="N94">
        <f>'MSW BWN'!S94</f>
        <v>2.9300447999999997</v>
      </c>
      <c r="O94">
        <f>BRPL_ISGS_exbus!DM94</f>
        <v>873.3323566700484</v>
      </c>
      <c r="P94" s="37">
        <v>117.78</v>
      </c>
      <c r="Q94" s="37">
        <v>38.054997373259795</v>
      </c>
      <c r="R94" s="39">
        <v>0</v>
      </c>
      <c r="S94" s="39">
        <v>0</v>
      </c>
      <c r="T94" s="38">
        <f>SUMPRODUCT(LTA!J94:AN94,LTA!J$101:AN$101,LTA!J$103:AN$103)</f>
        <v>20.009999999999998</v>
      </c>
      <c r="U94" s="38">
        <f>SUMPRODUCT(LTA!J94:AN94,LTA!J$102:AN$102,LTA!J$103:AN$103)</f>
        <v>52.93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93.16</v>
      </c>
      <c r="Z94" s="35">
        <f>IEX!N94</f>
        <v>0</v>
      </c>
      <c r="AA94" s="76">
        <f>STOA!H94</f>
        <v>0.62</v>
      </c>
      <c r="AB94" s="76">
        <f>-STOA!N94</f>
        <v>-223.48</v>
      </c>
      <c r="AC94">
        <f t="shared" si="3"/>
        <v>11.733673869340732</v>
      </c>
      <c r="AD94">
        <f t="shared" si="4"/>
        <v>1030.3014399116473</v>
      </c>
      <c r="AE94">
        <f>'IDT-1'!B94</f>
        <v>0</v>
      </c>
      <c r="AF94" s="25"/>
      <c r="AG94">
        <f t="shared" si="5"/>
        <v>1030.3014399116473</v>
      </c>
      <c r="AI94" s="35">
        <f>PXIL!H94</f>
        <v>0</v>
      </c>
      <c r="AJ94" s="35">
        <f>PXIL!N94</f>
        <v>0</v>
      </c>
      <c r="AK94" s="35">
        <f>RTM_IEX!H94</f>
        <v>56.66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10.76376</v>
      </c>
      <c r="E95">
        <f>GT_NG!P95</f>
        <v>-2.5000000000000001E-2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-7.242728096970132</v>
      </c>
      <c r="M95">
        <f>EDWPCL!S95</f>
        <v>6.0299999999999994</v>
      </c>
      <c r="N95">
        <f>'MSW BWN'!S95</f>
        <v>2.7377187999999997</v>
      </c>
      <c r="O95">
        <f>BRPL_ISGS_exbus!DM95</f>
        <v>873.3323566700484</v>
      </c>
      <c r="P95" s="37">
        <v>117.78</v>
      </c>
      <c r="Q95" s="37">
        <v>38.054997373259795</v>
      </c>
      <c r="R95" s="39">
        <v>0</v>
      </c>
      <c r="S95" s="39">
        <v>0</v>
      </c>
      <c r="T95" s="38">
        <f>SUMPRODUCT(LTA!J95:AN95,LTA!J$101:AN$101,LTA!J$103:AN$103)</f>
        <v>20.009999999999998</v>
      </c>
      <c r="U95" s="38">
        <f>SUMPRODUCT(LTA!J95:AN95,LTA!J$102:AN$102,LTA!J$103:AN$103)</f>
        <v>52.93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62.43</v>
      </c>
      <c r="Z95" s="35">
        <f>IEX!N95</f>
        <v>0</v>
      </c>
      <c r="AA95" s="76">
        <f>STOA!H95</f>
        <v>0.62</v>
      </c>
      <c r="AB95" s="76">
        <f>-STOA!N95</f>
        <v>-223.48</v>
      </c>
      <c r="AC95">
        <f t="shared" si="3"/>
        <v>11.444086229735923</v>
      </c>
      <c r="AD95">
        <f t="shared" si="4"/>
        <v>992.43701851660205</v>
      </c>
      <c r="AE95">
        <f>'IDT-1'!B95</f>
        <v>0</v>
      </c>
      <c r="AF95" s="25"/>
      <c r="AG95">
        <f t="shared" si="5"/>
        <v>992.43701851660205</v>
      </c>
      <c r="AI95" s="35">
        <f>PXIL!H95</f>
        <v>0</v>
      </c>
      <c r="AJ95" s="35">
        <f>PXIL!N95</f>
        <v>0</v>
      </c>
      <c r="AK95" s="35">
        <f>RTM_IEX!H95</f>
        <v>49.94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10.76376</v>
      </c>
      <c r="E96">
        <f>GT_NG!P96</f>
        <v>-2.5000000000000001E-2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-6.4960575263662514</v>
      </c>
      <c r="M96">
        <f>EDWPCL!S96</f>
        <v>6.0299999999999994</v>
      </c>
      <c r="N96">
        <f>'MSW BWN'!S96</f>
        <v>2.5604443999999997</v>
      </c>
      <c r="O96">
        <f>BRPL_ISGS_exbus!DM96</f>
        <v>825.31235667004842</v>
      </c>
      <c r="P96" s="37">
        <v>117.78</v>
      </c>
      <c r="Q96" s="37">
        <v>38.054997373259795</v>
      </c>
      <c r="R96" s="39">
        <v>0</v>
      </c>
      <c r="S96" s="39">
        <v>0</v>
      </c>
      <c r="T96" s="38">
        <f>SUMPRODUCT(LTA!J96:AN96,LTA!J$101:AN$101,LTA!J$103:AN$103)</f>
        <v>20.009999999999998</v>
      </c>
      <c r="U96" s="38">
        <f>SUMPRODUCT(LTA!J96:AN96,LTA!J$102:AN$102,LTA!J$103:AN$103)</f>
        <v>52.93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30.73</v>
      </c>
      <c r="Z96" s="35">
        <f>IEX!N96</f>
        <v>0</v>
      </c>
      <c r="AA96" s="76">
        <f>STOA!H96</f>
        <v>0.62</v>
      </c>
      <c r="AB96" s="76">
        <f>-STOA!N96</f>
        <v>-223.48</v>
      </c>
      <c r="AC96">
        <f t="shared" si="3"/>
        <v>11.137079674408152</v>
      </c>
      <c r="AD96">
        <f t="shared" si="4"/>
        <v>954.88342124253359</v>
      </c>
      <c r="AE96">
        <f>'IDT-1'!B96</f>
        <v>0</v>
      </c>
      <c r="AF96" s="25"/>
      <c r="AG96">
        <f t="shared" si="5"/>
        <v>954.88342124253359</v>
      </c>
      <c r="AI96" s="35">
        <f>PXIL!H96</f>
        <v>0</v>
      </c>
      <c r="AJ96" s="35">
        <f>PXIL!N96</f>
        <v>0</v>
      </c>
      <c r="AK96" s="35">
        <f>RTM_IEX!H96</f>
        <v>91.23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10.76376</v>
      </c>
      <c r="E97">
        <f>GT_NG!P97</f>
        <v>-2.5000000000000001E-2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-6.2425541706615535</v>
      </c>
      <c r="M97">
        <f>EDWPCL!S97</f>
        <v>6.0299999999999994</v>
      </c>
      <c r="N97">
        <f>'MSW BWN'!S97</f>
        <v>2.8731831999999997</v>
      </c>
      <c r="O97">
        <f>BRPL_ISGS_exbus!DM97</f>
        <v>779.85301518454116</v>
      </c>
      <c r="P97" s="37">
        <v>117.78</v>
      </c>
      <c r="Q97" s="37">
        <v>38.054997373259795</v>
      </c>
      <c r="R97" s="39">
        <v>0</v>
      </c>
      <c r="S97" s="39">
        <v>0</v>
      </c>
      <c r="T97" s="38">
        <f>SUMPRODUCT(LTA!J97:AN97,LTA!J$101:AN$101,LTA!J$103:AN$103)</f>
        <v>20.009999999999998</v>
      </c>
      <c r="U97" s="38">
        <f>SUMPRODUCT(LTA!J97:AN97,LTA!J$102:AN$102,LTA!J$103:AN$103)</f>
        <v>52.93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0.62</v>
      </c>
      <c r="AB97" s="76">
        <f>-STOA!N97</f>
        <v>-223.48</v>
      </c>
      <c r="AC97">
        <f t="shared" si="3"/>
        <v>10.805563302896291</v>
      </c>
      <c r="AD97">
        <f t="shared" si="4"/>
        <v>913.22183828424295</v>
      </c>
      <c r="AE97">
        <f>'IDT-1'!B97</f>
        <v>0</v>
      </c>
      <c r="AF97" s="25"/>
      <c r="AG97">
        <f t="shared" si="5"/>
        <v>913.22183828424295</v>
      </c>
      <c r="AI97" s="35">
        <f>PXIL!H97</f>
        <v>0</v>
      </c>
      <c r="AJ97" s="35">
        <f>PXIL!N97</f>
        <v>0</v>
      </c>
      <c r="AK97" s="35">
        <f>RTM_IEX!H97</f>
        <v>124.86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10.76376</v>
      </c>
      <c r="E98">
        <f>GT_NG!P98</f>
        <v>-2.5000000000000001E-2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-7.242728096970132</v>
      </c>
      <c r="M98">
        <f>EDWPCL!S98</f>
        <v>6.0299999999999994</v>
      </c>
      <c r="N98">
        <f>'MSW BWN'!S98</f>
        <v>2.8581316000000001</v>
      </c>
      <c r="O98">
        <f>BRPL_ISGS_exbus!DM98</f>
        <v>731.83301518454107</v>
      </c>
      <c r="P98" s="37">
        <v>117.78</v>
      </c>
      <c r="Q98" s="37">
        <v>38.054997373259795</v>
      </c>
      <c r="R98" s="39">
        <v>0</v>
      </c>
      <c r="S98" s="39">
        <v>0</v>
      </c>
      <c r="T98" s="38">
        <f>SUMPRODUCT(LTA!J98:AN98,LTA!J$101:AN$101,LTA!J$103:AN$103)</f>
        <v>20.009999999999998</v>
      </c>
      <c r="U98" s="38">
        <f>SUMPRODUCT(LTA!J98:AN98,LTA!J$102:AN$102,LTA!J$103:AN$103)</f>
        <v>52.93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0.62</v>
      </c>
      <c r="AB98" s="76">
        <f>-STOA!N98</f>
        <v>-223.48</v>
      </c>
      <c r="AC98">
        <f t="shared" si="3"/>
        <v>10.588590585988966</v>
      </c>
      <c r="AD98">
        <f t="shared" si="4"/>
        <v>883.61358547484167</v>
      </c>
      <c r="AE98">
        <f>'IDT-1'!B98</f>
        <v>0</v>
      </c>
      <c r="AF98" s="25"/>
      <c r="AG98">
        <f t="shared" si="5"/>
        <v>883.61358547484167</v>
      </c>
      <c r="AI98" s="35">
        <f>PXIL!H98</f>
        <v>0</v>
      </c>
      <c r="AJ98" s="35">
        <f>PXIL!N98</f>
        <v>0</v>
      </c>
      <c r="AK98" s="35">
        <f>RTM_IEX!H98</f>
        <v>144.07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0.21307447000000057</v>
      </c>
      <c r="E99">
        <f t="shared" si="6"/>
        <v>-7.1999999999999983E-4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-0.17147611092776349</v>
      </c>
      <c r="M99">
        <f t="shared" si="6"/>
        <v>0.14621999999999966</v>
      </c>
      <c r="N99">
        <f t="shared" si="6"/>
        <v>0.13866830029999999</v>
      </c>
      <c r="O99">
        <f t="shared" si="6"/>
        <v>19.873532318461848</v>
      </c>
      <c r="P99" s="37">
        <f t="shared" si="6"/>
        <v>2.6887825331937192</v>
      </c>
      <c r="Q99" s="37">
        <f t="shared" si="6"/>
        <v>0.82366969887365948</v>
      </c>
      <c r="R99" s="39">
        <f t="shared" si="6"/>
        <v>0.45589130778760617</v>
      </c>
      <c r="S99" s="39">
        <f t="shared" si="6"/>
        <v>0</v>
      </c>
      <c r="T99" s="38">
        <f t="shared" si="6"/>
        <v>4.0061049999999998</v>
      </c>
      <c r="U99" s="38">
        <f t="shared" si="6"/>
        <v>1.0441824999999993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0.85997499999999993</v>
      </c>
      <c r="Z99" s="35">
        <f t="shared" si="6"/>
        <v>0</v>
      </c>
      <c r="AA99" s="76">
        <f t="shared" si="6"/>
        <v>1.5799999999999988E-2</v>
      </c>
      <c r="AB99" s="76">
        <f t="shared" si="6"/>
        <v>-1.6149599999999984</v>
      </c>
      <c r="AC99">
        <f t="shared" si="6"/>
        <v>0.25648180824620315</v>
      </c>
      <c r="AD99">
        <f t="shared" si="6"/>
        <v>28.76186070944286</v>
      </c>
      <c r="AE99">
        <f t="shared" si="6"/>
        <v>0.24167799999999998</v>
      </c>
      <c r="AG99">
        <f t="shared" si="6"/>
        <v>29.003538709442861</v>
      </c>
      <c r="AI99">
        <f t="shared" si="6"/>
        <v>0</v>
      </c>
      <c r="AJ99">
        <f t="shared" si="6"/>
        <v>0</v>
      </c>
      <c r="AK99">
        <f t="shared" si="6"/>
        <v>0.52815750000000006</v>
      </c>
      <c r="AL99">
        <f t="shared" si="6"/>
        <v>-0.13725000000000001</v>
      </c>
      <c r="AM99">
        <f t="shared" si="6"/>
        <v>0</v>
      </c>
      <c r="AN99">
        <f t="shared" si="6"/>
        <v>0</v>
      </c>
      <c r="AO99">
        <f t="shared" si="6"/>
        <v>0.14868999999999999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45625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2.9162499999999998</v>
      </c>
      <c r="E3">
        <f>GT_NG!Q3</f>
        <v>-1.2500000000000001E-2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0.61206152932141966</v>
      </c>
      <c r="M3">
        <f>EDWPCL!T3</f>
        <v>0</v>
      </c>
      <c r="N3">
        <f>'MSW BWN'!T3</f>
        <v>4.0056399999999996</v>
      </c>
      <c r="O3">
        <f>BYPL_ISGS_exbus!DM3</f>
        <v>582.33377054370635</v>
      </c>
      <c r="P3" s="37">
        <v>33.61</v>
      </c>
      <c r="Q3" s="37">
        <v>11.520000000000001</v>
      </c>
      <c r="R3" s="39">
        <v>0</v>
      </c>
      <c r="S3" s="39">
        <v>0</v>
      </c>
      <c r="T3" s="38">
        <f>SUMPRODUCT(LTA!J3:AN3,LTA!J$101:AN$101,LTA!J$104:AN$104)</f>
        <v>13.33</v>
      </c>
      <c r="U3" s="38">
        <f>SUMPRODUCT(LTA!J3:AN3,LTA!J$102:AN$102,LTA!J$104:AN$104)</f>
        <v>59.46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-70</v>
      </c>
      <c r="AA3" s="76">
        <f>STOA!I3</f>
        <v>0</v>
      </c>
      <c r="AB3" s="76">
        <f>-STOA!O3</f>
        <v>-45.68</v>
      </c>
      <c r="AC3">
        <f>SUMIF(B3:AB3,"&gt;0")*$AC$2-SUMIF(B3:AB3,"&lt;0")*($AC$2/(1-$AC$2))+SUMIF(AI3:AR3,"&gt;0")*$AC$2-SUMIF(AI3:AR3,"&lt;0")*($AC$2/(1-$AC$2))</f>
        <v>6.5088529804058588</v>
      </c>
      <c r="AD3">
        <f>SUM(B3:AB3,AI3:AV3)-AC3</f>
        <v>575.58636909262202</v>
      </c>
      <c r="AE3">
        <f>'IDT-1'!C3</f>
        <v>-158.15299999999999</v>
      </c>
      <c r="AF3" s="25"/>
      <c r="AG3">
        <f>SUM(AD3:AF3)</f>
        <v>417.433369092622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-10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2.9162499999999998</v>
      </c>
      <c r="E4">
        <f>GT_NG!Q4</f>
        <v>-1.2500000000000001E-2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0.61206152932141966</v>
      </c>
      <c r="M4">
        <f>EDWPCL!T4</f>
        <v>0</v>
      </c>
      <c r="N4">
        <f>'MSW BWN'!T4</f>
        <v>3.9052599999999988</v>
      </c>
      <c r="O4">
        <f>BYPL_ISGS_exbus!DM4</f>
        <v>582.33377054370635</v>
      </c>
      <c r="P4" s="37">
        <v>33.61</v>
      </c>
      <c r="Q4" s="37">
        <v>11.520000000000001</v>
      </c>
      <c r="R4" s="39">
        <v>0</v>
      </c>
      <c r="S4" s="39">
        <v>0</v>
      </c>
      <c r="T4" s="38">
        <f>SUMPRODUCT(LTA!J4:AN4,LTA!J$101:AN$101,LTA!J$104:AN$104)</f>
        <v>13.33</v>
      </c>
      <c r="U4" s="38">
        <f>SUMPRODUCT(LTA!J4:AN4,LTA!J$102:AN$102,LTA!J$104:AN$104)</f>
        <v>59.46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-100</v>
      </c>
      <c r="AA4" s="76">
        <f>STOA!I4</f>
        <v>0</v>
      </c>
      <c r="AB4" s="76">
        <f>-STOA!O4</f>
        <v>-45.68</v>
      </c>
      <c r="AC4">
        <f t="shared" ref="AC4:AC67" si="0">SUMIF(B4:AB4,"&gt;0")*$AC$2-SUMIF(B4:AB4,"&lt;0")*($AC$2/(1-$AC$2))+SUMIF(AI4:AR4,"&gt;0")*$AC$2-SUMIF(AI4:AR4,"&lt;0")*($AC$2/(1-$AC$2))</f>
        <v>6.7439095648839888</v>
      </c>
      <c r="AD4">
        <f t="shared" ref="AD4:AD67" si="1">SUM(B4:AB4,AI4:AV4)-AC4</f>
        <v>545.25093250814393</v>
      </c>
      <c r="AE4">
        <f>'IDT-1'!C4</f>
        <v>-143.38300000000001</v>
      </c>
      <c r="AF4" s="25"/>
      <c r="AG4">
        <f t="shared" ref="AG4:AG67" si="2">SUM(AD4:AF4)</f>
        <v>401.86793250814389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-10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2.9162499999999998</v>
      </c>
      <c r="E5">
        <f>GT_NG!Q5</f>
        <v>-1.2500000000000001E-2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0.57903739213806338</v>
      </c>
      <c r="M5">
        <f>EDWPCL!T5</f>
        <v>0</v>
      </c>
      <c r="N5">
        <f>'MSW BWN'!T5</f>
        <v>3.8220879999999995</v>
      </c>
      <c r="O5">
        <f>BYPL_ISGS_exbus!DM5</f>
        <v>576.10915220336051</v>
      </c>
      <c r="P5" s="37">
        <v>33.61</v>
      </c>
      <c r="Q5" s="37">
        <v>14.562539682539684</v>
      </c>
      <c r="R5" s="39">
        <v>0</v>
      </c>
      <c r="S5" s="39">
        <v>0</v>
      </c>
      <c r="T5" s="38">
        <f>SUMPRODUCT(LTA!J5:AN5,LTA!J$101:AN$101,LTA!J$104:AN$104)</f>
        <v>13.33</v>
      </c>
      <c r="U5" s="38">
        <f>SUMPRODUCT(LTA!J5:AN5,LTA!J$102:AN$102,LTA!J$104:AN$104)</f>
        <v>59.46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-110</v>
      </c>
      <c r="AA5" s="76">
        <f>STOA!I5</f>
        <v>0</v>
      </c>
      <c r="AB5" s="76">
        <f>-STOA!O5</f>
        <v>-45.68</v>
      </c>
      <c r="AC5">
        <f t="shared" si="0"/>
        <v>6.7181830214830702</v>
      </c>
      <c r="AD5">
        <f t="shared" si="1"/>
        <v>541.97838425655539</v>
      </c>
      <c r="AE5">
        <f>'IDT-1'!C5</f>
        <v>-137.98599999999999</v>
      </c>
      <c r="AF5" s="25"/>
      <c r="AG5">
        <f t="shared" si="2"/>
        <v>403.9923842565554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-1.2500000000000001E-2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0.54873250239693194</v>
      </c>
      <c r="M6">
        <f>EDWPCL!T6</f>
        <v>0</v>
      </c>
      <c r="N6">
        <f>'MSW BWN'!T6</f>
        <v>3.8498119999999996</v>
      </c>
      <c r="O6">
        <f>BYPL_ISGS_exbus!DM6</f>
        <v>575.65197829031706</v>
      </c>
      <c r="P6" s="37">
        <v>33.61</v>
      </c>
      <c r="Q6" s="37">
        <v>14.562539682539684</v>
      </c>
      <c r="R6" s="39">
        <v>0</v>
      </c>
      <c r="S6" s="39">
        <v>0</v>
      </c>
      <c r="T6" s="38">
        <f>SUMPRODUCT(LTA!J6:AN6,LTA!J$101:AN$101,LTA!J$104:AN$104)</f>
        <v>13.33</v>
      </c>
      <c r="U6" s="38">
        <f>SUMPRODUCT(LTA!J6:AN6,LTA!J$102:AN$102,LTA!J$104:AN$104)</f>
        <v>59.46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-135</v>
      </c>
      <c r="AA6" s="76">
        <f>STOA!I6</f>
        <v>0</v>
      </c>
      <c r="AB6" s="76">
        <f>-STOA!O6</f>
        <v>-45.68</v>
      </c>
      <c r="AC6">
        <f t="shared" si="0"/>
        <v>6.9111298910864587</v>
      </c>
      <c r="AD6">
        <f t="shared" si="1"/>
        <v>516.32568258416723</v>
      </c>
      <c r="AE6">
        <f>'IDT-1'!C6</f>
        <v>-125.652</v>
      </c>
      <c r="AF6" s="25"/>
      <c r="AG6">
        <f t="shared" si="2"/>
        <v>390.67368258416724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-1.2500000000000001E-2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0.54284180249280933</v>
      </c>
      <c r="M7">
        <f>EDWPCL!T7</f>
        <v>0</v>
      </c>
      <c r="N7">
        <f>'MSW BWN'!T7</f>
        <v>3.7857599999999989</v>
      </c>
      <c r="O7">
        <f>BYPL_ISGS_exbus!DM7</f>
        <v>576.70816679289874</v>
      </c>
      <c r="P7" s="37">
        <v>33.61</v>
      </c>
      <c r="Q7" s="37">
        <v>14.562539682539684</v>
      </c>
      <c r="R7" s="39">
        <v>0</v>
      </c>
      <c r="S7" s="39">
        <v>0</v>
      </c>
      <c r="T7" s="38">
        <f>SUMPRODUCT(LTA!J7:AN7,LTA!J$101:AN$101,LTA!J$104:AN$104)</f>
        <v>13.33</v>
      </c>
      <c r="U7" s="38">
        <f>SUMPRODUCT(LTA!J7:AN7,LTA!J$102:AN$102,LTA!J$104:AN$104)</f>
        <v>59.46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-160</v>
      </c>
      <c r="AA7" s="76">
        <f>STOA!I7</f>
        <v>0</v>
      </c>
      <c r="AB7" s="76">
        <f>-STOA!O7</f>
        <v>-45.68</v>
      </c>
      <c r="AC7">
        <f t="shared" si="0"/>
        <v>7.1153555654124521</v>
      </c>
      <c r="AD7">
        <f t="shared" si="1"/>
        <v>492.10770271251874</v>
      </c>
      <c r="AE7">
        <f>'IDT-1'!C7</f>
        <v>-111.312</v>
      </c>
      <c r="AF7" s="25"/>
      <c r="AG7">
        <f t="shared" si="2"/>
        <v>380.79570271251873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-1.2500000000000001E-2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0.53253307766059466</v>
      </c>
      <c r="M8">
        <f>EDWPCL!T8</f>
        <v>0</v>
      </c>
      <c r="N8">
        <f>'MSW BWN'!T8</f>
        <v>3.8268679999999997</v>
      </c>
      <c r="O8">
        <f>BYPL_ISGS_exbus!DM8</f>
        <v>587.19412118188325</v>
      </c>
      <c r="P8" s="37">
        <v>33.609999999999992</v>
      </c>
      <c r="Q8" s="37">
        <v>14.562539682539684</v>
      </c>
      <c r="R8" s="39">
        <v>0</v>
      </c>
      <c r="S8" s="39">
        <v>0</v>
      </c>
      <c r="T8" s="38">
        <f>SUMPRODUCT(LTA!J8:AN8,LTA!J$101:AN$101,LTA!J$104:AN$104)</f>
        <v>13.33</v>
      </c>
      <c r="U8" s="38">
        <f>SUMPRODUCT(LTA!J8:AN8,LTA!J$102:AN$102,LTA!J$104:AN$104)</f>
        <v>59.46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-180</v>
      </c>
      <c r="AA8" s="76">
        <f>STOA!I8</f>
        <v>0</v>
      </c>
      <c r="AB8" s="76">
        <f>-STOA!O8</f>
        <v>-45.68</v>
      </c>
      <c r="AC8">
        <f t="shared" si="0"/>
        <v>7.3546126096449251</v>
      </c>
      <c r="AD8">
        <f t="shared" si="1"/>
        <v>482.38519933243867</v>
      </c>
      <c r="AE8">
        <f>'IDT-1'!C8</f>
        <v>-109.876</v>
      </c>
      <c r="AF8" s="25"/>
      <c r="AG8">
        <f t="shared" si="2"/>
        <v>372.5091993324387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-1.2500000000000001E-2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0.61206152932141966</v>
      </c>
      <c r="M9">
        <f>EDWPCL!T9</f>
        <v>0</v>
      </c>
      <c r="N9">
        <f>'MSW BWN'!T9</f>
        <v>3.8727559999999994</v>
      </c>
      <c r="O9">
        <f>BYPL_ISGS_exbus!DM9</f>
        <v>574.95666578491625</v>
      </c>
      <c r="P9" s="37">
        <v>33.609999999999992</v>
      </c>
      <c r="Q9" s="37">
        <v>14.562539682539684</v>
      </c>
      <c r="R9" s="39">
        <v>0</v>
      </c>
      <c r="S9" s="39">
        <v>0</v>
      </c>
      <c r="T9" s="38">
        <f>SUMPRODUCT(LTA!J9:AN9,LTA!J$101:AN$101,LTA!J$104:AN$104)</f>
        <v>13.33</v>
      </c>
      <c r="U9" s="38">
        <f>SUMPRODUCT(LTA!J9:AN9,LTA!J$102:AN$102,LTA!J$104:AN$104)</f>
        <v>59.46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-190</v>
      </c>
      <c r="AA9" s="76">
        <f>STOA!I9</f>
        <v>0</v>
      </c>
      <c r="AB9" s="76">
        <f>-STOA!O9</f>
        <v>-45.68</v>
      </c>
      <c r="AC9">
        <f t="shared" si="0"/>
        <v>7.3387518886975807</v>
      </c>
      <c r="AD9">
        <f t="shared" si="1"/>
        <v>460.28902110807985</v>
      </c>
      <c r="AE9">
        <f>'IDT-1'!C9</f>
        <v>-106.57599999999999</v>
      </c>
      <c r="AF9" s="25"/>
      <c r="AG9">
        <f t="shared" si="2"/>
        <v>353.71302110807983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-1.2500000000000001E-2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0.61206152932141966</v>
      </c>
      <c r="M10">
        <f>EDWPCL!T10</f>
        <v>0</v>
      </c>
      <c r="N10">
        <f>'MSW BWN'!T10</f>
        <v>3.9329839999999989</v>
      </c>
      <c r="O10">
        <f>BYPL_ISGS_exbus!DM10</f>
        <v>583.71876268821302</v>
      </c>
      <c r="P10" s="37">
        <v>33.609999999999992</v>
      </c>
      <c r="Q10" s="37">
        <v>14.562539682539684</v>
      </c>
      <c r="R10" s="39">
        <v>0</v>
      </c>
      <c r="S10" s="39">
        <v>0</v>
      </c>
      <c r="T10" s="38">
        <f>SUMPRODUCT(LTA!J10:AN10,LTA!J$101:AN$101,LTA!J$104:AN$104)</f>
        <v>13.33</v>
      </c>
      <c r="U10" s="38">
        <f>SUMPRODUCT(LTA!J10:AN10,LTA!J$102:AN$102,LTA!J$104:AN$104)</f>
        <v>59.46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-205</v>
      </c>
      <c r="AA10" s="76">
        <f>STOA!I10</f>
        <v>0</v>
      </c>
      <c r="AB10" s="76">
        <f>-STOA!O10</f>
        <v>-45.68</v>
      </c>
      <c r="AC10">
        <f t="shared" si="0"/>
        <v>7.5254857971823599</v>
      </c>
      <c r="AD10">
        <f t="shared" si="1"/>
        <v>453.92461210289179</v>
      </c>
      <c r="AE10">
        <f>'IDT-1'!C10</f>
        <v>-95.626000000000005</v>
      </c>
      <c r="AF10" s="25"/>
      <c r="AG10">
        <f t="shared" si="2"/>
        <v>358.29861210289175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-1.2500000000000001E-2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0.61206152932141966</v>
      </c>
      <c r="M11">
        <f>EDWPCL!T11</f>
        <v>0</v>
      </c>
      <c r="N11">
        <f>'MSW BWN'!T11</f>
        <v>4.0429239999999993</v>
      </c>
      <c r="O11">
        <f>BYPL_ISGS_exbus!DM11</f>
        <v>583.71876268821302</v>
      </c>
      <c r="P11" s="37">
        <v>33.609999999999992</v>
      </c>
      <c r="Q11" s="37">
        <v>14.562539682539684</v>
      </c>
      <c r="R11" s="39">
        <v>0</v>
      </c>
      <c r="S11" s="39">
        <v>0</v>
      </c>
      <c r="T11" s="38">
        <f>SUMPRODUCT(LTA!J11:AN11,LTA!J$101:AN$101,LTA!J$104:AN$104)</f>
        <v>13.33</v>
      </c>
      <c r="U11" s="38">
        <f>SUMPRODUCT(LTA!J11:AN11,LTA!J$102:AN$102,LTA!J$104:AN$104)</f>
        <v>59.46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-220</v>
      </c>
      <c r="AA11" s="76">
        <f>STOA!I11</f>
        <v>0</v>
      </c>
      <c r="AB11" s="76">
        <f>-STOA!O11</f>
        <v>-45.68</v>
      </c>
      <c r="AC11">
        <f t="shared" si="0"/>
        <v>7.6442631034214248</v>
      </c>
      <c r="AD11">
        <f t="shared" si="1"/>
        <v>438.91577479665273</v>
      </c>
      <c r="AE11">
        <f>'IDT-1'!C11</f>
        <v>-83.123000000000005</v>
      </c>
      <c r="AF11" s="25"/>
      <c r="AG11">
        <f t="shared" si="2"/>
        <v>355.79277479665274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-1.2500000000000001E-2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0.61206152932141966</v>
      </c>
      <c r="M12">
        <f>EDWPCL!T12</f>
        <v>0</v>
      </c>
      <c r="N12">
        <f>'MSW BWN'!T12</f>
        <v>4.0515279999999994</v>
      </c>
      <c r="O12">
        <f>BYPL_ISGS_exbus!DM12</f>
        <v>574.95238829922857</v>
      </c>
      <c r="P12" s="37">
        <v>33.61</v>
      </c>
      <c r="Q12" s="37">
        <v>14.562539682539684</v>
      </c>
      <c r="R12" s="39">
        <v>0</v>
      </c>
      <c r="S12" s="39">
        <v>0</v>
      </c>
      <c r="T12" s="38">
        <f>SUMPRODUCT(LTA!J12:AN12,LTA!J$101:AN$101,LTA!J$104:AN$104)</f>
        <v>13.33</v>
      </c>
      <c r="U12" s="38">
        <f>SUMPRODUCT(LTA!J12:AN12,LTA!J$102:AN$102,LTA!J$104:AN$104)</f>
        <v>59.46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-230</v>
      </c>
      <c r="AA12" s="76">
        <f>STOA!I12</f>
        <v>0</v>
      </c>
      <c r="AB12" s="76">
        <f>-STOA!O12</f>
        <v>-45.68</v>
      </c>
      <c r="AC12">
        <f t="shared" si="0"/>
        <v>7.6545656772133892</v>
      </c>
      <c r="AD12">
        <f t="shared" si="1"/>
        <v>420.14770183387634</v>
      </c>
      <c r="AE12">
        <f>'IDT-1'!C12</f>
        <v>-70.876999999999995</v>
      </c>
      <c r="AF12" s="25"/>
      <c r="AG12">
        <f t="shared" si="2"/>
        <v>349.27070183387633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-1.2500000000000001E-2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0.61206152932141966</v>
      </c>
      <c r="M13">
        <f>EDWPCL!T13</f>
        <v>0</v>
      </c>
      <c r="N13">
        <f>'MSW BWN'!T13</f>
        <v>3.9740919999999993</v>
      </c>
      <c r="O13">
        <f>BYPL_ISGS_exbus!DM13</f>
        <v>570.36559979664685</v>
      </c>
      <c r="P13" s="37">
        <v>33.61</v>
      </c>
      <c r="Q13" s="37">
        <v>14.562539682539684</v>
      </c>
      <c r="R13" s="39">
        <v>0</v>
      </c>
      <c r="S13" s="39">
        <v>0</v>
      </c>
      <c r="T13" s="38">
        <f>SUMPRODUCT(LTA!J13:AN13,LTA!J$101:AN$101,LTA!J$104:AN$104)</f>
        <v>13.33</v>
      </c>
      <c r="U13" s="38">
        <f>SUMPRODUCT(LTA!J13:AN13,LTA!J$102:AN$102,LTA!J$104:AN$104)</f>
        <v>59.46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-230</v>
      </c>
      <c r="AA13" s="76">
        <f>STOA!I13</f>
        <v>0</v>
      </c>
      <c r="AB13" s="76">
        <f>-STOA!O13</f>
        <v>-45.68</v>
      </c>
      <c r="AC13">
        <f t="shared" si="0"/>
        <v>7.6181847260932525</v>
      </c>
      <c r="AD13">
        <f t="shared" si="1"/>
        <v>415.5198582824147</v>
      </c>
      <c r="AE13">
        <f>'IDT-1'!C13</f>
        <v>-68.448999999999998</v>
      </c>
      <c r="AF13" s="25"/>
      <c r="AG13">
        <f t="shared" si="2"/>
        <v>347.07085828241469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-1.2500000000000001E-2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0.61206152932141966</v>
      </c>
      <c r="M14">
        <f>EDWPCL!T14</f>
        <v>0</v>
      </c>
      <c r="N14">
        <f>'MSW BWN'!T14</f>
        <v>3.6892039999999993</v>
      </c>
      <c r="O14">
        <f>BYPL_ISGS_exbus!DM14</f>
        <v>570.36559979664685</v>
      </c>
      <c r="P14" s="37">
        <v>33.61</v>
      </c>
      <c r="Q14" s="37">
        <v>14.562539682539684</v>
      </c>
      <c r="R14" s="39">
        <v>0</v>
      </c>
      <c r="S14" s="39">
        <v>0</v>
      </c>
      <c r="T14" s="38">
        <f>SUMPRODUCT(LTA!J14:AN14,LTA!J$101:AN$101,LTA!J$104:AN$104)</f>
        <v>13.33</v>
      </c>
      <c r="U14" s="38">
        <f>SUMPRODUCT(LTA!J14:AN14,LTA!J$102:AN$102,LTA!J$104:AN$104)</f>
        <v>59.46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-240</v>
      </c>
      <c r="AA14" s="76">
        <f>STOA!I14</f>
        <v>0</v>
      </c>
      <c r="AB14" s="76">
        <f>-STOA!O14</f>
        <v>-45.68</v>
      </c>
      <c r="AC14">
        <f t="shared" si="0"/>
        <v>7.6945757825192942</v>
      </c>
      <c r="AD14">
        <f t="shared" si="1"/>
        <v>405.15857922598866</v>
      </c>
      <c r="AE14">
        <f>'IDT-1'!C14</f>
        <v>-64.968999999999994</v>
      </c>
      <c r="AF14" s="25"/>
      <c r="AG14">
        <f t="shared" si="2"/>
        <v>340.18957922598867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-1.2500000000000001E-2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0.61206152932141966</v>
      </c>
      <c r="M15">
        <f>EDWPCL!T15</f>
        <v>0</v>
      </c>
      <c r="N15">
        <f>'MSW BWN'!T15</f>
        <v>3.7761999999999993</v>
      </c>
      <c r="O15">
        <f>BYPL_ISGS_exbus!DM15</f>
        <v>570.36559979664685</v>
      </c>
      <c r="P15" s="37">
        <v>33.61</v>
      </c>
      <c r="Q15" s="37">
        <v>14.562539682539684</v>
      </c>
      <c r="R15" s="39">
        <v>0</v>
      </c>
      <c r="S15" s="39">
        <v>0</v>
      </c>
      <c r="T15" s="38">
        <f>SUMPRODUCT(LTA!J15:AN15,LTA!J$101:AN$101,LTA!J$104:AN$104)</f>
        <v>13.33</v>
      </c>
      <c r="U15" s="38">
        <f>SUMPRODUCT(LTA!J15:AN15,LTA!J$102:AN$102,LTA!J$104:AN$104)</f>
        <v>59.46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-250</v>
      </c>
      <c r="AA15" s="76">
        <f>STOA!I15</f>
        <v>0</v>
      </c>
      <c r="AB15" s="76">
        <f>-STOA!O15</f>
        <v>-45.68</v>
      </c>
      <c r="AC15">
        <f t="shared" si="0"/>
        <v>7.7738675341453387</v>
      </c>
      <c r="AD15">
        <f t="shared" si="1"/>
        <v>395.16628347436261</v>
      </c>
      <c r="AE15">
        <f>'IDT-1'!C15</f>
        <v>-57.746000000000002</v>
      </c>
      <c r="AF15" s="25"/>
      <c r="AG15">
        <f t="shared" si="2"/>
        <v>337.42028347436263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-1.2500000000000001E-2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0.61206152932141966</v>
      </c>
      <c r="M16">
        <f>EDWPCL!T16</f>
        <v>0</v>
      </c>
      <c r="N16">
        <f>'MSW BWN'!T16</f>
        <v>3.9693119999999995</v>
      </c>
      <c r="O16">
        <f>BYPL_ISGS_exbus!DM16</f>
        <v>570.36559979664685</v>
      </c>
      <c r="P16" s="37">
        <v>33.61</v>
      </c>
      <c r="Q16" s="37">
        <v>14.562539682539684</v>
      </c>
      <c r="R16" s="39">
        <v>0</v>
      </c>
      <c r="S16" s="39">
        <v>0</v>
      </c>
      <c r="T16" s="38">
        <f>SUMPRODUCT(LTA!J16:AN16,LTA!J$101:AN$101,LTA!J$104:AN$104)</f>
        <v>13.33</v>
      </c>
      <c r="U16" s="38">
        <f>SUMPRODUCT(LTA!J16:AN16,LTA!J$102:AN$102,LTA!J$104:AN$104)</f>
        <v>59.46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-255</v>
      </c>
      <c r="AA16" s="76">
        <f>STOA!I16</f>
        <v>0</v>
      </c>
      <c r="AB16" s="76">
        <f>-STOA!O16</f>
        <v>-45.68</v>
      </c>
      <c r="AC16">
        <f t="shared" si="0"/>
        <v>7.8146803991583598</v>
      </c>
      <c r="AD16">
        <f t="shared" si="1"/>
        <v>390.31858260934962</v>
      </c>
      <c r="AE16">
        <f>'IDT-1'!C16</f>
        <v>-57.915999999999997</v>
      </c>
      <c r="AF16" s="25"/>
      <c r="AG16">
        <f t="shared" si="2"/>
        <v>332.40258260934962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-1.2500000000000001E-2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0.61206152932141966</v>
      </c>
      <c r="M17">
        <f>EDWPCL!T17</f>
        <v>0</v>
      </c>
      <c r="N17">
        <f>'MSW BWN'!T17</f>
        <v>3.8909199999999995</v>
      </c>
      <c r="O17">
        <f>BYPL_ISGS_exbus!DM17</f>
        <v>570.36559979664685</v>
      </c>
      <c r="P17" s="37">
        <v>33.61</v>
      </c>
      <c r="Q17" s="37">
        <v>14.562539682539684</v>
      </c>
      <c r="R17" s="39">
        <v>0</v>
      </c>
      <c r="S17" s="39">
        <v>0</v>
      </c>
      <c r="T17" s="38">
        <f>SUMPRODUCT(LTA!J17:AN17,LTA!J$101:AN$101,LTA!J$104:AN$104)</f>
        <v>13.33</v>
      </c>
      <c r="U17" s="38">
        <f>SUMPRODUCT(LTA!J17:AN17,LTA!J$102:AN$102,LTA!J$104:AN$104)</f>
        <v>59.46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-260</v>
      </c>
      <c r="AA17" s="76">
        <f>STOA!I17</f>
        <v>0</v>
      </c>
      <c r="AB17" s="76">
        <f>-STOA!O17</f>
        <v>-45.68</v>
      </c>
      <c r="AC17">
        <f t="shared" si="0"/>
        <v>7.8533755329713815</v>
      </c>
      <c r="AD17">
        <f t="shared" si="1"/>
        <v>385.2014954755366</v>
      </c>
      <c r="AE17">
        <f>'IDT-1'!C17</f>
        <v>-56.015999999999998</v>
      </c>
      <c r="AF17" s="25"/>
      <c r="AG17">
        <f t="shared" si="2"/>
        <v>329.18549547553658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2.9162499999999998</v>
      </c>
      <c r="E18">
        <f>GT_NG!Q18</f>
        <v>-1.2500000000000001E-2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0.61206152932141966</v>
      </c>
      <c r="M18">
        <f>EDWPCL!T18</f>
        <v>0</v>
      </c>
      <c r="N18">
        <f>'MSW BWN'!T18</f>
        <v>4.0792519999999994</v>
      </c>
      <c r="O18">
        <f>BYPL_ISGS_exbus!DM18</f>
        <v>570.36559979664685</v>
      </c>
      <c r="P18" s="37">
        <v>33.61</v>
      </c>
      <c r="Q18" s="37">
        <v>14.562539682539684</v>
      </c>
      <c r="R18" s="39">
        <v>0</v>
      </c>
      <c r="S18" s="39">
        <v>0</v>
      </c>
      <c r="T18" s="38">
        <f>SUMPRODUCT(LTA!J18:AN18,LTA!J$101:AN$101,LTA!J$104:AN$104)</f>
        <v>13.33</v>
      </c>
      <c r="U18" s="38">
        <f>SUMPRODUCT(LTA!J18:AN18,LTA!J$102:AN$102,LTA!J$104:AN$104)</f>
        <v>59.46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-260</v>
      </c>
      <c r="AA18" s="76">
        <f>STOA!I18</f>
        <v>0</v>
      </c>
      <c r="AB18" s="76">
        <f>-STOA!O18</f>
        <v>-45.68</v>
      </c>
      <c r="AC18">
        <f t="shared" si="0"/>
        <v>7.8548445225713808</v>
      </c>
      <c r="AD18">
        <f t="shared" si="1"/>
        <v>385.38835848593664</v>
      </c>
      <c r="AE18">
        <f>'IDT-1'!C18</f>
        <v>-53.265999999999998</v>
      </c>
      <c r="AF18" s="25"/>
      <c r="AG18">
        <f t="shared" si="2"/>
        <v>332.12235848593662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2.9162499999999998</v>
      </c>
      <c r="E19">
        <f>GT_NG!Q19</f>
        <v>-1.2500000000000001E-2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0.61206152932141966</v>
      </c>
      <c r="M19">
        <f>EDWPCL!T19</f>
        <v>0</v>
      </c>
      <c r="N19">
        <f>'MSW BWN'!T19</f>
        <v>4.2035319999999992</v>
      </c>
      <c r="O19">
        <f>BYPL_ISGS_exbus!DM19</f>
        <v>570.36597931383449</v>
      </c>
      <c r="P19" s="37">
        <v>33.61</v>
      </c>
      <c r="Q19" s="37">
        <v>14.562539682539684</v>
      </c>
      <c r="R19" s="39">
        <v>0</v>
      </c>
      <c r="S19" s="39">
        <v>0</v>
      </c>
      <c r="T19" s="38">
        <f>SUMPRODUCT(LTA!J19:AN19,LTA!J$101:AN$101,LTA!J$104:AN$104)</f>
        <v>13.33</v>
      </c>
      <c r="U19" s="38">
        <f>SUMPRODUCT(LTA!J19:AN19,LTA!J$102:AN$102,LTA!J$104:AN$104)</f>
        <v>59.46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-275</v>
      </c>
      <c r="AA19" s="76">
        <f>STOA!I19</f>
        <v>0</v>
      </c>
      <c r="AB19" s="76">
        <f>-STOA!O19</f>
        <v>-45.68</v>
      </c>
      <c r="AC19">
        <f t="shared" si="0"/>
        <v>7.9737366410445096</v>
      </c>
      <c r="AD19">
        <f t="shared" si="1"/>
        <v>370.39412588465115</v>
      </c>
      <c r="AE19">
        <f>'IDT-1'!C19</f>
        <v>-50.603000000000002</v>
      </c>
      <c r="AF19" s="25"/>
      <c r="AG19">
        <f t="shared" si="2"/>
        <v>319.79112588465114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2.9162499999999998</v>
      </c>
      <c r="E20">
        <f>GT_NG!Q20</f>
        <v>-1.2500000000000001E-2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0.61206152932141966</v>
      </c>
      <c r="M20">
        <f>EDWPCL!T20</f>
        <v>0</v>
      </c>
      <c r="N20">
        <f>'MSW BWN'!T20</f>
        <v>4.0935919999999992</v>
      </c>
      <c r="O20">
        <f>BYPL_ISGS_exbus!DM20</f>
        <v>570.36597931383449</v>
      </c>
      <c r="P20" s="37">
        <v>33.61</v>
      </c>
      <c r="Q20" s="37">
        <v>14.562539682539684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59.46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-270</v>
      </c>
      <c r="AA20" s="76">
        <f>STOA!I20</f>
        <v>0</v>
      </c>
      <c r="AB20" s="76">
        <f>-STOA!O20</f>
        <v>-45.68</v>
      </c>
      <c r="AC20">
        <f t="shared" si="0"/>
        <v>7.9335725176314886</v>
      </c>
      <c r="AD20">
        <f t="shared" si="1"/>
        <v>375.32435000806413</v>
      </c>
      <c r="AE20">
        <f>'IDT-1'!C20</f>
        <v>-56.802999999999997</v>
      </c>
      <c r="AF20" s="25"/>
      <c r="AG20">
        <f t="shared" si="2"/>
        <v>318.52135000806413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2.9162499999999998</v>
      </c>
      <c r="E21">
        <f>GT_NG!Q21</f>
        <v>-1.2500000000000001E-2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0.61206152932141966</v>
      </c>
      <c r="M21">
        <f>EDWPCL!T21</f>
        <v>0</v>
      </c>
      <c r="N21">
        <f>'MSW BWN'!T21</f>
        <v>3.9645319999999993</v>
      </c>
      <c r="O21">
        <f>BYPL_ISGS_exbus!DM21</f>
        <v>588.23710555607613</v>
      </c>
      <c r="P21" s="37">
        <v>33.61</v>
      </c>
      <c r="Q21" s="37">
        <v>14.562539682539684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59.46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-250</v>
      </c>
      <c r="AA21" s="76">
        <f>STOA!I21</f>
        <v>0</v>
      </c>
      <c r="AB21" s="76">
        <f>-STOA!O21</f>
        <v>-45.68</v>
      </c>
      <c r="AC21">
        <f t="shared" si="0"/>
        <v>7.9933474514949294</v>
      </c>
      <c r="AD21">
        <f t="shared" si="1"/>
        <v>403.00664131644237</v>
      </c>
      <c r="AE21">
        <f>'IDT-1'!C21</f>
        <v>-66.733000000000004</v>
      </c>
      <c r="AF21" s="25"/>
      <c r="AG21">
        <f t="shared" si="2"/>
        <v>336.27364131644237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-10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2.9162499999999998</v>
      </c>
      <c r="E22">
        <f>GT_NG!Q22</f>
        <v>-1.2500000000000001E-2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0.61206152932141966</v>
      </c>
      <c r="M22">
        <f>EDWPCL!T22</f>
        <v>0</v>
      </c>
      <c r="N22">
        <f>'MSW BWN'!T22</f>
        <v>3.9693119999999995</v>
      </c>
      <c r="O22">
        <f>BYPL_ISGS_exbus!DM22</f>
        <v>588.23710555607613</v>
      </c>
      <c r="P22" s="37">
        <v>33.61</v>
      </c>
      <c r="Q22" s="37">
        <v>14.562539682539684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59.46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-225</v>
      </c>
      <c r="AA22" s="76">
        <f>STOA!I22</f>
        <v>0</v>
      </c>
      <c r="AB22" s="76">
        <f>-STOA!O22</f>
        <v>-45.68</v>
      </c>
      <c r="AC22">
        <f t="shared" si="0"/>
        <v>7.7968517784298221</v>
      </c>
      <c r="AD22">
        <f t="shared" si="1"/>
        <v>428.20791698950745</v>
      </c>
      <c r="AE22">
        <f>'IDT-1'!C22</f>
        <v>-80.923000000000002</v>
      </c>
      <c r="AF22" s="25"/>
      <c r="AG22">
        <f t="shared" si="2"/>
        <v>347.28491698950745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-10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2.9162499999999998</v>
      </c>
      <c r="E23">
        <f>GT_NG!Q23</f>
        <v>-1.2500000000000001E-2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0.61206152932141966</v>
      </c>
      <c r="M23">
        <f>EDWPCL!T23</f>
        <v>0</v>
      </c>
      <c r="N23">
        <f>'MSW BWN'!T23</f>
        <v>3.9004799999999995</v>
      </c>
      <c r="O23">
        <f>BYPL_ISGS_exbus!DM23</f>
        <v>593.18460717068263</v>
      </c>
      <c r="P23" s="37">
        <v>33.61</v>
      </c>
      <c r="Q23" s="37">
        <v>11.520000000000001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59.46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-225</v>
      </c>
      <c r="AA23" s="76">
        <f>STOA!I23</f>
        <v>0</v>
      </c>
      <c r="AB23" s="76">
        <f>-STOA!O23</f>
        <v>-45.68</v>
      </c>
      <c r="AC23">
        <f t="shared" si="0"/>
        <v>7.8897867747259856</v>
      </c>
      <c r="AD23">
        <f t="shared" si="1"/>
        <v>419.9511119252781</v>
      </c>
      <c r="AE23">
        <f>'IDT-1'!C23</f>
        <v>-56.768000000000001</v>
      </c>
      <c r="AF23" s="25"/>
      <c r="AG23">
        <f t="shared" si="2"/>
        <v>363.18311192527813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-20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2.9162499999999998</v>
      </c>
      <c r="E24">
        <f>GT_NG!Q24</f>
        <v>-1.2500000000000001E-2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0.61206152932141966</v>
      </c>
      <c r="M24">
        <f>EDWPCL!T24</f>
        <v>0</v>
      </c>
      <c r="N24">
        <f>'MSW BWN'!T24</f>
        <v>3.9368079999999996</v>
      </c>
      <c r="O24">
        <f>BYPL_ISGS_exbus!DM24</f>
        <v>597.82522575568782</v>
      </c>
      <c r="P24" s="37">
        <v>33.61</v>
      </c>
      <c r="Q24" s="37">
        <v>11.520000000000001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64.259999999999991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-191</v>
      </c>
      <c r="AA24" s="76">
        <f>STOA!I24</f>
        <v>0</v>
      </c>
      <c r="AB24" s="76">
        <f>-STOA!O24</f>
        <v>-45.68</v>
      </c>
      <c r="AC24">
        <f t="shared" si="0"/>
        <v>7.6413929085022501</v>
      </c>
      <c r="AD24">
        <f t="shared" si="1"/>
        <v>470.67645237650697</v>
      </c>
      <c r="AE24">
        <f>'IDT-1'!C24</f>
        <v>-81.421000000000006</v>
      </c>
      <c r="AF24" s="25"/>
      <c r="AG24">
        <f t="shared" si="2"/>
        <v>389.25545237650698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-13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2.9162499999999998</v>
      </c>
      <c r="E25">
        <f>GT_NG!Q25</f>
        <v>-1.2500000000000001E-2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0.61206152932141966</v>
      </c>
      <c r="M25">
        <f>EDWPCL!T25</f>
        <v>0</v>
      </c>
      <c r="N25">
        <f>'MSW BWN'!T25</f>
        <v>3.882315999999999</v>
      </c>
      <c r="O25">
        <f>BYPL_ISGS_exbus!DM25</f>
        <v>604.78864964772174</v>
      </c>
      <c r="P25" s="37">
        <v>33.61</v>
      </c>
      <c r="Q25" s="37">
        <v>11.520000000000001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69.069999999999993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-120</v>
      </c>
      <c r="AA25" s="76">
        <f>STOA!I25</f>
        <v>0</v>
      </c>
      <c r="AB25" s="76">
        <f>-STOA!O25</f>
        <v>-45.68</v>
      </c>
      <c r="AC25">
        <f t="shared" si="0"/>
        <v>7.3082893899994819</v>
      </c>
      <c r="AD25">
        <f t="shared" si="1"/>
        <v>536.72848778704383</v>
      </c>
      <c r="AE25">
        <f>'IDT-1'!C25</f>
        <v>-118.43300000000001</v>
      </c>
      <c r="AF25" s="25"/>
      <c r="AG25">
        <f t="shared" si="2"/>
        <v>418.29548778704384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-30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2.9162499999999998</v>
      </c>
      <c r="E26">
        <f>GT_NG!Q26</f>
        <v>-1.2500000000000001E-2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0.61206152932141966</v>
      </c>
      <c r="M26">
        <f>EDWPCL!T26</f>
        <v>0</v>
      </c>
      <c r="N26">
        <f>'MSW BWN'!T26</f>
        <v>4.2771439999999998</v>
      </c>
      <c r="O26">
        <f>BYPL_ISGS_exbus!DM26</f>
        <v>614.91275432268435</v>
      </c>
      <c r="P26" s="37">
        <v>33.61</v>
      </c>
      <c r="Q26" s="37">
        <v>11.520000000000001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69.069999999999993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-125</v>
      </c>
      <c r="AA26" s="76">
        <f>STOA!I26</f>
        <v>0</v>
      </c>
      <c r="AB26" s="76">
        <f>-STOA!O26</f>
        <v>-45.68</v>
      </c>
      <c r="AC26">
        <f t="shared" si="0"/>
        <v>7.3746144282989814</v>
      </c>
      <c r="AD26">
        <f t="shared" si="1"/>
        <v>549.18109542370689</v>
      </c>
      <c r="AE26">
        <f>'IDT-1'!C26</f>
        <v>-87.906999999999996</v>
      </c>
      <c r="AF26" s="25"/>
      <c r="AG26">
        <f t="shared" si="2"/>
        <v>461.27409542370691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-23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2.9162499999999998</v>
      </c>
      <c r="E27">
        <f>GT_NG!Q27</f>
        <v>-1.2500000000000001E-2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0.61206152932141966</v>
      </c>
      <c r="M27">
        <f>EDWPCL!T27</f>
        <v>0</v>
      </c>
      <c r="N27">
        <f>'MSW BWN'!T27</f>
        <v>4.0333639999999997</v>
      </c>
      <c r="O27">
        <f>BYPL_ISGS_exbus!DM27</f>
        <v>629.53260246690195</v>
      </c>
      <c r="P27" s="37">
        <v>49.94</v>
      </c>
      <c r="Q27" s="37">
        <v>11.520000000000001</v>
      </c>
      <c r="R27" s="39">
        <v>0.24000000000000002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97.88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-132</v>
      </c>
      <c r="AA27" s="76">
        <f>STOA!I27</f>
        <v>0</v>
      </c>
      <c r="AB27" s="76">
        <f>-STOA!O27</f>
        <v>0</v>
      </c>
      <c r="AC27">
        <f t="shared" si="0"/>
        <v>7.4816067406745139</v>
      </c>
      <c r="AD27">
        <f t="shared" si="1"/>
        <v>654.51017125554893</v>
      </c>
      <c r="AE27">
        <f>'IDT-1'!C27</f>
        <v>-134.43600000000001</v>
      </c>
      <c r="AF27" s="25"/>
      <c r="AG27">
        <f t="shared" si="2"/>
        <v>520.07417125554889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-16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2.9162499999999998</v>
      </c>
      <c r="E28">
        <f>GT_NG!Q28</f>
        <v>-1.2500000000000001E-2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0.61206152932141966</v>
      </c>
      <c r="M28">
        <f>EDWPCL!T28</f>
        <v>0</v>
      </c>
      <c r="N28">
        <f>'MSW BWN'!T28</f>
        <v>4.0974159999999991</v>
      </c>
      <c r="O28">
        <f>BYPL_ISGS_exbus!DM28</f>
        <v>652.47487329850208</v>
      </c>
      <c r="P28" s="37">
        <v>49.940000000000005</v>
      </c>
      <c r="Q28" s="37">
        <v>11.520000000000001</v>
      </c>
      <c r="R28" s="39">
        <v>1.99</v>
      </c>
      <c r="S28" s="39">
        <v>0</v>
      </c>
      <c r="T28" s="38">
        <f>SUMPRODUCT(LTA!J28:AN28,LTA!J$101:AN$101,LTA!J$104:AN$104)</f>
        <v>13.33</v>
      </c>
      <c r="U28" s="38">
        <f>SUMPRODUCT(LTA!J28:AN28,LTA!J$102:AN$102,LTA!J$104:AN$104)</f>
        <v>106.69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-77</v>
      </c>
      <c r="AA28" s="76">
        <f>STOA!I28</f>
        <v>0</v>
      </c>
      <c r="AB28" s="76">
        <f>-STOA!O28</f>
        <v>0</v>
      </c>
      <c r="AC28">
        <f t="shared" si="0"/>
        <v>7.295328916652549</v>
      </c>
      <c r="AD28">
        <f t="shared" si="1"/>
        <v>745.26277191117106</v>
      </c>
      <c r="AE28">
        <f>'IDT-1'!C28</f>
        <v>-170.529</v>
      </c>
      <c r="AF28" s="25"/>
      <c r="AG28">
        <f t="shared" si="2"/>
        <v>574.73377191117106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-14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2.9162499999999998</v>
      </c>
      <c r="E29">
        <f>GT_NG!Q29</f>
        <v>-1.2500000000000001E-2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0.61206152932141966</v>
      </c>
      <c r="M29">
        <f>EDWPCL!T29</f>
        <v>0</v>
      </c>
      <c r="N29">
        <f>'MSW BWN'!T29</f>
        <v>3.8909199999999995</v>
      </c>
      <c r="O29">
        <f>BYPL_ISGS_exbus!DM29</f>
        <v>690.06266440155673</v>
      </c>
      <c r="P29" s="37">
        <v>68.11</v>
      </c>
      <c r="Q29" s="37">
        <v>11.520000000000001</v>
      </c>
      <c r="R29" s="39">
        <v>5.45</v>
      </c>
      <c r="S29" s="39">
        <v>0</v>
      </c>
      <c r="T29" s="38">
        <f>SUMPRODUCT(LTA!J29:AN29,LTA!J$101:AN$101,LTA!J$104:AN$104)</f>
        <v>13.48</v>
      </c>
      <c r="U29" s="38">
        <f>SUMPRODUCT(LTA!J29:AN29,LTA!J$102:AN$102,LTA!J$104:AN$104)</f>
        <v>106.69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-18</v>
      </c>
      <c r="AA29" s="76">
        <f>STOA!I29</f>
        <v>0</v>
      </c>
      <c r="AB29" s="76">
        <f>-STOA!O29</f>
        <v>0</v>
      </c>
      <c r="AC29">
        <f t="shared" si="0"/>
        <v>7.6545898807825186</v>
      </c>
      <c r="AD29">
        <f t="shared" si="1"/>
        <v>817.06480605009563</v>
      </c>
      <c r="AE29">
        <f>'IDT-1'!C29</f>
        <v>-179.196</v>
      </c>
      <c r="AF29" s="25"/>
      <c r="AG29">
        <f t="shared" si="2"/>
        <v>637.8688060500956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-60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4.1993999999999998</v>
      </c>
      <c r="E30">
        <f>GT_NG!Q30</f>
        <v>-1.2500000000000001E-2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0.61206152932141966</v>
      </c>
      <c r="M30">
        <f>EDWPCL!T30</f>
        <v>0</v>
      </c>
      <c r="N30">
        <f>'MSW BWN'!T30</f>
        <v>3.8364279999999993</v>
      </c>
      <c r="O30">
        <f>BYPL_ISGS_exbus!DM30</f>
        <v>712.98357010724612</v>
      </c>
      <c r="P30" s="37">
        <v>68.11</v>
      </c>
      <c r="Q30" s="37">
        <v>11.521513002364069</v>
      </c>
      <c r="R30" s="39">
        <v>10.11</v>
      </c>
      <c r="S30" s="39">
        <v>0</v>
      </c>
      <c r="T30" s="38">
        <f>SUMPRODUCT(LTA!J30:AN30,LTA!J$101:AN$101,LTA!J$104:AN$104)</f>
        <v>13.72</v>
      </c>
      <c r="U30" s="38">
        <f>SUMPRODUCT(LTA!J30:AN30,LTA!J$102:AN$102,LTA!J$104:AN$104)</f>
        <v>106.69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-123</v>
      </c>
      <c r="AA30" s="76">
        <f>STOA!I30</f>
        <v>0</v>
      </c>
      <c r="AB30" s="76">
        <f>-STOA!O30</f>
        <v>0</v>
      </c>
      <c r="AC30">
        <f t="shared" si="0"/>
        <v>8.7852398816048307</v>
      </c>
      <c r="AD30">
        <f t="shared" si="1"/>
        <v>729.98523275732668</v>
      </c>
      <c r="AE30">
        <f>'IDT-1'!C30</f>
        <v>-50.231999999999999</v>
      </c>
      <c r="AF30" s="25"/>
      <c r="AG30">
        <f t="shared" si="2"/>
        <v>679.75323275732671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-70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4.6659999999999995</v>
      </c>
      <c r="E31">
        <f>GT_NG!Q31</f>
        <v>-1.2500000000000001E-2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0.61206152932141966</v>
      </c>
      <c r="M31">
        <f>EDWPCL!T31</f>
        <v>0</v>
      </c>
      <c r="N31">
        <f>'MSW BWN'!T31</f>
        <v>4.0477039999999995</v>
      </c>
      <c r="O31">
        <f>BYPL_ISGS_exbus!DM31</f>
        <v>759.34154419035031</v>
      </c>
      <c r="P31" s="37">
        <v>68.11</v>
      </c>
      <c r="Q31" s="37">
        <v>22.002539829138765</v>
      </c>
      <c r="R31" s="39">
        <v>16.820000000000004</v>
      </c>
      <c r="S31" s="39">
        <v>0</v>
      </c>
      <c r="T31" s="38">
        <f>SUMPRODUCT(LTA!J31:AN31,LTA!J$101:AN$101,LTA!J$104:AN$104)</f>
        <v>14.040000000000001</v>
      </c>
      <c r="U31" s="38">
        <f>SUMPRODUCT(LTA!J31:AN31,LTA!J$102:AN$102,LTA!J$104:AN$104)</f>
        <v>106.69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-69</v>
      </c>
      <c r="AA31" s="76">
        <f>STOA!I31</f>
        <v>0</v>
      </c>
      <c r="AB31" s="76">
        <f>-STOA!O31</f>
        <v>0</v>
      </c>
      <c r="AC31">
        <f t="shared" si="0"/>
        <v>9.07644992787157</v>
      </c>
      <c r="AD31">
        <f t="shared" si="1"/>
        <v>821.24089962093888</v>
      </c>
      <c r="AE31">
        <f>'IDT-1'!C31</f>
        <v>-110.735</v>
      </c>
      <c r="AF31" s="25"/>
      <c r="AG31">
        <f t="shared" si="2"/>
        <v>710.50589962093886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-97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5.5991999999999997</v>
      </c>
      <c r="E32">
        <f>GT_NG!Q32</f>
        <v>-1.2500000000000001E-2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0.61206152932141966</v>
      </c>
      <c r="M32">
        <f>EDWPCL!T32</f>
        <v>0</v>
      </c>
      <c r="N32">
        <f>'MSW BWN'!T32</f>
        <v>3.9415879999999994</v>
      </c>
      <c r="O32">
        <f>BYPL_ISGS_exbus!DM32</f>
        <v>769.98923423259282</v>
      </c>
      <c r="P32" s="37">
        <v>68.11</v>
      </c>
      <c r="Q32" s="37">
        <v>22.002539829138765</v>
      </c>
      <c r="R32" s="39">
        <v>24.28</v>
      </c>
      <c r="S32" s="39">
        <v>0</v>
      </c>
      <c r="T32" s="38">
        <f>SUMPRODUCT(LTA!J32:AN32,LTA!J$101:AN$101,LTA!J$104:AN$104)</f>
        <v>18</v>
      </c>
      <c r="U32" s="38">
        <f>SUMPRODUCT(LTA!J32:AN32,LTA!J$102:AN$102,LTA!J$104:AN$104)</f>
        <v>106.69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-5</v>
      </c>
      <c r="AA32" s="76">
        <f>STOA!I32</f>
        <v>0</v>
      </c>
      <c r="AB32" s="76">
        <f>-STOA!O32</f>
        <v>0</v>
      </c>
      <c r="AC32">
        <f t="shared" si="0"/>
        <v>8.633985021075322</v>
      </c>
      <c r="AD32">
        <f t="shared" si="1"/>
        <v>923.57813856997757</v>
      </c>
      <c r="AE32">
        <f>'IDT-1'!C32</f>
        <v>-171.17400000000001</v>
      </c>
      <c r="AF32" s="25"/>
      <c r="AG32">
        <f t="shared" si="2"/>
        <v>752.40413856997759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-82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5.5991999999999997</v>
      </c>
      <c r="E33">
        <f>GT_NG!Q33</f>
        <v>-1.2500000000000001E-2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0.61206152932141966</v>
      </c>
      <c r="M33">
        <f>EDWPCL!T33</f>
        <v>0</v>
      </c>
      <c r="N33">
        <f>'MSW BWN'!T33</f>
        <v>4.0199799999999994</v>
      </c>
      <c r="O33">
        <f>BYPL_ISGS_exbus!DM33</f>
        <v>793.71863322365937</v>
      </c>
      <c r="P33" s="37">
        <v>68.11</v>
      </c>
      <c r="Q33" s="37">
        <v>22.002539829138765</v>
      </c>
      <c r="R33" s="39">
        <v>24.5</v>
      </c>
      <c r="S33" s="39">
        <v>0</v>
      </c>
      <c r="T33" s="38">
        <f>SUMPRODUCT(LTA!J33:AN33,LTA!J$101:AN$101,LTA!J$104:AN$104)</f>
        <v>26.15</v>
      </c>
      <c r="U33" s="38">
        <f>SUMPRODUCT(LTA!J33:AN33,LTA!J$102:AN$102,LTA!J$104:AN$104)</f>
        <v>106.69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0</v>
      </c>
      <c r="AC33">
        <f t="shared" si="0"/>
        <v>9.0815047478707474</v>
      </c>
      <c r="AD33">
        <f t="shared" si="1"/>
        <v>930.30840983424866</v>
      </c>
      <c r="AE33">
        <f>'IDT-1'!C33</f>
        <v>-150</v>
      </c>
      <c r="AF33" s="25"/>
      <c r="AG33">
        <f t="shared" si="2"/>
        <v>780.30840983424866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-112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5.5991999999999997</v>
      </c>
      <c r="E34">
        <f>GT_NG!Q34</f>
        <v>-1.2500000000000001E-2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0.61206152932141966</v>
      </c>
      <c r="M34">
        <f>EDWPCL!T34</f>
        <v>0</v>
      </c>
      <c r="N34">
        <f>'MSW BWN'!T34</f>
        <v>3.8450319999999993</v>
      </c>
      <c r="O34">
        <f>BYPL_ISGS_exbus!DM34</f>
        <v>781.37513776553476</v>
      </c>
      <c r="P34" s="37">
        <v>68.11</v>
      </c>
      <c r="Q34" s="37">
        <v>22.002539829138765</v>
      </c>
      <c r="R34" s="39">
        <v>24.499999999999996</v>
      </c>
      <c r="S34" s="39">
        <v>0</v>
      </c>
      <c r="T34" s="38">
        <f>SUMPRODUCT(LTA!J34:AN34,LTA!J$101:AN$101,LTA!J$104:AN$104)</f>
        <v>38.269999999999996</v>
      </c>
      <c r="U34" s="38">
        <f>SUMPRODUCT(LTA!J34:AN34,LTA!J$102:AN$102,LTA!J$104:AN$104)</f>
        <v>106.69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0</v>
      </c>
      <c r="AC34">
        <f t="shared" si="0"/>
        <v>9.0626742523321671</v>
      </c>
      <c r="AD34">
        <f t="shared" si="1"/>
        <v>931.92879687166271</v>
      </c>
      <c r="AE34">
        <f>'IDT-1'!C34</f>
        <v>-145</v>
      </c>
      <c r="AF34" s="25"/>
      <c r="AG34">
        <f t="shared" si="2"/>
        <v>786.92879687166271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-110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5.5991999999999997</v>
      </c>
      <c r="E35">
        <f>GT_NG!Q35</f>
        <v>-1.2500000000000001E-2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0.61206152932141966</v>
      </c>
      <c r="M35">
        <f>EDWPCL!T35</f>
        <v>0</v>
      </c>
      <c r="N35">
        <f>'MSW BWN'!T35</f>
        <v>3.9559279999999988</v>
      </c>
      <c r="O35">
        <f>BYPL_ISGS_exbus!DM35</f>
        <v>694.0017102702667</v>
      </c>
      <c r="P35" s="37">
        <v>68.11</v>
      </c>
      <c r="Q35" s="37">
        <v>22.002539829138765</v>
      </c>
      <c r="R35" s="39">
        <v>24.499999999999996</v>
      </c>
      <c r="S35" s="39">
        <v>0</v>
      </c>
      <c r="T35" s="38">
        <f>SUMPRODUCT(LTA!J35:AN35,LTA!J$101:AN$101,LTA!J$104:AN$104)</f>
        <v>58.54</v>
      </c>
      <c r="U35" s="38">
        <f>SUMPRODUCT(LTA!J35:AN35,LTA!J$102:AN$102,LTA!J$104:AN$104)</f>
        <v>106.69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0</v>
      </c>
      <c r="AC35">
        <f t="shared" si="0"/>
        <v>8.0684534097128164</v>
      </c>
      <c r="AD35">
        <f t="shared" si="1"/>
        <v>925.93048621901414</v>
      </c>
      <c r="AE35">
        <f>'IDT-1'!C35</f>
        <v>-150</v>
      </c>
      <c r="AF35" s="25"/>
      <c r="AG35">
        <f t="shared" si="2"/>
        <v>775.93048621901414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-50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5.5991999999999997</v>
      </c>
      <c r="E36">
        <f>GT_NG!Q36</f>
        <v>-1.2500000000000001E-2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0.61206152932141966</v>
      </c>
      <c r="M36">
        <f>EDWPCL!T36</f>
        <v>0</v>
      </c>
      <c r="N36">
        <f>'MSW BWN'!T36</f>
        <v>3.9788719999999991</v>
      </c>
      <c r="O36">
        <f>BYPL_ISGS_exbus!DM36</f>
        <v>676.64975893929386</v>
      </c>
      <c r="P36" s="37">
        <v>68.11</v>
      </c>
      <c r="Q36" s="37">
        <v>22.002539829138765</v>
      </c>
      <c r="R36" s="39">
        <v>24.499999999999996</v>
      </c>
      <c r="S36" s="39">
        <v>0</v>
      </c>
      <c r="T36" s="38">
        <f>SUMPRODUCT(LTA!J36:AN36,LTA!J$101:AN$101,LTA!J$104:AN$104)</f>
        <v>78.2</v>
      </c>
      <c r="U36" s="38">
        <f>SUMPRODUCT(LTA!J36:AN36,LTA!J$102:AN$102,LTA!J$104:AN$104)</f>
        <v>106.69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0</v>
      </c>
      <c r="AC36">
        <f t="shared" si="0"/>
        <v>8.0473285611182082</v>
      </c>
      <c r="AD36">
        <f t="shared" si="1"/>
        <v>933.28260373663591</v>
      </c>
      <c r="AE36">
        <f>'IDT-1'!C36</f>
        <v>-160</v>
      </c>
      <c r="AF36" s="25"/>
      <c r="AG36">
        <f t="shared" si="2"/>
        <v>773.28260373663591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-45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5.5991999999999997</v>
      </c>
      <c r="E37">
        <f>GT_NG!Q37</f>
        <v>-1.2500000000000001E-2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0.61206152932141966</v>
      </c>
      <c r="M37">
        <f>EDWPCL!T37</f>
        <v>0</v>
      </c>
      <c r="N37">
        <f>'MSW BWN'!T37</f>
        <v>4.0381439999999991</v>
      </c>
      <c r="O37">
        <f>BYPL_ISGS_exbus!DM37</f>
        <v>674.95446083140916</v>
      </c>
      <c r="P37" s="37">
        <v>68.11</v>
      </c>
      <c r="Q37" s="37">
        <v>22.002539829138765</v>
      </c>
      <c r="R37" s="39">
        <v>24.499999999999996</v>
      </c>
      <c r="S37" s="39">
        <v>0</v>
      </c>
      <c r="T37" s="38">
        <f>SUMPRODUCT(LTA!J37:AN37,LTA!J$101:AN$101,LTA!J$104:AN$104)</f>
        <v>97.79</v>
      </c>
      <c r="U37" s="38">
        <f>SUMPRODUCT(LTA!J37:AN37,LTA!J$102:AN$102,LTA!J$104:AN$104)</f>
        <v>106.69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0</v>
      </c>
      <c r="AC37">
        <f t="shared" si="0"/>
        <v>8.3052893317157714</v>
      </c>
      <c r="AD37">
        <f t="shared" si="1"/>
        <v>935.9786168581536</v>
      </c>
      <c r="AE37">
        <f>'IDT-1'!C37</f>
        <v>-170</v>
      </c>
      <c r="AF37" s="25"/>
      <c r="AG37">
        <f t="shared" si="2"/>
        <v>765.9786168581536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-60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5.5991999999999997</v>
      </c>
      <c r="E38">
        <f>GT_NG!Q38</f>
        <v>-1.2500000000000001E-2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0.61206152932141966</v>
      </c>
      <c r="M38">
        <f>EDWPCL!T38</f>
        <v>0</v>
      </c>
      <c r="N38">
        <f>'MSW BWN'!T38</f>
        <v>3.9693119999999995</v>
      </c>
      <c r="O38">
        <f>BYPL_ISGS_exbus!DM38</f>
        <v>671.13518618277681</v>
      </c>
      <c r="P38" s="37">
        <v>68.11</v>
      </c>
      <c r="Q38" s="37">
        <v>22.002539829138765</v>
      </c>
      <c r="R38" s="39">
        <v>26.3</v>
      </c>
      <c r="S38" s="39">
        <v>0</v>
      </c>
      <c r="T38" s="38">
        <f>SUMPRODUCT(LTA!J38:AN38,LTA!J$101:AN$101,LTA!J$104:AN$104)</f>
        <v>117.72</v>
      </c>
      <c r="U38" s="38">
        <f>SUMPRODUCT(LTA!J38:AN38,LTA!J$102:AN$102,LTA!J$104:AN$104)</f>
        <v>106.69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0</v>
      </c>
      <c r="AC38">
        <f t="shared" si="0"/>
        <v>8.4051495084434187</v>
      </c>
      <c r="AD38">
        <f t="shared" si="1"/>
        <v>958.72065003279363</v>
      </c>
      <c r="AE38">
        <f>'IDT-1'!C38</f>
        <v>-185</v>
      </c>
      <c r="AF38" s="25"/>
      <c r="AG38">
        <f t="shared" si="2"/>
        <v>773.72065003279363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-55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5.5991999999999997</v>
      </c>
      <c r="E39">
        <f>GT_NG!Q39</f>
        <v>-1.2500000000000001E-2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0.61206152932141966</v>
      </c>
      <c r="M39">
        <f>EDWPCL!T39</f>
        <v>0</v>
      </c>
      <c r="N39">
        <f>'MSW BWN'!T39</f>
        <v>4.0792519999999994</v>
      </c>
      <c r="O39">
        <f>BYPL_ISGS_exbus!DM39</f>
        <v>669.80741593530126</v>
      </c>
      <c r="P39" s="37">
        <v>68.11</v>
      </c>
      <c r="Q39" s="37">
        <v>22.002539829138765</v>
      </c>
      <c r="R39" s="39">
        <v>26.3</v>
      </c>
      <c r="S39" s="39">
        <v>0</v>
      </c>
      <c r="T39" s="38">
        <f>SUMPRODUCT(LTA!J39:AN39,LTA!J$101:AN$101,LTA!J$104:AN$104)</f>
        <v>138.11000000000001</v>
      </c>
      <c r="U39" s="38">
        <f>SUMPRODUCT(LTA!J39:AN39,LTA!J$102:AN$102,LTA!J$104:AN$104)</f>
        <v>100.05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0</v>
      </c>
      <c r="AC39">
        <f t="shared" si="0"/>
        <v>8.8173531638172822</v>
      </c>
      <c r="AD39">
        <f t="shared" si="1"/>
        <v>930.84061612994412</v>
      </c>
      <c r="AE39">
        <f>'IDT-1'!C39</f>
        <v>-155.86099999999999</v>
      </c>
      <c r="AF39" s="25"/>
      <c r="AG39">
        <f t="shared" si="2"/>
        <v>774.97961612994413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-95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5.5991999999999997</v>
      </c>
      <c r="E40">
        <f>GT_NG!Q40</f>
        <v>-1.2500000000000001E-2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0.61206152932141966</v>
      </c>
      <c r="M40">
        <f>EDWPCL!T40</f>
        <v>0</v>
      </c>
      <c r="N40">
        <f>'MSW BWN'!T40</f>
        <v>4.3039119999999995</v>
      </c>
      <c r="O40">
        <f>BYPL_ISGS_exbus!DM40</f>
        <v>667.67487794138026</v>
      </c>
      <c r="P40" s="37">
        <v>68.11</v>
      </c>
      <c r="Q40" s="37">
        <v>22.002539829138765</v>
      </c>
      <c r="R40" s="39">
        <v>26.3</v>
      </c>
      <c r="S40" s="39">
        <v>0</v>
      </c>
      <c r="T40" s="38">
        <f>SUMPRODUCT(LTA!J40:AN40,LTA!J$101:AN$101,LTA!J$104:AN$104)</f>
        <v>154.61000000000001</v>
      </c>
      <c r="U40" s="38">
        <f>SUMPRODUCT(LTA!J40:AN40,LTA!J$102:AN$102,LTA!J$104:AN$104)</f>
        <v>100.05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8.6953321669865673</v>
      </c>
      <c r="AD40">
        <f t="shared" si="1"/>
        <v>975.55475913285397</v>
      </c>
      <c r="AE40">
        <f>'IDT-1'!C40</f>
        <v>-180</v>
      </c>
      <c r="AF40" s="25"/>
      <c r="AG40">
        <f t="shared" si="2"/>
        <v>795.55475913285397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-65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5.5991999999999997</v>
      </c>
      <c r="E41">
        <f>GT_NG!Q41</f>
        <v>-1.2500000000000001E-2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0.61206152932141966</v>
      </c>
      <c r="M41">
        <f>EDWPCL!T41</f>
        <v>0</v>
      </c>
      <c r="N41">
        <f>'MSW BWN'!T41</f>
        <v>4.3000879999999997</v>
      </c>
      <c r="O41">
        <f>BYPL_ISGS_exbus!DM41</f>
        <v>667.67487794138026</v>
      </c>
      <c r="P41" s="37">
        <v>68.11</v>
      </c>
      <c r="Q41" s="37">
        <v>22.002539829138765</v>
      </c>
      <c r="R41" s="39">
        <v>26.3</v>
      </c>
      <c r="S41" s="39">
        <v>0</v>
      </c>
      <c r="T41" s="38">
        <f>SUMPRODUCT(LTA!J41:AN41,LTA!J$101:AN$101,LTA!J$104:AN$104)</f>
        <v>171.03</v>
      </c>
      <c r="U41" s="38">
        <f>SUMPRODUCT(LTA!J41:AN41,LTA!J$102:AN$102,LTA!J$104:AN$104)</f>
        <v>100.05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9.2557508453298052</v>
      </c>
      <c r="AD41">
        <f t="shared" si="1"/>
        <v>936.41051645451068</v>
      </c>
      <c r="AE41">
        <f>'IDT-1'!C41</f>
        <v>-129</v>
      </c>
      <c r="AF41" s="25"/>
      <c r="AG41">
        <f t="shared" si="2"/>
        <v>807.41051645451068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-120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5.5991999999999997</v>
      </c>
      <c r="E42">
        <f>GT_NG!Q42</f>
        <v>-1.2500000000000001E-2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0.61206152932141966</v>
      </c>
      <c r="M42">
        <f>EDWPCL!T42</f>
        <v>0</v>
      </c>
      <c r="N42">
        <f>'MSW BWN'!T42</f>
        <v>4.0840319999999997</v>
      </c>
      <c r="O42">
        <f>BYPL_ISGS_exbus!DM42</f>
        <v>643.04602726535416</v>
      </c>
      <c r="P42" s="37">
        <v>33.61</v>
      </c>
      <c r="Q42" s="37">
        <v>11.521513002364069</v>
      </c>
      <c r="R42" s="39">
        <v>26.3</v>
      </c>
      <c r="S42" s="39">
        <v>0</v>
      </c>
      <c r="T42" s="38">
        <f>SUMPRODUCT(LTA!J42:AN42,LTA!J$101:AN$101,LTA!J$104:AN$104)</f>
        <v>184.59</v>
      </c>
      <c r="U42" s="38">
        <f>SUMPRODUCT(LTA!J42:AN42,LTA!J$102:AN$102,LTA!J$104:AN$104)</f>
        <v>100.05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8.2665842842256563</v>
      </c>
      <c r="AD42">
        <f t="shared" si="1"/>
        <v>951.13374951281389</v>
      </c>
      <c r="AE42">
        <f>'IDT-1'!C42</f>
        <v>-134</v>
      </c>
      <c r="AF42" s="25"/>
      <c r="AG42">
        <f t="shared" si="2"/>
        <v>817.13374951281389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-50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5.5991999999999997</v>
      </c>
      <c r="E43">
        <f>GT_NG!Q43</f>
        <v>-1.2500000000000001E-2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0.61206152932141966</v>
      </c>
      <c r="M43">
        <f>EDWPCL!T43</f>
        <v>0</v>
      </c>
      <c r="N43">
        <f>'MSW BWN'!T43</f>
        <v>4.0563079999999996</v>
      </c>
      <c r="O43">
        <f>BYPL_ISGS_exbus!DM43</f>
        <v>594.14229702210025</v>
      </c>
      <c r="P43" s="37">
        <v>33.61</v>
      </c>
      <c r="Q43" s="37">
        <v>11.521513002364069</v>
      </c>
      <c r="R43" s="39">
        <v>26.3</v>
      </c>
      <c r="S43" s="39">
        <v>0</v>
      </c>
      <c r="T43" s="38">
        <f>SUMPRODUCT(LTA!J43:AN43,LTA!J$101:AN$101,LTA!J$104:AN$104)</f>
        <v>199.53</v>
      </c>
      <c r="U43" s="38">
        <f>SUMPRODUCT(LTA!J43:AN43,LTA!J$102:AN$102,LTA!J$104:AN$104)</f>
        <v>71.239999999999995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7.3836670269980607</v>
      </c>
      <c r="AD43">
        <f t="shared" si="1"/>
        <v>939.21521252678758</v>
      </c>
      <c r="AE43">
        <f>'IDT-1'!C43</f>
        <v>-80</v>
      </c>
      <c r="AF43" s="25"/>
      <c r="AG43">
        <f t="shared" si="2"/>
        <v>859.21521252678758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5.5991999999999997</v>
      </c>
      <c r="E44">
        <f>GT_NG!Q44</f>
        <v>-1.2500000000000001E-2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0.61206152932141966</v>
      </c>
      <c r="M44">
        <f>EDWPCL!T44</f>
        <v>0</v>
      </c>
      <c r="N44">
        <f>'MSW BWN'!T44</f>
        <v>4.0706479999999994</v>
      </c>
      <c r="O44">
        <f>BYPL_ISGS_exbus!DM44</f>
        <v>590.08378175821292</v>
      </c>
      <c r="P44" s="37">
        <v>33.61</v>
      </c>
      <c r="Q44" s="37">
        <v>11.521513002364069</v>
      </c>
      <c r="R44" s="39">
        <v>26.3</v>
      </c>
      <c r="S44" s="39">
        <v>0</v>
      </c>
      <c r="T44" s="38">
        <f>SUMPRODUCT(LTA!J44:AN44,LTA!J$101:AN$101,LTA!J$104:AN$104)</f>
        <v>211.85000000000002</v>
      </c>
      <c r="U44" s="38">
        <f>SUMPRODUCT(LTA!J44:AN44,LTA!J$102:AN$102,LTA!J$104:AN$104)</f>
        <v>52.82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7.3045424599397402</v>
      </c>
      <c r="AD44">
        <f t="shared" si="1"/>
        <v>929.15016182995862</v>
      </c>
      <c r="AE44">
        <f>'IDT-1'!C44</f>
        <v>-85</v>
      </c>
      <c r="AF44" s="25"/>
      <c r="AG44">
        <f t="shared" si="2"/>
        <v>844.15016182995862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5.5991999999999997</v>
      </c>
      <c r="E45">
        <f>GT_NG!Q45</f>
        <v>-1.2500000000000001E-2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0.5575225311601153</v>
      </c>
      <c r="M45">
        <f>EDWPCL!T45</f>
        <v>0</v>
      </c>
      <c r="N45">
        <f>'MSW BWN'!T45</f>
        <v>3.6758199999999994</v>
      </c>
      <c r="O45">
        <f>BYPL_ISGS_exbus!DM45</f>
        <v>598.71134010223886</v>
      </c>
      <c r="P45" s="37">
        <v>33.920000000000009</v>
      </c>
      <c r="Q45" s="37">
        <v>11.520000000000001</v>
      </c>
      <c r="R45" s="39">
        <v>26.3</v>
      </c>
      <c r="S45" s="39">
        <v>0</v>
      </c>
      <c r="T45" s="38">
        <f>SUMPRODUCT(LTA!J45:AN45,LTA!J$101:AN$101,LTA!J$104:AN$104)</f>
        <v>221.67000000000002</v>
      </c>
      <c r="U45" s="38">
        <f>SUMPRODUCT(LTA!J45:AN45,LTA!J$102:AN$102,LTA!J$104:AN$104)</f>
        <v>52.82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7.4473345510190452</v>
      </c>
      <c r="AD45">
        <f t="shared" si="1"/>
        <v>947.31404808237994</v>
      </c>
      <c r="AE45">
        <f>'IDT-1'!C45</f>
        <v>-90</v>
      </c>
      <c r="AF45" s="25"/>
      <c r="AG45">
        <f t="shared" si="2"/>
        <v>857.31404808237994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5.5991999999999997</v>
      </c>
      <c r="E46">
        <f>GT_NG!Q46</f>
        <v>-1.2500000000000001E-2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0.61206152932141966</v>
      </c>
      <c r="M46">
        <f>EDWPCL!T46</f>
        <v>0</v>
      </c>
      <c r="N46">
        <f>'MSW BWN'!T46</f>
        <v>3.6614799999999992</v>
      </c>
      <c r="O46">
        <f>BYPL_ISGS_exbus!DM46</f>
        <v>598.70945541804974</v>
      </c>
      <c r="P46" s="37">
        <v>33.920000000000009</v>
      </c>
      <c r="Q46" s="37">
        <v>11.520000000000001</v>
      </c>
      <c r="R46" s="39">
        <v>26.3</v>
      </c>
      <c r="S46" s="39">
        <v>0</v>
      </c>
      <c r="T46" s="38">
        <f>SUMPRODUCT(LTA!J46:AN46,LTA!J$101:AN$101,LTA!J$104:AN$104)</f>
        <v>231.15</v>
      </c>
      <c r="U46" s="38">
        <f>SUMPRODUCT(LTA!J46:AN46,LTA!J$102:AN$102,LTA!J$104:AN$104)</f>
        <v>52.82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7.5215774026680267</v>
      </c>
      <c r="AD46">
        <f t="shared" si="1"/>
        <v>956.75811954470305</v>
      </c>
      <c r="AE46">
        <f>'IDT-1'!C46</f>
        <v>-95</v>
      </c>
      <c r="AF46" s="25"/>
      <c r="AG46">
        <f t="shared" si="2"/>
        <v>861.75811954470305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5.5991999999999997</v>
      </c>
      <c r="E47">
        <f>GT_NG!Q47</f>
        <v>-1.2500000000000001E-2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0.61206152932141966</v>
      </c>
      <c r="M47">
        <f>EDWPCL!T47</f>
        <v>0</v>
      </c>
      <c r="N47">
        <f>'MSW BWN'!T47</f>
        <v>3.9874759999999991</v>
      </c>
      <c r="O47">
        <f>BYPL_ISGS_exbus!DM47</f>
        <v>616.6336089443256</v>
      </c>
      <c r="P47" s="37">
        <v>33.61</v>
      </c>
      <c r="Q47" s="37">
        <v>11.520000000000001</v>
      </c>
      <c r="R47" s="39">
        <v>26.3</v>
      </c>
      <c r="S47" s="39">
        <v>0</v>
      </c>
      <c r="T47" s="38">
        <f>SUMPRODUCT(LTA!J47:AN47,LTA!J$101:AN$101,LTA!J$104:AN$104)</f>
        <v>238.29</v>
      </c>
      <c r="U47" s="38">
        <f>SUMPRODUCT(LTA!J47:AN47,LTA!J$102:AN$102,LTA!J$104:AN$104)</f>
        <v>52.82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</v>
      </c>
      <c r="AA47" s="76">
        <f>STOA!I47</f>
        <v>0</v>
      </c>
      <c r="AB47" s="76">
        <f>-STOA!O47</f>
        <v>0</v>
      </c>
      <c r="AC47">
        <f t="shared" si="0"/>
        <v>7.8036770700816263</v>
      </c>
      <c r="AD47">
        <f t="shared" si="1"/>
        <v>970.55616940356526</v>
      </c>
      <c r="AE47">
        <f>'IDT-1'!C47</f>
        <v>-111</v>
      </c>
      <c r="AF47" s="25"/>
      <c r="AG47">
        <f t="shared" si="2"/>
        <v>859.55616940356526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-10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5.5991999999999997</v>
      </c>
      <c r="E48">
        <f>GT_NG!Q48</f>
        <v>-1.2500000000000001E-2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0.61206152932141966</v>
      </c>
      <c r="M48">
        <f>EDWPCL!T48</f>
        <v>0</v>
      </c>
      <c r="N48">
        <f>'MSW BWN'!T48</f>
        <v>4.0477039999999995</v>
      </c>
      <c r="O48">
        <f>BYPL_ISGS_exbus!DM48</f>
        <v>594.90769952403582</v>
      </c>
      <c r="P48" s="37">
        <v>33.61</v>
      </c>
      <c r="Q48" s="37">
        <v>11.520000000000001</v>
      </c>
      <c r="R48" s="39">
        <v>26.3</v>
      </c>
      <c r="S48" s="39">
        <v>0</v>
      </c>
      <c r="T48" s="38">
        <f>SUMPRODUCT(LTA!J48:AN48,LTA!J$101:AN$101,LTA!J$104:AN$104)</f>
        <v>243.29000000000002</v>
      </c>
      <c r="U48" s="38">
        <f>SUMPRODUCT(LTA!J48:AN48,LTA!J$102:AN$102,LTA!J$104:AN$104)</f>
        <v>52.82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</v>
      </c>
      <c r="AA48" s="76">
        <f>STOA!I48</f>
        <v>0</v>
      </c>
      <c r="AB48" s="76">
        <f>-STOA!O48</f>
        <v>0</v>
      </c>
      <c r="AC48">
        <f t="shared" si="0"/>
        <v>7.5950715721773241</v>
      </c>
      <c r="AD48">
        <f t="shared" si="1"/>
        <v>964.09909348118003</v>
      </c>
      <c r="AE48">
        <f>'IDT-1'!C48</f>
        <v>-116</v>
      </c>
      <c r="AF48" s="25"/>
      <c r="AG48">
        <f t="shared" si="2"/>
        <v>848.09909348118003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5.5991999999999997</v>
      </c>
      <c r="E49">
        <f>GT_NG!Q49</f>
        <v>-1.2500000000000001E-2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0.61206152932141966</v>
      </c>
      <c r="M49">
        <f>EDWPCL!T49</f>
        <v>0</v>
      </c>
      <c r="N49">
        <f>'MSW BWN'!T49</f>
        <v>4.0706479999999994</v>
      </c>
      <c r="O49">
        <f>BYPL_ISGS_exbus!DM49</f>
        <v>594.90769952403582</v>
      </c>
      <c r="P49" s="37">
        <v>33.61</v>
      </c>
      <c r="Q49" s="37">
        <v>11.520000000000001</v>
      </c>
      <c r="R49" s="39">
        <v>26.3</v>
      </c>
      <c r="S49" s="39">
        <v>0</v>
      </c>
      <c r="T49" s="38">
        <f>SUMPRODUCT(LTA!J49:AN49,LTA!J$101:AN$101,LTA!J$104:AN$104)</f>
        <v>245.74</v>
      </c>
      <c r="U49" s="38">
        <f>SUMPRODUCT(LTA!J49:AN49,LTA!J$102:AN$102,LTA!J$104:AN$104)</f>
        <v>55.7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7.7547443096163882</v>
      </c>
      <c r="AD49">
        <f t="shared" si="1"/>
        <v>954.29236474374079</v>
      </c>
      <c r="AE49">
        <f>'IDT-1'!C49</f>
        <v>-110</v>
      </c>
      <c r="AF49" s="25"/>
      <c r="AG49">
        <f t="shared" si="2"/>
        <v>844.29236474374079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-16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5.5991999999999997</v>
      </c>
      <c r="E50">
        <f>GT_NG!Q50</f>
        <v>-1.2500000000000001E-2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0.61206152932141966</v>
      </c>
      <c r="M50">
        <f>EDWPCL!T50</f>
        <v>0</v>
      </c>
      <c r="N50">
        <f>'MSW BWN'!T50</f>
        <v>4.2905279999999992</v>
      </c>
      <c r="O50">
        <f>BYPL_ISGS_exbus!DM50</f>
        <v>594.90769952403582</v>
      </c>
      <c r="P50" s="37">
        <v>33.61</v>
      </c>
      <c r="Q50" s="37">
        <v>11.520000000000001</v>
      </c>
      <c r="R50" s="39">
        <v>26.3</v>
      </c>
      <c r="S50" s="39">
        <v>0</v>
      </c>
      <c r="T50" s="38">
        <f>SUMPRODUCT(LTA!J50:AN50,LTA!J$101:AN$101,LTA!J$104:AN$104)</f>
        <v>247.44000000000003</v>
      </c>
      <c r="U50" s="38">
        <f>SUMPRODUCT(LTA!J50:AN50,LTA!J$102:AN$102,LTA!J$104:AN$104)</f>
        <v>60.51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7.7679307822033667</v>
      </c>
      <c r="AD50">
        <f t="shared" si="1"/>
        <v>966.00905827115389</v>
      </c>
      <c r="AE50">
        <f>'IDT-1'!C50</f>
        <v>-115</v>
      </c>
      <c r="AF50" s="25"/>
      <c r="AG50">
        <f t="shared" si="2"/>
        <v>851.00905827115389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-11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5.5991999999999997</v>
      </c>
      <c r="E51">
        <f>GT_NG!Q51</f>
        <v>-2.0000000000000004E-2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0.61206152932141966</v>
      </c>
      <c r="M51">
        <f>EDWPCL!T51</f>
        <v>0</v>
      </c>
      <c r="N51">
        <f>'MSW BWN'!T51</f>
        <v>4.4788599999999983</v>
      </c>
      <c r="O51">
        <f>BYPL_ISGS_exbus!DM51</f>
        <v>589.68603744563472</v>
      </c>
      <c r="P51" s="37">
        <v>33.61</v>
      </c>
      <c r="Q51" s="37">
        <v>11.520000000000001</v>
      </c>
      <c r="R51" s="39">
        <v>26.3</v>
      </c>
      <c r="S51" s="39">
        <v>0</v>
      </c>
      <c r="T51" s="38">
        <f>SUMPRODUCT(LTA!J51:AN51,LTA!J$101:AN$101,LTA!J$104:AN$104)</f>
        <v>247.76000000000002</v>
      </c>
      <c r="U51" s="38">
        <f>SUMPRODUCT(LTA!J51:AN51,LTA!J$102:AN$102,LTA!J$104:AN$104)</f>
        <v>60.51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7.7233644491963522</v>
      </c>
      <c r="AD51">
        <f t="shared" si="1"/>
        <v>962.33279452575971</v>
      </c>
      <c r="AE51">
        <f>'IDT-1'!C51</f>
        <v>-120</v>
      </c>
      <c r="AF51" s="25"/>
      <c r="AG51">
        <f t="shared" si="2"/>
        <v>842.33279452575971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5.5991999999999997</v>
      </c>
      <c r="E52">
        <f>GT_NG!Q52</f>
        <v>-2.0000000000000004E-2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0.61206152932141966</v>
      </c>
      <c r="M52">
        <f>EDWPCL!T52</f>
        <v>0</v>
      </c>
      <c r="N52">
        <f>'MSW BWN'!T52</f>
        <v>4.3775239999999993</v>
      </c>
      <c r="O52">
        <f>BYPL_ISGS_exbus!DM52</f>
        <v>590.8772571766782</v>
      </c>
      <c r="P52" s="37">
        <v>33.61</v>
      </c>
      <c r="Q52" s="37">
        <v>11.520000000000001</v>
      </c>
      <c r="R52" s="39">
        <v>26.3</v>
      </c>
      <c r="S52" s="39">
        <v>0</v>
      </c>
      <c r="T52" s="38">
        <f>SUMPRODUCT(LTA!J52:AN52,LTA!J$101:AN$101,LTA!J$104:AN$104)</f>
        <v>247.79000000000002</v>
      </c>
      <c r="U52" s="38">
        <f>SUMPRODUCT(LTA!J52:AN52,LTA!J$102:AN$102,LTA!J$104:AN$104)</f>
        <v>70.11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7.846286133711514</v>
      </c>
      <c r="AD52">
        <f t="shared" si="1"/>
        <v>967.92975657228817</v>
      </c>
      <c r="AE52">
        <f>'IDT-1'!C52</f>
        <v>-130</v>
      </c>
      <c r="AF52" s="25"/>
      <c r="AG52">
        <f t="shared" si="2"/>
        <v>837.92975657228817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-15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5.5991999999999997</v>
      </c>
      <c r="E53">
        <f>GT_NG!Q53</f>
        <v>-2.0000000000000004E-2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0.61206152932141966</v>
      </c>
      <c r="M53">
        <f>EDWPCL!T53</f>
        <v>0</v>
      </c>
      <c r="N53">
        <f>'MSW BWN'!T53</f>
        <v>4.2169159999999986</v>
      </c>
      <c r="O53">
        <f>BYPL_ISGS_exbus!DM53</f>
        <v>588.20488838724043</v>
      </c>
      <c r="P53" s="37">
        <v>33.61</v>
      </c>
      <c r="Q53" s="37">
        <v>11.520000000000001</v>
      </c>
      <c r="R53" s="39">
        <v>26.3</v>
      </c>
      <c r="S53" s="39">
        <v>0</v>
      </c>
      <c r="T53" s="38">
        <f>SUMPRODUCT(LTA!J53:AN53,LTA!J$101:AN$101,LTA!J$104:AN$104)</f>
        <v>247.78</v>
      </c>
      <c r="U53" s="38">
        <f>SUMPRODUCT(LTA!J53:AN53,LTA!J$102:AN$102,LTA!J$104:AN$104)</f>
        <v>70.11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7.8162495964712937</v>
      </c>
      <c r="AD53">
        <f t="shared" si="1"/>
        <v>966.11681632009049</v>
      </c>
      <c r="AE53">
        <f>'IDT-1'!C53</f>
        <v>-130</v>
      </c>
      <c r="AF53" s="25"/>
      <c r="AG53">
        <f t="shared" si="2"/>
        <v>836.11681632009049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-14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5.5991999999999997</v>
      </c>
      <c r="E54">
        <f>GT_NG!Q54</f>
        <v>-2.0000000000000004E-2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0.61206152932141966</v>
      </c>
      <c r="M54">
        <f>EDWPCL!T54</f>
        <v>0</v>
      </c>
      <c r="N54">
        <f>'MSW BWN'!T54</f>
        <v>4.0974159999999991</v>
      </c>
      <c r="O54">
        <f>BYPL_ISGS_exbus!DM54</f>
        <v>587.01350644675506</v>
      </c>
      <c r="P54" s="37">
        <v>33.61</v>
      </c>
      <c r="Q54" s="37">
        <v>11.520000000000001</v>
      </c>
      <c r="R54" s="39">
        <v>26.3</v>
      </c>
      <c r="S54" s="39">
        <v>0</v>
      </c>
      <c r="T54" s="38">
        <f>SUMPRODUCT(LTA!J54:AN54,LTA!J$101:AN$101,LTA!J$104:AN$104)</f>
        <v>246.50000000000003</v>
      </c>
      <c r="U54" s="38">
        <f>SUMPRODUCT(LTA!J54:AN54,LTA!J$102:AN$102,LTA!J$104:AN$104)</f>
        <v>70.11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7.7645954442050913</v>
      </c>
      <c r="AD54">
        <f t="shared" si="1"/>
        <v>967.57758853187136</v>
      </c>
      <c r="AE54">
        <f>'IDT-1'!C54</f>
        <v>-145</v>
      </c>
      <c r="AF54" s="25"/>
      <c r="AG54">
        <f t="shared" si="2"/>
        <v>822.57758853187136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5.5991999999999997</v>
      </c>
      <c r="E55">
        <f>GT_NG!Q55</f>
        <v>-2.0000000000000004E-2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0.57112176414189864</v>
      </c>
      <c r="M55">
        <f>EDWPCL!T55</f>
        <v>0</v>
      </c>
      <c r="N55">
        <f>'MSW BWN'!T55</f>
        <v>4.3689199999999992</v>
      </c>
      <c r="O55">
        <f>BYPL_ISGS_exbus!DM55</f>
        <v>587.01319674219064</v>
      </c>
      <c r="P55" s="37">
        <v>33.61</v>
      </c>
      <c r="Q55" s="37">
        <v>14.562539682539684</v>
      </c>
      <c r="R55" s="39">
        <v>26.3</v>
      </c>
      <c r="S55" s="39">
        <v>0</v>
      </c>
      <c r="T55" s="38">
        <f>SUMPRODUCT(LTA!J55:AN55,LTA!J$101:AN$101,LTA!J$104:AN$104)</f>
        <v>244.96</v>
      </c>
      <c r="U55" s="38">
        <f>SUMPRODUCT(LTA!J55:AN55,LTA!J$102:AN$102,LTA!J$104:AN$104)</f>
        <v>70.11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7.6994980562388555</v>
      </c>
      <c r="AD55">
        <f t="shared" si="1"/>
        <v>979.37548013263336</v>
      </c>
      <c r="AE55">
        <f>'IDT-1'!C55</f>
        <v>-170</v>
      </c>
      <c r="AF55" s="25"/>
      <c r="AG55">
        <f t="shared" si="2"/>
        <v>809.37548013263336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5.5991999999999997</v>
      </c>
      <c r="E56">
        <f>GT_NG!Q56</f>
        <v>-2.0000000000000004E-2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0.61206152932141966</v>
      </c>
      <c r="M56">
        <f>EDWPCL!T56</f>
        <v>0</v>
      </c>
      <c r="N56">
        <f>'MSW BWN'!T56</f>
        <v>4.5754159999999988</v>
      </c>
      <c r="O56">
        <f>BYPL_ISGS_exbus!DM56</f>
        <v>587.0130062144774</v>
      </c>
      <c r="P56" s="37">
        <v>33.61</v>
      </c>
      <c r="Q56" s="37">
        <v>14.562539682539684</v>
      </c>
      <c r="R56" s="39">
        <v>26.3</v>
      </c>
      <c r="S56" s="39">
        <v>0</v>
      </c>
      <c r="T56" s="38">
        <f>SUMPRODUCT(LTA!J56:AN56,LTA!J$101:AN$101,LTA!J$104:AN$104)</f>
        <v>240.96</v>
      </c>
      <c r="U56" s="38">
        <f>SUMPRODUCT(LTA!J56:AN56,LTA!J$102:AN$102,LTA!J$104:AN$104)</f>
        <v>70.11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7.670226569091092</v>
      </c>
      <c r="AD56">
        <f t="shared" si="1"/>
        <v>975.65199685724735</v>
      </c>
      <c r="AE56">
        <f>'IDT-1'!C56</f>
        <v>-195</v>
      </c>
      <c r="AF56" s="25"/>
      <c r="AG56">
        <f t="shared" si="2"/>
        <v>780.65199685724735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5.5991999999999997</v>
      </c>
      <c r="E57">
        <f>GT_NG!Q57</f>
        <v>-2.0000000000000004E-2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0.61206152932141966</v>
      </c>
      <c r="M57">
        <f>EDWPCL!T57</f>
        <v>0</v>
      </c>
      <c r="N57">
        <f>'MSW BWN'!T57</f>
        <v>4.2809679999999988</v>
      </c>
      <c r="O57">
        <f>BYPL_ISGS_exbus!DM57</f>
        <v>587.0130062144774</v>
      </c>
      <c r="P57" s="37">
        <v>33.61</v>
      </c>
      <c r="Q57" s="37">
        <v>14.562539682539684</v>
      </c>
      <c r="R57" s="39">
        <v>26.3</v>
      </c>
      <c r="S57" s="39">
        <v>0</v>
      </c>
      <c r="T57" s="38">
        <f>SUMPRODUCT(LTA!J57:AN57,LTA!J$101:AN$101,LTA!J$104:AN$104)</f>
        <v>237.33</v>
      </c>
      <c r="U57" s="38">
        <f>SUMPRODUCT(LTA!J57:AN57,LTA!J$102:AN$102,LTA!J$104:AN$104)</f>
        <v>55.7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7.5272178746910923</v>
      </c>
      <c r="AD57">
        <f t="shared" si="1"/>
        <v>957.46055755164741</v>
      </c>
      <c r="AE57">
        <f>'IDT-1'!C57</f>
        <v>-205</v>
      </c>
      <c r="AF57" s="25"/>
      <c r="AG57">
        <f t="shared" si="2"/>
        <v>752.46055755164741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5.5991999999999997</v>
      </c>
      <c r="E58">
        <f>GT_NG!Q58</f>
        <v>-2.0000000000000004E-2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0.58858676893576234</v>
      </c>
      <c r="M58">
        <f>EDWPCL!T58</f>
        <v>0</v>
      </c>
      <c r="N58">
        <f>'MSW BWN'!T58</f>
        <v>3.7905399999999991</v>
      </c>
      <c r="O58">
        <f>BYPL_ISGS_exbus!DM58</f>
        <v>588.20426621447746</v>
      </c>
      <c r="P58" s="37">
        <v>33.61</v>
      </c>
      <c r="Q58" s="37">
        <v>14.562539682539684</v>
      </c>
      <c r="R58" s="39">
        <v>26.3</v>
      </c>
      <c r="S58" s="39">
        <v>0</v>
      </c>
      <c r="T58" s="38">
        <f>SUMPRODUCT(LTA!J58:AN58,LTA!J$101:AN$101,LTA!J$104:AN$104)</f>
        <v>231.49</v>
      </c>
      <c r="U58" s="38">
        <f>SUMPRODUCT(LTA!J58:AN58,LTA!J$102:AN$102,LTA!J$104:AN$104)</f>
        <v>55.7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7.4869492611600839</v>
      </c>
      <c r="AD58">
        <f t="shared" si="1"/>
        <v>952.33818340479274</v>
      </c>
      <c r="AE58">
        <f>'IDT-1'!C58</f>
        <v>-205</v>
      </c>
      <c r="AF58" s="25"/>
      <c r="AG58">
        <f t="shared" si="2"/>
        <v>747.33818340479274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5.5991999999999997</v>
      </c>
      <c r="E59">
        <f>GT_NG!Q59</f>
        <v>-2.0000000000000004E-2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0.58858676893576234</v>
      </c>
      <c r="M59">
        <f>EDWPCL!T59</f>
        <v>0</v>
      </c>
      <c r="N59">
        <f>'MSW BWN'!T59</f>
        <v>4.0199799999999994</v>
      </c>
      <c r="O59">
        <f>BYPL_ISGS_exbus!DM59</f>
        <v>585.60378259132858</v>
      </c>
      <c r="P59" s="37">
        <v>33.61</v>
      </c>
      <c r="Q59" s="37">
        <v>11.53</v>
      </c>
      <c r="R59" s="39">
        <v>26.3</v>
      </c>
      <c r="S59" s="39">
        <v>0</v>
      </c>
      <c r="T59" s="38">
        <f>SUMPRODUCT(LTA!J59:AN59,LTA!J$101:AN$101,LTA!J$104:AN$104)</f>
        <v>223.33</v>
      </c>
      <c r="U59" s="38">
        <f>SUMPRODUCT(LTA!J59:AN59,LTA!J$102:AN$102,LTA!J$104:AN$104)</f>
        <v>52.82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7.4530251307669664</v>
      </c>
      <c r="AD59">
        <f t="shared" si="1"/>
        <v>923.92852422949738</v>
      </c>
      <c r="AE59">
        <f>'IDT-1'!C59</f>
        <v>-210</v>
      </c>
      <c r="AF59" s="25"/>
      <c r="AG59">
        <f t="shared" si="2"/>
        <v>713.92852422949738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-12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5.5991999999999997</v>
      </c>
      <c r="E60">
        <f>GT_NG!Q60</f>
        <v>-2.0000000000000004E-2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0.58467497603068075</v>
      </c>
      <c r="M60">
        <f>EDWPCL!T60</f>
        <v>0</v>
      </c>
      <c r="N60">
        <f>'MSW BWN'!T60</f>
        <v>3.9645319999999993</v>
      </c>
      <c r="O60">
        <f>BYPL_ISGS_exbus!DM60</f>
        <v>581.9225493695875</v>
      </c>
      <c r="P60" s="37">
        <v>33.61</v>
      </c>
      <c r="Q60" s="37">
        <v>11.53</v>
      </c>
      <c r="R60" s="39">
        <v>26.3</v>
      </c>
      <c r="S60" s="39">
        <v>0</v>
      </c>
      <c r="T60" s="38">
        <f>SUMPRODUCT(LTA!J60:AN60,LTA!J$101:AN$101,LTA!J$104:AN$104)</f>
        <v>213.20000000000002</v>
      </c>
      <c r="U60" s="38">
        <f>SUMPRODUCT(LTA!J60:AN60,LTA!J$102:AN$102,LTA!J$104:AN$104)</f>
        <v>52.82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7.4313090063613734</v>
      </c>
      <c r="AD60">
        <f t="shared" si="1"/>
        <v>899.07964733925678</v>
      </c>
      <c r="AE60">
        <f>'IDT-1'!C60</f>
        <v>-200</v>
      </c>
      <c r="AF60" s="25"/>
      <c r="AG60">
        <f t="shared" si="2"/>
        <v>699.07964733925678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-23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5.5991999999999997</v>
      </c>
      <c r="E61">
        <f>GT_NG!Q61</f>
        <v>-2.0000000000000004E-2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0.60340556088207109</v>
      </c>
      <c r="M61">
        <f>EDWPCL!T61</f>
        <v>0</v>
      </c>
      <c r="N61">
        <f>'MSW BWN'!T61</f>
        <v>4.0199799999999994</v>
      </c>
      <c r="O61">
        <f>BYPL_ISGS_exbus!DM61</f>
        <v>579.06751069048971</v>
      </c>
      <c r="P61" s="37">
        <v>33.61</v>
      </c>
      <c r="Q61" s="37">
        <v>11.53</v>
      </c>
      <c r="R61" s="39">
        <v>26.3</v>
      </c>
      <c r="S61" s="39">
        <v>0</v>
      </c>
      <c r="T61" s="38">
        <f>SUMPRODUCT(LTA!J61:AN61,LTA!J$101:AN$101,LTA!J$104:AN$104)</f>
        <v>200.73000000000002</v>
      </c>
      <c r="U61" s="38">
        <f>SUMPRODUCT(LTA!J61:AN61,LTA!J$102:AN$102,LTA!J$104:AN$104)</f>
        <v>52.82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7.3044909793436466</v>
      </c>
      <c r="AD61">
        <f t="shared" si="1"/>
        <v>884.95560527202815</v>
      </c>
      <c r="AE61">
        <f>'IDT-1'!C61</f>
        <v>-195</v>
      </c>
      <c r="AF61" s="25"/>
      <c r="AG61">
        <f t="shared" si="2"/>
        <v>689.95560527202815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-22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5.5991999999999997</v>
      </c>
      <c r="E62">
        <f>GT_NG!Q62</f>
        <v>-2.0000000000000004E-2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0.60849089165867687</v>
      </c>
      <c r="M62">
        <f>EDWPCL!T62</f>
        <v>0</v>
      </c>
      <c r="N62">
        <f>'MSW BWN'!T62</f>
        <v>3.8593719999999991</v>
      </c>
      <c r="O62">
        <f>BYPL_ISGS_exbus!DM62</f>
        <v>579.0676279390799</v>
      </c>
      <c r="P62" s="37">
        <v>33.61</v>
      </c>
      <c r="Q62" s="37">
        <v>11.53</v>
      </c>
      <c r="R62" s="39">
        <v>26.3</v>
      </c>
      <c r="S62" s="39">
        <v>0</v>
      </c>
      <c r="T62" s="38">
        <f>SUMPRODUCT(LTA!J62:AN62,LTA!J$101:AN$101,LTA!J$104:AN$104)</f>
        <v>186.54000000000002</v>
      </c>
      <c r="U62" s="38">
        <f>SUMPRODUCT(LTA!J62:AN62,LTA!J$102:AN$102,LTA!J$104:AN$104)</f>
        <v>52.82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7.208319453627916</v>
      </c>
      <c r="AD62">
        <f t="shared" si="1"/>
        <v>868.7063713771106</v>
      </c>
      <c r="AE62">
        <f>'IDT-1'!C62</f>
        <v>-191</v>
      </c>
      <c r="AF62" s="25"/>
      <c r="AG62">
        <f t="shared" si="2"/>
        <v>677.7063713771106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-24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5.5991999999999997</v>
      </c>
      <c r="E63">
        <f>GT_NG!Q63</f>
        <v>-2.0000000000000004E-2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0.58391562799616514</v>
      </c>
      <c r="M63">
        <f>EDWPCL!T63</f>
        <v>0</v>
      </c>
      <c r="N63">
        <f>'MSW BWN'!T63</f>
        <v>3.6758199999999994</v>
      </c>
      <c r="O63">
        <f>BYPL_ISGS_exbus!DM63</f>
        <v>579.05697009481446</v>
      </c>
      <c r="P63" s="37">
        <v>33.61</v>
      </c>
      <c r="Q63" s="37">
        <v>11.521513002364069</v>
      </c>
      <c r="R63" s="39">
        <v>26.3</v>
      </c>
      <c r="S63" s="39">
        <v>0</v>
      </c>
      <c r="T63" s="38">
        <f>SUMPRODUCT(LTA!J63:AN63,LTA!J$101:AN$101,LTA!J$104:AN$104)</f>
        <v>171.07999999999998</v>
      </c>
      <c r="U63" s="38">
        <f>SUMPRODUCT(LTA!J63:AN63,LTA!J$102:AN$102,LTA!J$104:AN$104)</f>
        <v>52.82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6.8972870924220144</v>
      </c>
      <c r="AD63">
        <f t="shared" si="1"/>
        <v>877.33013163275268</v>
      </c>
      <c r="AE63">
        <f>'IDT-1'!C63</f>
        <v>-185</v>
      </c>
      <c r="AF63" s="25"/>
      <c r="AG63">
        <f t="shared" si="2"/>
        <v>692.33013163275268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5.5991999999999997</v>
      </c>
      <c r="E64">
        <f>GT_NG!Q64</f>
        <v>-2.0000000000000004E-2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0.55772962607861953</v>
      </c>
      <c r="M64">
        <f>EDWPCL!T64</f>
        <v>0</v>
      </c>
      <c r="N64">
        <f>'MSW BWN'!T64</f>
        <v>3.8641519999999994</v>
      </c>
      <c r="O64">
        <f>BYPL_ISGS_exbus!DM64</f>
        <v>580.24823009481452</v>
      </c>
      <c r="P64" s="37">
        <v>33.61</v>
      </c>
      <c r="Q64" s="37">
        <v>11.521513002364069</v>
      </c>
      <c r="R64" s="39">
        <v>26.3</v>
      </c>
      <c r="S64" s="39">
        <v>0</v>
      </c>
      <c r="T64" s="38">
        <f>SUMPRODUCT(LTA!J64:AN64,LTA!J$101:AN$101,LTA!J$104:AN$104)</f>
        <v>155.11000000000001</v>
      </c>
      <c r="U64" s="38">
        <f>SUMPRODUCT(LTA!J64:AN64,LTA!J$102:AN$102,LTA!J$104:AN$104)</f>
        <v>52.82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6.7832776592070578</v>
      </c>
      <c r="AD64">
        <f t="shared" si="1"/>
        <v>862.82754706405012</v>
      </c>
      <c r="AE64">
        <f>'IDT-1'!C64</f>
        <v>-170</v>
      </c>
      <c r="AF64" s="25"/>
      <c r="AG64">
        <f t="shared" si="2"/>
        <v>692.82754706405012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5.5991999999999997</v>
      </c>
      <c r="E65">
        <f>GT_NG!Q65</f>
        <v>-2.0000000000000004E-2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0.60209395973154378</v>
      </c>
      <c r="M65">
        <f>EDWPCL!T65</f>
        <v>0</v>
      </c>
      <c r="N65">
        <f>'MSW BWN'!T65</f>
        <v>3.7809799999999991</v>
      </c>
      <c r="O65">
        <f>BYPL_ISGS_exbus!DM65</f>
        <v>581.33812447308662</v>
      </c>
      <c r="P65" s="37">
        <v>33.61</v>
      </c>
      <c r="Q65" s="37">
        <v>11.521513002364069</v>
      </c>
      <c r="R65" s="39">
        <v>26.3</v>
      </c>
      <c r="S65" s="39">
        <v>0</v>
      </c>
      <c r="T65" s="38">
        <f>SUMPRODUCT(LTA!J65:AN65,LTA!J$101:AN$101,LTA!J$104:AN$104)</f>
        <v>138.80000000000001</v>
      </c>
      <c r="U65" s="38">
        <f>SUMPRODUCT(LTA!J65:AN65,LTA!J$102:AN$102,LTA!J$104:AN$104)</f>
        <v>52.82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6.6642581355600727</v>
      </c>
      <c r="AD65">
        <f t="shared" si="1"/>
        <v>847.68765329962207</v>
      </c>
      <c r="AE65">
        <f>'IDT-1'!C65</f>
        <v>-155</v>
      </c>
      <c r="AF65" s="25"/>
      <c r="AG65">
        <f t="shared" si="2"/>
        <v>692.68765329962207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6.0191400000000002</v>
      </c>
      <c r="E66">
        <f>GT_NG!Q66</f>
        <v>-2.0000000000000004E-2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0.61206152932141966</v>
      </c>
      <c r="M66">
        <f>EDWPCL!T66</f>
        <v>0</v>
      </c>
      <c r="N66">
        <f>'MSW BWN'!T66</f>
        <v>3.8727559999999994</v>
      </c>
      <c r="O66">
        <f>BYPL_ISGS_exbus!DM66</f>
        <v>578.93845915747193</v>
      </c>
      <c r="P66" s="37">
        <v>46.098069109947645</v>
      </c>
      <c r="Q66" s="37">
        <v>11.521513002364069</v>
      </c>
      <c r="R66" s="39">
        <v>26.3</v>
      </c>
      <c r="S66" s="39">
        <v>0</v>
      </c>
      <c r="T66" s="38">
        <f>SUMPRODUCT(LTA!J66:AN66,LTA!J$101:AN$101,LTA!J$104:AN$104)</f>
        <v>122.03</v>
      </c>
      <c r="U66" s="38">
        <f>SUMPRODUCT(LTA!J66:AN66,LTA!J$102:AN$102,LTA!J$104:AN$104)</f>
        <v>81.63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6.8409288169986704</v>
      </c>
      <c r="AD66">
        <f t="shared" si="1"/>
        <v>870.16106998210626</v>
      </c>
      <c r="AE66">
        <f>'IDT-1'!C66</f>
        <v>-185</v>
      </c>
      <c r="AF66" s="25"/>
      <c r="AG66">
        <f t="shared" si="2"/>
        <v>685.16106998210626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6.0191400000000002</v>
      </c>
      <c r="E67">
        <f>GT_NG!Q67</f>
        <v>-2.0000000000000004E-2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0.61206152932141966</v>
      </c>
      <c r="M67">
        <f>EDWPCL!T67</f>
        <v>0</v>
      </c>
      <c r="N67">
        <f>'MSW BWN'!T67</f>
        <v>3.7809799999999991</v>
      </c>
      <c r="O67">
        <f>BYPL_ISGS_exbus!DM67</f>
        <v>602.85729170018567</v>
      </c>
      <c r="P67" s="37">
        <v>49.940000000000005</v>
      </c>
      <c r="Q67" s="37">
        <v>11.521513002364069</v>
      </c>
      <c r="R67" s="39">
        <v>24.322672821189141</v>
      </c>
      <c r="S67" s="39">
        <v>0</v>
      </c>
      <c r="T67" s="38">
        <f>SUMPRODUCT(LTA!J67:AN67,LTA!J$101:AN$101,LTA!J$104:AN$104)</f>
        <v>102.49</v>
      </c>
      <c r="U67" s="38">
        <f>SUMPRODUCT(LTA!J67:AN67,LTA!J$102:AN$102,LTA!J$104:AN$104)</f>
        <v>100.05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7.1112009498055651</v>
      </c>
      <c r="AD67">
        <f t="shared" si="1"/>
        <v>884.46245810325468</v>
      </c>
      <c r="AE67">
        <f>'IDT-1'!C67</f>
        <v>-198</v>
      </c>
      <c r="AF67" s="25"/>
      <c r="AG67">
        <f t="shared" si="2"/>
        <v>686.46245810325468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-10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6.0191400000000002</v>
      </c>
      <c r="E68">
        <f>GT_NG!Q68</f>
        <v>-2.0000000000000004E-2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0.61206152932141966</v>
      </c>
      <c r="M68">
        <f>EDWPCL!T68</f>
        <v>0</v>
      </c>
      <c r="N68">
        <f>'MSW BWN'!T68</f>
        <v>3.8545919999999989</v>
      </c>
      <c r="O68">
        <f>BYPL_ISGS_exbus!DM68</f>
        <v>627.67729170018561</v>
      </c>
      <c r="P68" s="37">
        <v>33.61</v>
      </c>
      <c r="Q68" s="37">
        <v>11.521513002364069</v>
      </c>
      <c r="R68" s="39">
        <v>18.597343236680473</v>
      </c>
      <c r="S68" s="39">
        <v>0</v>
      </c>
      <c r="T68" s="38">
        <f>SUMPRODUCT(LTA!J68:AN68,LTA!J$101:AN$101,LTA!J$104:AN$104)</f>
        <v>81.66</v>
      </c>
      <c r="U68" s="38">
        <f>SUMPRODUCT(LTA!J68:AN68,LTA!J$102:AN$102,LTA!J$104:AN$104)</f>
        <v>100.05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7.442544649602655</v>
      </c>
      <c r="AD68">
        <f t="shared" ref="AD68:AD98" si="4">SUM(B68:AB68,AI68:AV68)-AC68</f>
        <v>806.13939681894885</v>
      </c>
      <c r="AE68">
        <f>'IDT-1'!C68</f>
        <v>-123</v>
      </c>
      <c r="AF68" s="25"/>
      <c r="AG68">
        <f t="shared" ref="AG68:AG98" si="5">SUM(AD68:AF68)</f>
        <v>683.13939681894885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-70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6.0191400000000002</v>
      </c>
      <c r="E69">
        <f>GT_NG!Q69</f>
        <v>-2.0000000000000004E-2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0.61206152932141966</v>
      </c>
      <c r="M69">
        <f>EDWPCL!T69</f>
        <v>0</v>
      </c>
      <c r="N69">
        <f>'MSW BWN'!T69</f>
        <v>3.5658799999999991</v>
      </c>
      <c r="O69">
        <f>BYPL_ISGS_exbus!DM69</f>
        <v>692.58337360132248</v>
      </c>
      <c r="P69" s="37">
        <v>68.11</v>
      </c>
      <c r="Q69" s="37">
        <v>22.002539829138765</v>
      </c>
      <c r="R69" s="39">
        <v>11.58</v>
      </c>
      <c r="S69" s="39">
        <v>0</v>
      </c>
      <c r="T69" s="38">
        <f>SUMPRODUCT(LTA!J69:AN69,LTA!J$101:AN$101,LTA!J$104:AN$104)</f>
        <v>64.61</v>
      </c>
      <c r="U69" s="38">
        <f>SUMPRODUCT(LTA!J69:AN69,LTA!J$102:AN$102,LTA!J$104:AN$104)</f>
        <v>100.05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8.9822931962033365</v>
      </c>
      <c r="AD69">
        <f t="shared" si="4"/>
        <v>779.13070176357928</v>
      </c>
      <c r="AE69">
        <f>'IDT-1'!C69</f>
        <v>-88</v>
      </c>
      <c r="AF69" s="25"/>
      <c r="AG69">
        <f t="shared" si="5"/>
        <v>691.13070176357928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-181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6.0191400000000002</v>
      </c>
      <c r="E70">
        <f>GT_NG!Q70</f>
        <v>-2.0000000000000004E-2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0.61206152932141966</v>
      </c>
      <c r="M70">
        <f>EDWPCL!T70</f>
        <v>0</v>
      </c>
      <c r="N70">
        <f>'MSW BWN'!T70</f>
        <v>3.1614919999999991</v>
      </c>
      <c r="O70">
        <f>BYPL_ISGS_exbus!DM70</f>
        <v>740.65508067629594</v>
      </c>
      <c r="P70" s="37">
        <v>68.11</v>
      </c>
      <c r="Q70" s="37">
        <v>22.002539829138765</v>
      </c>
      <c r="R70" s="39">
        <v>5.9773434029320303</v>
      </c>
      <c r="S70" s="39">
        <v>0</v>
      </c>
      <c r="T70" s="38">
        <f>SUMPRODUCT(LTA!J70:AN70,LTA!J$101:AN$101,LTA!J$104:AN$104)</f>
        <v>46.47</v>
      </c>
      <c r="U70" s="38">
        <f>SUMPRODUCT(LTA!J70:AN70,LTA!J$102:AN$102,LTA!J$104:AN$104)</f>
        <v>100.05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9.2082121549440217</v>
      </c>
      <c r="AD70">
        <f t="shared" si="4"/>
        <v>797.82944528274402</v>
      </c>
      <c r="AE70">
        <f>'IDT-1'!C70</f>
        <v>-89</v>
      </c>
      <c r="AF70" s="25"/>
      <c r="AG70">
        <f t="shared" si="5"/>
        <v>708.82944528274402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-186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6.0191400000000002</v>
      </c>
      <c r="E71">
        <f>GT_NG!Q71</f>
        <v>-2.0000000000000004E-2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0.61206152932141966</v>
      </c>
      <c r="M71">
        <f>EDWPCL!T71</f>
        <v>0</v>
      </c>
      <c r="N71">
        <f>'MSW BWN'!T71</f>
        <v>2.8221119999999993</v>
      </c>
      <c r="O71">
        <f>BYPL_ISGS_exbus!DM71</f>
        <v>748.88596604575491</v>
      </c>
      <c r="P71" s="37">
        <v>68.11</v>
      </c>
      <c r="Q71" s="37">
        <v>22.002539829138765</v>
      </c>
      <c r="R71" s="39">
        <v>1.8500000000000003</v>
      </c>
      <c r="S71" s="39">
        <v>0</v>
      </c>
      <c r="T71" s="38">
        <f>SUMPRODUCT(LTA!J71:AN71,LTA!J$101:AN$101,LTA!J$104:AN$104)</f>
        <v>32.68</v>
      </c>
      <c r="U71" s="38">
        <f>SUMPRODUCT(LTA!J71:AN71,LTA!J$102:AN$102,LTA!J$104:AN$104)</f>
        <v>85.38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8.5674894761744866</v>
      </c>
      <c r="AD71">
        <f t="shared" si="4"/>
        <v>830.77432992804052</v>
      </c>
      <c r="AE71">
        <f>'IDT-1'!C71</f>
        <v>-95</v>
      </c>
      <c r="AF71" s="25"/>
      <c r="AG71">
        <f t="shared" si="5"/>
        <v>735.77432992804052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-129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6.0191400000000002</v>
      </c>
      <c r="E72">
        <f>GT_NG!Q72</f>
        <v>-2.0000000000000004E-2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0.61206152932141966</v>
      </c>
      <c r="M72">
        <f>EDWPCL!T72</f>
        <v>0</v>
      </c>
      <c r="N72">
        <f>'MSW BWN'!T72</f>
        <v>2.6978319999999991</v>
      </c>
      <c r="O72">
        <f>BYPL_ISGS_exbus!DM72</f>
        <v>761.75813972578635</v>
      </c>
      <c r="P72" s="37">
        <v>68.11</v>
      </c>
      <c r="Q72" s="37">
        <v>22.002539829138765</v>
      </c>
      <c r="R72" s="39">
        <v>0.63000000000000012</v>
      </c>
      <c r="S72" s="39">
        <v>0</v>
      </c>
      <c r="T72" s="38">
        <f>SUMPRODUCT(LTA!J72:AN72,LTA!J$101:AN$101,LTA!J$104:AN$104)</f>
        <v>22.22</v>
      </c>
      <c r="U72" s="38">
        <f>SUMPRODUCT(LTA!J72:AN72,LTA!J$102:AN$102,LTA!J$104:AN$104)</f>
        <v>85.38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8.5915416834439409</v>
      </c>
      <c r="AD72">
        <f t="shared" si="4"/>
        <v>829.81817140080261</v>
      </c>
      <c r="AE72">
        <f>'IDT-1'!C72</f>
        <v>-75</v>
      </c>
      <c r="AF72" s="25"/>
      <c r="AG72">
        <f t="shared" si="5"/>
        <v>754.81817140080261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-131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6.0191400000000002</v>
      </c>
      <c r="E73">
        <f>GT_NG!Q73</f>
        <v>-2.0000000000000004E-2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0.61206152932141966</v>
      </c>
      <c r="M73">
        <f>EDWPCL!T73</f>
        <v>0</v>
      </c>
      <c r="N73">
        <f>'MSW BWN'!T73</f>
        <v>2.1385719999999999</v>
      </c>
      <c r="O73">
        <f>BYPL_ISGS_exbus!DM73</f>
        <v>789.6072380906669</v>
      </c>
      <c r="P73" s="37">
        <v>68.11</v>
      </c>
      <c r="Q73" s="37">
        <v>22.002539829138765</v>
      </c>
      <c r="R73" s="39">
        <v>0.33</v>
      </c>
      <c r="S73" s="39">
        <v>0</v>
      </c>
      <c r="T73" s="38">
        <f>SUMPRODUCT(LTA!J73:AN73,LTA!J$101:AN$101,LTA!J$104:AN$104)</f>
        <v>15.98</v>
      </c>
      <c r="U73" s="38">
        <f>SUMPRODUCT(LTA!J73:AN73,LTA!J$102:AN$102,LTA!J$104:AN$104)</f>
        <v>85.38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8.80841965066824</v>
      </c>
      <c r="AD73">
        <f t="shared" si="4"/>
        <v>843.35113179845882</v>
      </c>
      <c r="AE73">
        <f>'IDT-1'!C73</f>
        <v>-70</v>
      </c>
      <c r="AF73" s="25"/>
      <c r="AG73">
        <f t="shared" si="5"/>
        <v>773.35113179845882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-138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6.0191400000000002</v>
      </c>
      <c r="E74">
        <f>GT_NG!Q74</f>
        <v>-2.0000000000000004E-2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0.61206152932141966</v>
      </c>
      <c r="M74">
        <f>EDWPCL!T74</f>
        <v>0</v>
      </c>
      <c r="N74">
        <f>'MSW BWN'!T74</f>
        <v>1.8355199999999996</v>
      </c>
      <c r="O74">
        <f>BYPL_ISGS_exbus!DM74</f>
        <v>812.05424955775413</v>
      </c>
      <c r="P74" s="37">
        <v>68.11</v>
      </c>
      <c r="Q74" s="37">
        <v>22.002539829138765</v>
      </c>
      <c r="R74" s="39">
        <v>0.17</v>
      </c>
      <c r="S74" s="39">
        <v>0</v>
      </c>
      <c r="T74" s="38">
        <f>SUMPRODUCT(LTA!J74:AN74,LTA!J$101:AN$101,LTA!J$104:AN$104)</f>
        <v>13.84</v>
      </c>
      <c r="U74" s="38">
        <f>SUMPRODUCT(LTA!J74:AN74,LTA!J$102:AN$102,LTA!J$104:AN$104)</f>
        <v>85.38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9.0182317624897479</v>
      </c>
      <c r="AD74">
        <f t="shared" si="4"/>
        <v>855.98527915372449</v>
      </c>
      <c r="AE74">
        <f>'IDT-1'!C74</f>
        <v>-65</v>
      </c>
      <c r="AF74" s="25"/>
      <c r="AG74">
        <f t="shared" si="5"/>
        <v>790.98527915372449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-145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6.0191400000000002</v>
      </c>
      <c r="E75">
        <f>GT_NG!Q75</f>
        <v>-2.0000000000000004E-2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0.61206152932141966</v>
      </c>
      <c r="M75">
        <f>EDWPCL!T75</f>
        <v>0</v>
      </c>
      <c r="N75">
        <f>'MSW BWN'!T75</f>
        <v>1.6701319999999999</v>
      </c>
      <c r="O75">
        <f>BYPL_ISGS_exbus!DM75</f>
        <v>814.80454324698155</v>
      </c>
      <c r="P75" s="37">
        <v>68.11</v>
      </c>
      <c r="Q75" s="37">
        <v>22.002539829138765</v>
      </c>
      <c r="R75" s="39">
        <v>0</v>
      </c>
      <c r="S75" s="39">
        <v>0</v>
      </c>
      <c r="T75" s="38">
        <f>SUMPRODUCT(LTA!J75:AN75,LTA!J$101:AN$101,LTA!J$104:AN$104)</f>
        <v>13.58</v>
      </c>
      <c r="U75" s="38">
        <f>SUMPRODUCT(LTA!J75:AN75,LTA!J$102:AN$102,LTA!J$104:AN$104)</f>
        <v>85.38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-144.06</v>
      </c>
      <c r="AC75">
        <f t="shared" si="3"/>
        <v>9.5622200308971674</v>
      </c>
      <c r="AD75">
        <f t="shared" si="4"/>
        <v>790.53619657454465</v>
      </c>
      <c r="AE75">
        <f>'IDT-1'!C75</f>
        <v>0</v>
      </c>
      <c r="AF75" s="25"/>
      <c r="AG75">
        <f t="shared" si="5"/>
        <v>790.53619657454465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-68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6.0191400000000002</v>
      </c>
      <c r="E76">
        <f>GT_NG!Q76</f>
        <v>-2.0000000000000004E-2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0.61206152932141966</v>
      </c>
      <c r="M76">
        <f>EDWPCL!T76</f>
        <v>0</v>
      </c>
      <c r="N76">
        <f>'MSW BWN'!T76</f>
        <v>1.5047439999999999</v>
      </c>
      <c r="O76">
        <f>BYPL_ISGS_exbus!DM76</f>
        <v>815.13454324698159</v>
      </c>
      <c r="P76" s="37">
        <v>68.11</v>
      </c>
      <c r="Q76" s="37">
        <v>22.002539829138765</v>
      </c>
      <c r="R76" s="39">
        <v>0</v>
      </c>
      <c r="S76" s="39">
        <v>0</v>
      </c>
      <c r="T76" s="38">
        <f>SUMPRODUCT(LTA!J76:AN76,LTA!J$101:AN$101,LTA!J$104:AN$104)</f>
        <v>13.33</v>
      </c>
      <c r="U76" s="38">
        <f>SUMPRODUCT(LTA!J76:AN76,LTA!J$102:AN$102,LTA!J$104:AN$104)</f>
        <v>85.38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-144.06</v>
      </c>
      <c r="AC76">
        <f t="shared" si="3"/>
        <v>9.6401671873232129</v>
      </c>
      <c r="AD76">
        <f t="shared" si="4"/>
        <v>780.37286141811865</v>
      </c>
      <c r="AE76">
        <f>'IDT-1'!C76</f>
        <v>0</v>
      </c>
      <c r="AF76" s="25"/>
      <c r="AG76">
        <f t="shared" si="5"/>
        <v>780.37286141811865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-78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6.0191400000000002</v>
      </c>
      <c r="E77">
        <f>GT_NG!Q77</f>
        <v>-2.0000000000000004E-2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0.61206152932141966</v>
      </c>
      <c r="M77">
        <f>EDWPCL!T77</f>
        <v>0</v>
      </c>
      <c r="N77">
        <f>'MSW BWN'!T77</f>
        <v>1.5372479999999997</v>
      </c>
      <c r="O77">
        <f>BYPL_ISGS_exbus!DM77</f>
        <v>817.23725015536047</v>
      </c>
      <c r="P77" s="37">
        <v>68.11</v>
      </c>
      <c r="Q77" s="37">
        <v>22.002539829138765</v>
      </c>
      <c r="R77" s="39">
        <v>0</v>
      </c>
      <c r="S77" s="39">
        <v>0</v>
      </c>
      <c r="T77" s="38">
        <f>SUMPRODUCT(LTA!J77:AN77,LTA!J$101:AN$101,LTA!J$104:AN$104)</f>
        <v>13.33</v>
      </c>
      <c r="U77" s="38">
        <f>SUMPRODUCT(LTA!J77:AN77,LTA!J$102:AN$102,LTA!J$104:AN$104)</f>
        <v>85.38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-144.06</v>
      </c>
      <c r="AC77">
        <f t="shared" si="3"/>
        <v>9.7904642432128401</v>
      </c>
      <c r="AD77">
        <f t="shared" si="4"/>
        <v>765.35777527060793</v>
      </c>
      <c r="AE77">
        <f>'IDT-1'!C77</f>
        <v>0</v>
      </c>
      <c r="AF77" s="25"/>
      <c r="AG77">
        <f t="shared" si="5"/>
        <v>765.35777527060793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-95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6.0191400000000002</v>
      </c>
      <c r="E78">
        <f>GT_NG!Q78</f>
        <v>-2.0000000000000004E-2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0.58057909875359559</v>
      </c>
      <c r="M78">
        <f>EDWPCL!T78</f>
        <v>0</v>
      </c>
      <c r="N78">
        <f>'MSW BWN'!T78</f>
        <v>1.5735759999999996</v>
      </c>
      <c r="O78">
        <f>BYPL_ISGS_exbus!DM78</f>
        <v>831.26078250210742</v>
      </c>
      <c r="P78" s="37">
        <v>68.11</v>
      </c>
      <c r="Q78" s="37">
        <v>22.002539829138765</v>
      </c>
      <c r="R78" s="39">
        <v>0</v>
      </c>
      <c r="S78" s="39">
        <v>0</v>
      </c>
      <c r="T78" s="38">
        <f>SUMPRODUCT(LTA!J78:AN78,LTA!J$101:AN$101,LTA!J$104:AN$104)</f>
        <v>13.33</v>
      </c>
      <c r="U78" s="38">
        <f>SUMPRODUCT(LTA!J78:AN78,LTA!J$102:AN$102,LTA!J$104:AN$104)</f>
        <v>85.38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-144.06</v>
      </c>
      <c r="AC78">
        <f t="shared" si="3"/>
        <v>10.112141184589355</v>
      </c>
      <c r="AD78">
        <f t="shared" si="4"/>
        <v>752.06447624541045</v>
      </c>
      <c r="AE78">
        <f>'IDT-1'!C78</f>
        <v>0</v>
      </c>
      <c r="AF78" s="25"/>
      <c r="AG78">
        <f t="shared" si="5"/>
        <v>752.06447624541045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-122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6.0191400000000002</v>
      </c>
      <c r="E79">
        <f>GT_NG!Q79</f>
        <v>-2.0000000000000004E-2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0.56470182166826466</v>
      </c>
      <c r="M79">
        <f>EDWPCL!T79</f>
        <v>0</v>
      </c>
      <c r="N79">
        <f>'MSW BWN'!T79</f>
        <v>1.1701439999999999</v>
      </c>
      <c r="O79">
        <f>BYPL_ISGS_exbus!DM79</f>
        <v>771.01291550453448</v>
      </c>
      <c r="P79" s="37">
        <v>33.61</v>
      </c>
      <c r="Q79" s="37">
        <v>11.521513002364069</v>
      </c>
      <c r="R79" s="39">
        <v>0</v>
      </c>
      <c r="S79" s="39">
        <v>0</v>
      </c>
      <c r="T79" s="38">
        <f>SUMPRODUCT(LTA!J79:AN79,LTA!J$101:AN$101,LTA!J$104:AN$104)</f>
        <v>13.33</v>
      </c>
      <c r="U79" s="38">
        <f>SUMPRODUCT(LTA!J79:AN79,LTA!J$102:AN$102,LTA!J$104:AN$104)</f>
        <v>92.02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-144.06</v>
      </c>
      <c r="AC79">
        <f t="shared" si="3"/>
        <v>8.7345556926376435</v>
      </c>
      <c r="AD79">
        <f t="shared" si="4"/>
        <v>731.43385863592914</v>
      </c>
      <c r="AE79">
        <f>'IDT-1'!C79</f>
        <v>0</v>
      </c>
      <c r="AF79" s="25"/>
      <c r="AG79">
        <f t="shared" si="5"/>
        <v>731.43385863592914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-45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6.0191400000000002</v>
      </c>
      <c r="E80">
        <f>GT_NG!Q80</f>
        <v>-2.0000000000000004E-2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0.61206152932141966</v>
      </c>
      <c r="M80">
        <f>EDWPCL!T80</f>
        <v>0</v>
      </c>
      <c r="N80">
        <f>'MSW BWN'!T80</f>
        <v>1.0602039999999997</v>
      </c>
      <c r="O80">
        <f>BYPL_ISGS_exbus!DM80</f>
        <v>764.46103883211902</v>
      </c>
      <c r="P80" s="37">
        <v>33.61</v>
      </c>
      <c r="Q80" s="37">
        <v>11.521513002364069</v>
      </c>
      <c r="R80" s="39">
        <v>0</v>
      </c>
      <c r="S80" s="39">
        <v>0</v>
      </c>
      <c r="T80" s="38">
        <f>SUMPRODUCT(LTA!J80:AN80,LTA!J$101:AN$101,LTA!J$104:AN$104)</f>
        <v>13.33</v>
      </c>
      <c r="U80" s="38">
        <f>SUMPRODUCT(LTA!J80:AN80,LTA!J$102:AN$102,LTA!J$104:AN$104)</f>
        <v>92.02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-144.06</v>
      </c>
      <c r="AC80">
        <f t="shared" si="3"/>
        <v>8.6043497454864557</v>
      </c>
      <c r="AD80">
        <f t="shared" si="4"/>
        <v>734.94960761831805</v>
      </c>
      <c r="AE80">
        <f>'IDT-1'!C80</f>
        <v>0</v>
      </c>
      <c r="AF80" s="25"/>
      <c r="AG80">
        <f t="shared" si="5"/>
        <v>734.94960761831805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-35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6.0191400000000002</v>
      </c>
      <c r="E81">
        <f>GT_NG!Q81</f>
        <v>-2.0000000000000004E-2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0.61206152932141966</v>
      </c>
      <c r="M81">
        <f>EDWPCL!T81</f>
        <v>0</v>
      </c>
      <c r="N81">
        <f>'MSW BWN'!T81</f>
        <v>1.1108719999999996</v>
      </c>
      <c r="O81">
        <f>BYPL_ISGS_exbus!DM81</f>
        <v>711.6677584364686</v>
      </c>
      <c r="P81" s="37">
        <v>46.098069109947645</v>
      </c>
      <c r="Q81" s="37">
        <v>11.521513002364069</v>
      </c>
      <c r="R81" s="39">
        <v>0</v>
      </c>
      <c r="S81" s="39">
        <v>0</v>
      </c>
      <c r="T81" s="38">
        <f>SUMPRODUCT(LTA!J81:AN81,LTA!J$101:AN$101,LTA!J$104:AN$104)</f>
        <v>13.33</v>
      </c>
      <c r="U81" s="38">
        <f>SUMPRODUCT(LTA!J81:AN81,LTA!J$102:AN$102,LTA!J$104:AN$104)</f>
        <v>92.02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-144.06</v>
      </c>
      <c r="AC81">
        <f t="shared" si="3"/>
        <v>8.5812330843143343</v>
      </c>
      <c r="AD81">
        <f t="shared" si="4"/>
        <v>657.71818099378743</v>
      </c>
      <c r="AE81">
        <f>'IDT-1'!C81</f>
        <v>0</v>
      </c>
      <c r="AF81" s="25"/>
      <c r="AG81">
        <f t="shared" si="5"/>
        <v>657.71818099378743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-72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6.0191400000000002</v>
      </c>
      <c r="E82">
        <f>GT_NG!Q82</f>
        <v>-2.0000000000000004E-2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0.61206152932141966</v>
      </c>
      <c r="M82">
        <f>EDWPCL!T82</f>
        <v>0</v>
      </c>
      <c r="N82">
        <f>'MSW BWN'!T82</f>
        <v>1.3536959999999998</v>
      </c>
      <c r="O82">
        <f>BYPL_ISGS_exbus!DM82</f>
        <v>669.35830437825052</v>
      </c>
      <c r="P82" s="37">
        <v>49.940000000000005</v>
      </c>
      <c r="Q82" s="37">
        <v>11.521513002364069</v>
      </c>
      <c r="R82" s="39">
        <v>0</v>
      </c>
      <c r="S82" s="39">
        <v>0</v>
      </c>
      <c r="T82" s="38">
        <f>SUMPRODUCT(LTA!J82:AN82,LTA!J$101:AN$101,LTA!J$104:AN$104)</f>
        <v>13.33</v>
      </c>
      <c r="U82" s="38">
        <f>SUMPRODUCT(LTA!J82:AN82,LTA!J$102:AN$102,LTA!J$104:AN$104)</f>
        <v>92.02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-144.06</v>
      </c>
      <c r="AC82">
        <f t="shared" si="3"/>
        <v>8.2044672479765968</v>
      </c>
      <c r="AD82">
        <f t="shared" si="4"/>
        <v>629.87024766195952</v>
      </c>
      <c r="AE82">
        <f>'IDT-1'!C82</f>
        <v>0</v>
      </c>
      <c r="AF82" s="25"/>
      <c r="AG82">
        <f t="shared" si="5"/>
        <v>629.87024766195952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-62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6.0191400000000002</v>
      </c>
      <c r="E83">
        <f>GT_NG!Q83</f>
        <v>-1.2500000000000001E-2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0.61206152932141966</v>
      </c>
      <c r="M83">
        <f>EDWPCL!T83</f>
        <v>0</v>
      </c>
      <c r="N83">
        <f>'MSW BWN'!T83</f>
        <v>1.4779759999999997</v>
      </c>
      <c r="O83">
        <f>BYPL_ISGS_exbus!DM83</f>
        <v>670.48677919105501</v>
      </c>
      <c r="P83" s="37">
        <v>68.11</v>
      </c>
      <c r="Q83" s="37">
        <v>11.521513002364069</v>
      </c>
      <c r="R83" s="39">
        <v>0</v>
      </c>
      <c r="S83" s="39">
        <v>0</v>
      </c>
      <c r="T83" s="38">
        <f>SUMPRODUCT(LTA!J83:AN83,LTA!J$101:AN$101,LTA!J$104:AN$104)</f>
        <v>13.33</v>
      </c>
      <c r="U83" s="38">
        <f>SUMPRODUCT(LTA!J83:AN83,LTA!J$102:AN$102,LTA!J$104:AN$104)</f>
        <v>101.62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-192.08</v>
      </c>
      <c r="AC83">
        <f t="shared" si="3"/>
        <v>8.3208845460385454</v>
      </c>
      <c r="AD83">
        <f t="shared" si="4"/>
        <v>672.76408517670188</v>
      </c>
      <c r="AE83">
        <f>'IDT-1'!C83</f>
        <v>0</v>
      </c>
      <c r="AF83" s="25"/>
      <c r="AG83">
        <f t="shared" si="5"/>
        <v>672.76408517670188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6.0191400000000002</v>
      </c>
      <c r="E84">
        <f>GT_NG!Q84</f>
        <v>-1.2500000000000001E-2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0.61206152932141966</v>
      </c>
      <c r="M84">
        <f>EDWPCL!T84</f>
        <v>0</v>
      </c>
      <c r="N84">
        <f>'MSW BWN'!T84</f>
        <v>1.5372479999999997</v>
      </c>
      <c r="O84">
        <f>BYPL_ISGS_exbus!DM84</f>
        <v>653.1636761382797</v>
      </c>
      <c r="P84" s="37">
        <v>68.11</v>
      </c>
      <c r="Q84" s="37">
        <v>11.521513002364069</v>
      </c>
      <c r="R84" s="39">
        <v>0</v>
      </c>
      <c r="S84" s="39">
        <v>0</v>
      </c>
      <c r="T84" s="38">
        <f>SUMPRODUCT(LTA!J84:AN84,LTA!J$101:AN$101,LTA!J$104:AN$104)</f>
        <v>13.33</v>
      </c>
      <c r="U84" s="38">
        <f>SUMPRODUCT(LTA!J84:AN84,LTA!J$102:AN$102,LTA!J$104:AN$104)</f>
        <v>101.62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-192.08</v>
      </c>
      <c r="AC84">
        <f t="shared" si="3"/>
        <v>8.186226663826897</v>
      </c>
      <c r="AD84">
        <f t="shared" si="4"/>
        <v>655.63491200613828</v>
      </c>
      <c r="AE84">
        <f>'IDT-1'!C84</f>
        <v>0</v>
      </c>
      <c r="AF84" s="25"/>
      <c r="AG84">
        <f t="shared" si="5"/>
        <v>655.63491200613828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6.0191400000000002</v>
      </c>
      <c r="E85">
        <f>GT_NG!Q85</f>
        <v>-1.2500000000000001E-2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0.61206152932141966</v>
      </c>
      <c r="M85">
        <f>EDWPCL!T85</f>
        <v>0</v>
      </c>
      <c r="N85">
        <f>'MSW BWN'!T85</f>
        <v>1.6653519999999997</v>
      </c>
      <c r="O85">
        <f>BYPL_ISGS_exbus!DM85</f>
        <v>638.42488720276538</v>
      </c>
      <c r="P85" s="37">
        <v>68.11</v>
      </c>
      <c r="Q85" s="37">
        <v>11.521513002364069</v>
      </c>
      <c r="R85" s="39">
        <v>0</v>
      </c>
      <c r="S85" s="39">
        <v>0</v>
      </c>
      <c r="T85" s="38">
        <f>SUMPRODUCT(LTA!J85:AN85,LTA!J$101:AN$101,LTA!J$104:AN$104)</f>
        <v>13.33</v>
      </c>
      <c r="U85" s="38">
        <f>SUMPRODUCT(LTA!J85:AN85,LTA!J$102:AN$102,LTA!J$104:AN$104)</f>
        <v>101.62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-192.08</v>
      </c>
      <c r="AC85">
        <f t="shared" si="3"/>
        <v>8.3081028698080139</v>
      </c>
      <c r="AD85">
        <f t="shared" si="4"/>
        <v>610.90235086464281</v>
      </c>
      <c r="AE85">
        <f>'IDT-1'!C85</f>
        <v>0</v>
      </c>
      <c r="AF85" s="25"/>
      <c r="AG85">
        <f t="shared" si="5"/>
        <v>610.90235086464281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-30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6.0191400000000002</v>
      </c>
      <c r="E86">
        <f>GT_NG!Q86</f>
        <v>-1.2500000000000001E-2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0.61206152932141966</v>
      </c>
      <c r="M86">
        <f>EDWPCL!T86</f>
        <v>0</v>
      </c>
      <c r="N86">
        <f>'MSW BWN'!T86</f>
        <v>1.6108599999999995</v>
      </c>
      <c r="O86">
        <f>BYPL_ISGS_exbus!DM86</f>
        <v>625.31942797497425</v>
      </c>
      <c r="P86" s="37">
        <v>68.11</v>
      </c>
      <c r="Q86" s="37">
        <v>11.521513002364069</v>
      </c>
      <c r="R86" s="39">
        <v>0</v>
      </c>
      <c r="S86" s="39">
        <v>0</v>
      </c>
      <c r="T86" s="38">
        <f>SUMPRODUCT(LTA!J86:AN86,LTA!J$101:AN$101,LTA!J$104:AN$104)</f>
        <v>13.33</v>
      </c>
      <c r="U86" s="38">
        <f>SUMPRODUCT(LTA!J86:AN86,LTA!J$102:AN$102,LTA!J$104:AN$104)</f>
        <v>101.62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-192.08</v>
      </c>
      <c r="AC86">
        <f t="shared" si="3"/>
        <v>8.2054552502312443</v>
      </c>
      <c r="AD86">
        <f t="shared" si="4"/>
        <v>597.84504725642853</v>
      </c>
      <c r="AE86">
        <f>'IDT-1'!C86</f>
        <v>0</v>
      </c>
      <c r="AF86" s="25"/>
      <c r="AG86">
        <f t="shared" si="5"/>
        <v>597.84504725642853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-30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6.0191400000000002</v>
      </c>
      <c r="E87">
        <f>GT_NG!Q87</f>
        <v>-1.2500000000000001E-2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0.61206152932141966</v>
      </c>
      <c r="M87">
        <f>EDWPCL!T87</f>
        <v>0</v>
      </c>
      <c r="N87">
        <f>'MSW BWN'!T87</f>
        <v>1.6424079999999996</v>
      </c>
      <c r="O87">
        <f>BYPL_ISGS_exbus!DM87</f>
        <v>601.72459478452731</v>
      </c>
      <c r="P87" s="37">
        <v>33.61</v>
      </c>
      <c r="Q87" s="37">
        <v>11.521513002364069</v>
      </c>
      <c r="R87" s="39">
        <v>0</v>
      </c>
      <c r="S87" s="39">
        <v>0</v>
      </c>
      <c r="T87" s="38">
        <f>SUMPRODUCT(LTA!J87:AN87,LTA!J$101:AN$101,LTA!J$104:AN$104)</f>
        <v>13.33</v>
      </c>
      <c r="U87" s="38">
        <f>SUMPRODUCT(LTA!J87:AN87,LTA!J$102:AN$102,LTA!J$104:AN$104)</f>
        <v>88.64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-192.08</v>
      </c>
      <c r="AC87">
        <f t="shared" si="3"/>
        <v>7.5428520772676286</v>
      </c>
      <c r="AD87">
        <f t="shared" si="4"/>
        <v>573.79436523894515</v>
      </c>
      <c r="AE87">
        <f>'IDT-1'!C87</f>
        <v>0</v>
      </c>
      <c r="AF87" s="25"/>
      <c r="AG87">
        <f t="shared" si="5"/>
        <v>573.79436523894515</v>
      </c>
      <c r="AI87" s="35">
        <f>PXIL!I87</f>
        <v>0</v>
      </c>
      <c r="AJ87" s="35">
        <f>PXIL!O87</f>
        <v>0</v>
      </c>
      <c r="AK87" s="35">
        <f>RTM_IEX!I87</f>
        <v>16.329999999999998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6.0191400000000002</v>
      </c>
      <c r="E88">
        <f>GT_NG!Q88</f>
        <v>-1.2500000000000001E-2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0.61206152932141966</v>
      </c>
      <c r="M88">
        <f>EDWPCL!T88</f>
        <v>0</v>
      </c>
      <c r="N88">
        <f>'MSW BWN'!T88</f>
        <v>1.6471879999999997</v>
      </c>
      <c r="O88">
        <f>BYPL_ISGS_exbus!DM88</f>
        <v>606.00006918965164</v>
      </c>
      <c r="P88" s="37">
        <v>33.61</v>
      </c>
      <c r="Q88" s="37">
        <v>11.521513002364069</v>
      </c>
      <c r="R88" s="39">
        <v>0</v>
      </c>
      <c r="S88" s="39">
        <v>0</v>
      </c>
      <c r="T88" s="38">
        <f>SUMPRODUCT(LTA!J88:AN88,LTA!J$101:AN$101,LTA!J$104:AN$104)</f>
        <v>13.33</v>
      </c>
      <c r="U88" s="38">
        <f>SUMPRODUCT(LTA!J88:AN88,LTA!J$102:AN$102,LTA!J$104:AN$104)</f>
        <v>88.64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-192.08</v>
      </c>
      <c r="AC88">
        <f t="shared" si="3"/>
        <v>7.4488640616275994</v>
      </c>
      <c r="AD88">
        <f t="shared" si="4"/>
        <v>561.83860765970951</v>
      </c>
      <c r="AE88">
        <f>'IDT-1'!C88</f>
        <v>0</v>
      </c>
      <c r="AF88" s="25"/>
      <c r="AG88">
        <f t="shared" si="5"/>
        <v>561.83860765970951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6.0191400000000002</v>
      </c>
      <c r="E89">
        <f>GT_NG!Q89</f>
        <v>-1.2500000000000001E-2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0.61206152932141966</v>
      </c>
      <c r="M89">
        <f>EDWPCL!T89</f>
        <v>0</v>
      </c>
      <c r="N89">
        <f>'MSW BWN'!T89</f>
        <v>1.7160199999999994</v>
      </c>
      <c r="O89">
        <f>BYPL_ISGS_exbus!DM89</f>
        <v>600.86200467352262</v>
      </c>
      <c r="P89" s="37">
        <v>33.61</v>
      </c>
      <c r="Q89" s="37">
        <v>11.521513002364069</v>
      </c>
      <c r="R89" s="39">
        <v>0</v>
      </c>
      <c r="S89" s="39">
        <v>0</v>
      </c>
      <c r="T89" s="38">
        <f>SUMPRODUCT(LTA!J89:AN89,LTA!J$101:AN$101,LTA!J$104:AN$104)</f>
        <v>13.33</v>
      </c>
      <c r="U89" s="38">
        <f>SUMPRODUCT(LTA!J89:AN89,LTA!J$102:AN$102,LTA!J$104:AN$104)</f>
        <v>88.64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-192.08</v>
      </c>
      <c r="AC89">
        <f t="shared" si="3"/>
        <v>7.456491957697418</v>
      </c>
      <c r="AD89">
        <f t="shared" si="4"/>
        <v>550.7617472475107</v>
      </c>
      <c r="AE89">
        <f>'IDT-1'!C89</f>
        <v>0</v>
      </c>
      <c r="AF89" s="25"/>
      <c r="AG89">
        <f t="shared" si="5"/>
        <v>550.7617472475107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-6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6.0191400000000002</v>
      </c>
      <c r="E90">
        <f>GT_NG!Q90</f>
        <v>-1.2500000000000001E-2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0.61206152932141966</v>
      </c>
      <c r="M90">
        <f>EDWPCL!T90</f>
        <v>0</v>
      </c>
      <c r="N90">
        <f>'MSW BWN'!T90</f>
        <v>1.7389639999999995</v>
      </c>
      <c r="O90">
        <f>BYPL_ISGS_exbus!DM90</f>
        <v>592.78272568801538</v>
      </c>
      <c r="P90" s="37">
        <v>33.61</v>
      </c>
      <c r="Q90" s="37">
        <v>11.521513002364069</v>
      </c>
      <c r="R90" s="39">
        <v>0</v>
      </c>
      <c r="S90" s="39">
        <v>0</v>
      </c>
      <c r="T90" s="38">
        <f>SUMPRODUCT(LTA!J90:AN90,LTA!J$101:AN$101,LTA!J$104:AN$104)</f>
        <v>13.33</v>
      </c>
      <c r="U90" s="38">
        <f>SUMPRODUCT(LTA!J90:AN90,LTA!J$102:AN$102,LTA!J$104:AN$104)</f>
        <v>88.64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-192.08</v>
      </c>
      <c r="AC90">
        <f t="shared" si="3"/>
        <v>7.4486817727886914</v>
      </c>
      <c r="AD90">
        <f t="shared" si="4"/>
        <v>535.71322244691203</v>
      </c>
      <c r="AE90">
        <f>'IDT-1'!C90</f>
        <v>0</v>
      </c>
      <c r="AF90" s="25"/>
      <c r="AG90">
        <f t="shared" si="5"/>
        <v>535.71322244691203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-13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6.0191400000000002</v>
      </c>
      <c r="E91">
        <f>GT_NG!Q91</f>
        <v>-1.2500000000000001E-2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0.61206152932141966</v>
      </c>
      <c r="M91">
        <f>EDWPCL!T91</f>
        <v>0</v>
      </c>
      <c r="N91">
        <f>'MSW BWN'!T91</f>
        <v>1.6194639999999996</v>
      </c>
      <c r="O91">
        <f>BYPL_ISGS_exbus!DM91</f>
        <v>592.3788887314937</v>
      </c>
      <c r="P91" s="37">
        <v>33.61</v>
      </c>
      <c r="Q91" s="37">
        <v>11.521513002364069</v>
      </c>
      <c r="R91" s="39">
        <v>0</v>
      </c>
      <c r="S91" s="39">
        <v>0</v>
      </c>
      <c r="T91" s="38">
        <f>SUMPRODUCT(LTA!J91:AN91,LTA!J$101:AN$101,LTA!J$104:AN$104)</f>
        <v>13.33</v>
      </c>
      <c r="U91" s="38">
        <f>SUMPRODUCT(LTA!J91:AN91,LTA!J$102:AN$102,LTA!J$104:AN$104)</f>
        <v>88.64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-237.76000000000002</v>
      </c>
      <c r="AC91">
        <f t="shared" si="3"/>
        <v>7.7989296260033321</v>
      </c>
      <c r="AD91">
        <f t="shared" si="4"/>
        <v>514.64963763717594</v>
      </c>
      <c r="AE91">
        <f>'IDT-1'!C91</f>
        <v>0</v>
      </c>
      <c r="AF91" s="25"/>
      <c r="AG91">
        <f t="shared" si="5"/>
        <v>514.64963763717594</v>
      </c>
      <c r="AI91" s="35">
        <f>PXIL!I91</f>
        <v>0</v>
      </c>
      <c r="AJ91" s="35">
        <f>PXIL!O91</f>
        <v>0</v>
      </c>
      <c r="AK91" s="35">
        <f>RTM_IEX!I91</f>
        <v>12.49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6.0191400000000002</v>
      </c>
      <c r="E92">
        <f>GT_NG!Q92</f>
        <v>-1.2500000000000001E-2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0.60720230105465012</v>
      </c>
      <c r="M92">
        <f>EDWPCL!T92</f>
        <v>0</v>
      </c>
      <c r="N92">
        <f>'MSW BWN'!T92</f>
        <v>1.7485239999999997</v>
      </c>
      <c r="O92">
        <f>BYPL_ISGS_exbus!DM92</f>
        <v>592.3788887314937</v>
      </c>
      <c r="P92" s="37">
        <v>33.61</v>
      </c>
      <c r="Q92" s="37">
        <v>11.521513002364069</v>
      </c>
      <c r="R92" s="39">
        <v>0</v>
      </c>
      <c r="S92" s="39">
        <v>0</v>
      </c>
      <c r="T92" s="38">
        <f>SUMPRODUCT(LTA!J92:AN92,LTA!J$101:AN$101,LTA!J$104:AN$104)</f>
        <v>13.33</v>
      </c>
      <c r="U92" s="38">
        <f>SUMPRODUCT(LTA!J92:AN92,LTA!J$102:AN$102,LTA!J$104:AN$104)</f>
        <v>88.64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-237.76000000000002</v>
      </c>
      <c r="AC92">
        <f t="shared" si="3"/>
        <v>7.7024763920228505</v>
      </c>
      <c r="AD92">
        <f t="shared" si="4"/>
        <v>502.38029164288957</v>
      </c>
      <c r="AE92">
        <f>'IDT-1'!C92</f>
        <v>0</v>
      </c>
      <c r="AF92" s="25"/>
      <c r="AG92">
        <f t="shared" si="5"/>
        <v>502.38029164288957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6.0191400000000002</v>
      </c>
      <c r="E93">
        <f>GT_NG!Q93</f>
        <v>-1.2500000000000001E-2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0.61206152932141966</v>
      </c>
      <c r="M93">
        <f>EDWPCL!T93</f>
        <v>0</v>
      </c>
      <c r="N93">
        <f>'MSW BWN'!T93</f>
        <v>1.6194639999999996</v>
      </c>
      <c r="O93">
        <f>BYPL_ISGS_exbus!DM93</f>
        <v>591.02823142954662</v>
      </c>
      <c r="P93" s="37">
        <v>33.61</v>
      </c>
      <c r="Q93" s="37">
        <v>11.521513002364069</v>
      </c>
      <c r="R93" s="39">
        <v>0</v>
      </c>
      <c r="S93" s="39">
        <v>0</v>
      </c>
      <c r="T93" s="38">
        <f>SUMPRODUCT(LTA!J93:AN93,LTA!J$101:AN$101,LTA!J$104:AN$104)</f>
        <v>13.33</v>
      </c>
      <c r="U93" s="38">
        <f>SUMPRODUCT(LTA!J93:AN93,LTA!J$102:AN$102,LTA!J$104:AN$104)</f>
        <v>88.64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-237.76000000000002</v>
      </c>
      <c r="AC93">
        <f t="shared" si="3"/>
        <v>7.7853083184393954</v>
      </c>
      <c r="AD93">
        <f t="shared" si="4"/>
        <v>488.82260164279279</v>
      </c>
      <c r="AE93">
        <f>'IDT-1'!C93</f>
        <v>0</v>
      </c>
      <c r="AF93" s="25"/>
      <c r="AG93">
        <f t="shared" si="5"/>
        <v>488.82260164279279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-12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6.0191400000000002</v>
      </c>
      <c r="E94">
        <f>GT_NG!Q94</f>
        <v>-1.2500000000000001E-2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0.56882070949185071</v>
      </c>
      <c r="M94">
        <f>EDWPCL!T94</f>
        <v>0</v>
      </c>
      <c r="N94">
        <f>'MSW BWN'!T94</f>
        <v>1.6749119999999997</v>
      </c>
      <c r="O94">
        <f>BYPL_ISGS_exbus!DM94</f>
        <v>591.02823142954662</v>
      </c>
      <c r="P94" s="37">
        <v>33.61</v>
      </c>
      <c r="Q94" s="37">
        <v>11.521513002364069</v>
      </c>
      <c r="R94" s="39">
        <v>0</v>
      </c>
      <c r="S94" s="39">
        <v>0</v>
      </c>
      <c r="T94" s="38">
        <f>SUMPRODUCT(LTA!J94:AN94,LTA!J$101:AN$101,LTA!J$104:AN$104)</f>
        <v>13.33</v>
      </c>
      <c r="U94" s="38">
        <f>SUMPRODUCT(LTA!J94:AN94,LTA!J$102:AN$102,LTA!J$104:AN$104)</f>
        <v>59.83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-237.76000000000002</v>
      </c>
      <c r="AC94">
        <f t="shared" si="3"/>
        <v>7.4663497150534734</v>
      </c>
      <c r="AD94">
        <f t="shared" si="4"/>
        <v>472.34376742634919</v>
      </c>
      <c r="AE94">
        <f>'IDT-1'!C94</f>
        <v>0</v>
      </c>
      <c r="AF94" s="25"/>
      <c r="AG94">
        <f t="shared" si="5"/>
        <v>472.34376742634919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6.0191400000000002</v>
      </c>
      <c r="E95">
        <f>GT_NG!Q95</f>
        <v>-1.2500000000000001E-2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0.61206152932141966</v>
      </c>
      <c r="M95">
        <f>EDWPCL!T95</f>
        <v>0</v>
      </c>
      <c r="N95">
        <f>'MSW BWN'!T95</f>
        <v>1.5649719999999998</v>
      </c>
      <c r="O95">
        <f>BYPL_ISGS_exbus!DM95</f>
        <v>591.02823142954662</v>
      </c>
      <c r="P95" s="37">
        <v>33.61</v>
      </c>
      <c r="Q95" s="37">
        <v>11.521513002364069</v>
      </c>
      <c r="R95" s="39">
        <v>0</v>
      </c>
      <c r="S95" s="39">
        <v>0</v>
      </c>
      <c r="T95" s="38">
        <f>SUMPRODUCT(LTA!J95:AN95,LTA!J$101:AN$101,LTA!J$104:AN$104)</f>
        <v>13.33</v>
      </c>
      <c r="U95" s="38">
        <f>SUMPRODUCT(LTA!J95:AN95,LTA!J$102:AN$102,LTA!J$104:AN$104)</f>
        <v>54.660000000000004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-237.76000000000002</v>
      </c>
      <c r="AC95">
        <f t="shared" si="3"/>
        <v>7.4255034614481445</v>
      </c>
      <c r="AD95">
        <f t="shared" si="4"/>
        <v>467.14791449978389</v>
      </c>
      <c r="AE95">
        <f>'IDT-1'!C95</f>
        <v>0</v>
      </c>
      <c r="AF95" s="25"/>
      <c r="AG95">
        <f t="shared" si="5"/>
        <v>467.14791449978389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6.0191400000000002</v>
      </c>
      <c r="E96">
        <f>GT_NG!Q96</f>
        <v>-1.2500000000000001E-2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0.54896260786193685</v>
      </c>
      <c r="M96">
        <f>EDWPCL!T96</f>
        <v>0</v>
      </c>
      <c r="N96">
        <f>'MSW BWN'!T96</f>
        <v>1.4636359999999997</v>
      </c>
      <c r="O96">
        <f>BYPL_ISGS_exbus!DM96</f>
        <v>591.02823142954662</v>
      </c>
      <c r="P96" s="37">
        <v>33.61</v>
      </c>
      <c r="Q96" s="37">
        <v>11.521513002364069</v>
      </c>
      <c r="R96" s="39">
        <v>0</v>
      </c>
      <c r="S96" s="39">
        <v>0</v>
      </c>
      <c r="T96" s="38">
        <f>SUMPRODUCT(LTA!J96:AN96,LTA!J$101:AN$101,LTA!J$104:AN$104)</f>
        <v>13.33</v>
      </c>
      <c r="U96" s="38">
        <f>SUMPRODUCT(LTA!J96:AN96,LTA!J$102:AN$102,LTA!J$104:AN$104)</f>
        <v>54.660000000000004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-237.76000000000002</v>
      </c>
      <c r="AC96">
        <f t="shared" si="3"/>
        <v>7.510695370169409</v>
      </c>
      <c r="AD96">
        <f t="shared" si="4"/>
        <v>455.89828766960318</v>
      </c>
      <c r="AE96">
        <f>'IDT-1'!C96</f>
        <v>0</v>
      </c>
      <c r="AF96" s="25"/>
      <c r="AG96">
        <f t="shared" si="5"/>
        <v>455.89828766960318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-11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6.0191400000000002</v>
      </c>
      <c r="E97">
        <f>GT_NG!Q97</f>
        <v>-1.2500000000000001E-2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0.52753978906999055</v>
      </c>
      <c r="M97">
        <f>EDWPCL!T97</f>
        <v>0</v>
      </c>
      <c r="N97">
        <f>'MSW BWN'!T97</f>
        <v>1.6424079999999996</v>
      </c>
      <c r="O97">
        <f>BYPL_ISGS_exbus!DM97</f>
        <v>592.50896693679294</v>
      </c>
      <c r="P97" s="37">
        <v>33.61</v>
      </c>
      <c r="Q97" s="37">
        <v>11.521513002364069</v>
      </c>
      <c r="R97" s="39">
        <v>0</v>
      </c>
      <c r="S97" s="39">
        <v>0</v>
      </c>
      <c r="T97" s="38">
        <f>SUMPRODUCT(LTA!J97:AN97,LTA!J$101:AN$101,LTA!J$104:AN$104)</f>
        <v>13.33</v>
      </c>
      <c r="U97" s="38">
        <f>SUMPRODUCT(LTA!J97:AN97,LTA!J$102:AN$102,LTA!J$104:AN$104)</f>
        <v>54.660000000000004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-237.76000000000002</v>
      </c>
      <c r="AC97">
        <f t="shared" si="3"/>
        <v>7.5942242952827907</v>
      </c>
      <c r="AD97">
        <f t="shared" si="4"/>
        <v>448.45284343294423</v>
      </c>
      <c r="AE97">
        <f>'IDT-1'!C97</f>
        <v>-1</v>
      </c>
      <c r="AF97" s="25"/>
      <c r="AG97">
        <f t="shared" si="5"/>
        <v>447.45284343294423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-20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6.0191400000000002</v>
      </c>
      <c r="E98">
        <f>GT_NG!Q98</f>
        <v>-1.2500000000000001E-2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0.61206152932141966</v>
      </c>
      <c r="M98">
        <f>EDWPCL!T98</f>
        <v>0</v>
      </c>
      <c r="N98">
        <f>'MSW BWN'!T98</f>
        <v>1.6338039999999998</v>
      </c>
      <c r="O98">
        <f>BYPL_ISGS_exbus!DM98</f>
        <v>592.50896693679294</v>
      </c>
      <c r="P98" s="37">
        <v>33.61</v>
      </c>
      <c r="Q98" s="37">
        <v>11.521513002364069</v>
      </c>
      <c r="R98" s="39">
        <v>0</v>
      </c>
      <c r="S98" s="39">
        <v>0</v>
      </c>
      <c r="T98" s="38">
        <f>SUMPRODUCT(LTA!J98:AN98,LTA!J$101:AN$101,LTA!J$104:AN$104)</f>
        <v>13.33</v>
      </c>
      <c r="U98" s="38">
        <f>SUMPRODUCT(LTA!J98:AN98,LTA!J$102:AN$102,LTA!J$104:AN$104)</f>
        <v>54.660000000000004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-237.76000000000002</v>
      </c>
      <c r="AC98">
        <f t="shared" si="3"/>
        <v>7.6419843633523792</v>
      </c>
      <c r="AD98">
        <f t="shared" si="4"/>
        <v>442.48100110512604</v>
      </c>
      <c r="AE98">
        <f>'IDT-1'!C98</f>
        <v>-11</v>
      </c>
      <c r="AF98" s="25"/>
      <c r="AG98">
        <f t="shared" si="5"/>
        <v>431.48100110512604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-26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0.11915214249999991</v>
      </c>
      <c r="E99">
        <f t="shared" si="6"/>
        <v>-3.5999999999999991E-4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1.4490938951641988E-2</v>
      </c>
      <c r="M99">
        <f t="shared" si="6"/>
        <v>0</v>
      </c>
      <c r="N99">
        <f t="shared" si="6"/>
        <v>7.9267456999999958E-2</v>
      </c>
      <c r="O99">
        <f t="shared" si="6"/>
        <v>15.232287922448593</v>
      </c>
      <c r="P99" s="37">
        <f t="shared" si="6"/>
        <v>1.0622440345549744</v>
      </c>
      <c r="Q99" s="37">
        <f t="shared" si="6"/>
        <v>0.34826864987467759</v>
      </c>
      <c r="R99" s="39">
        <f t="shared" si="6"/>
        <v>0.25188683986520022</v>
      </c>
      <c r="S99" s="39">
        <f t="shared" si="6"/>
        <v>0</v>
      </c>
      <c r="T99" s="38">
        <f t="shared" si="6"/>
        <v>1.8413249999999997</v>
      </c>
      <c r="U99" s="38">
        <f t="shared" si="6"/>
        <v>1.8262150000000013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-1.3005</v>
      </c>
      <c r="AA99" s="76">
        <f t="shared" si="6"/>
        <v>0</v>
      </c>
      <c r="AB99" s="76">
        <f t="shared" si="6"/>
        <v>-1.42188</v>
      </c>
      <c r="AC99">
        <f t="shared" si="6"/>
        <v>0.18961681066045394</v>
      </c>
      <c r="AD99">
        <f t="shared" si="6"/>
        <v>17.09273617453464</v>
      </c>
      <c r="AE99">
        <f t="shared" si="6"/>
        <v>-2.22092</v>
      </c>
      <c r="AG99">
        <f t="shared" si="6"/>
        <v>14.871816174534633</v>
      </c>
      <c r="AI99">
        <f t="shared" si="6"/>
        <v>0</v>
      </c>
      <c r="AJ99">
        <f t="shared" si="6"/>
        <v>0</v>
      </c>
      <c r="AK99">
        <f t="shared" si="6"/>
        <v>7.2050000000000005E-3</v>
      </c>
      <c r="AL99">
        <f t="shared" si="6"/>
        <v>-0.77725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45625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3.76125</v>
      </c>
      <c r="E3">
        <f>GT_NG!T3</f>
        <v>-1.2500000000000001E-2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6.6306665676487127</v>
      </c>
      <c r="M3">
        <f>EDWPCL!W3</f>
        <v>0</v>
      </c>
      <c r="N3">
        <f>'MSW BWN'!W3</f>
        <v>4.8939199999999996</v>
      </c>
      <c r="O3">
        <f>TPDDL_ISGS_exbus!DM3</f>
        <v>373.39801841979693</v>
      </c>
      <c r="P3" s="37">
        <v>44.18</v>
      </c>
      <c r="Q3" s="37">
        <v>16.330000000000002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141.13999999999999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2.2999999999999998</v>
      </c>
      <c r="AB3" s="76">
        <f>-STOA!P3</f>
        <v>0</v>
      </c>
      <c r="AC3">
        <f>SUMIF(B3:AB3,"&gt;0")*$AC$2-SUMIF(B3:AB3,"&lt;0")*($AC$2/(1-$AC$2))+SUMIF(AI3:AR3,"&gt;0")*$AC$2-SUMIF(AI3:AR3,"&lt;0")*($AC$2/(1-$AC$2))</f>
        <v>4.7798687010326946</v>
      </c>
      <c r="AD3">
        <f>SUM(B3:AB3,AI3:AV3)-AC3</f>
        <v>567.84148628641287</v>
      </c>
      <c r="AE3">
        <f>'IDT-1'!F3</f>
        <v>158.15299999999999</v>
      </c>
      <c r="AF3" s="25"/>
      <c r="AG3">
        <f>SUM(AD3:AF3)</f>
        <v>725.99448628641289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-20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3.76125</v>
      </c>
      <c r="E4">
        <f>GT_NG!T4</f>
        <v>-1.2500000000000001E-2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6.6306665676487127</v>
      </c>
      <c r="M4">
        <f>EDWPCL!W4</f>
        <v>0</v>
      </c>
      <c r="N4">
        <f>'MSW BWN'!W4</f>
        <v>4.7712799999999991</v>
      </c>
      <c r="O4">
        <f>TPDDL_ISGS_exbus!DM4</f>
        <v>373.39801841979693</v>
      </c>
      <c r="P4" s="37">
        <v>44.18</v>
      </c>
      <c r="Q4" s="37">
        <v>16.330000000000002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120.74000000000001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2.2999999999999998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4.4625657433806083</v>
      </c>
      <c r="AD4">
        <f t="shared" ref="AD4:AD67" si="1">SUM(B4:AB4,AI4:AV4)-AC4</f>
        <v>567.636149244065</v>
      </c>
      <c r="AE4">
        <f>'IDT-1'!F4</f>
        <v>143.38300000000001</v>
      </c>
      <c r="AF4" s="25"/>
      <c r="AG4">
        <f t="shared" ref="AG4:AG67" si="2">SUM(AD4:AF4)</f>
        <v>711.01914924406503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3.76125</v>
      </c>
      <c r="E5">
        <f>GT_NG!T5</f>
        <v>-1.2500000000000001E-2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6.2729050814956864</v>
      </c>
      <c r="M5">
        <f>EDWPCL!W5</f>
        <v>0</v>
      </c>
      <c r="N5">
        <f>'MSW BWN'!W5</f>
        <v>4.6696639999999991</v>
      </c>
      <c r="O5">
        <f>TPDDL_ISGS_exbus!DM5</f>
        <v>366.9325130161036</v>
      </c>
      <c r="P5" s="37">
        <v>44.18</v>
      </c>
      <c r="Q5" s="37">
        <v>17.593068201639632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120.64000000000001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2.2999999999999998</v>
      </c>
      <c r="AB5" s="76">
        <f>-STOA!P5</f>
        <v>0</v>
      </c>
      <c r="AC5">
        <f t="shared" si="0"/>
        <v>4.4962367716386398</v>
      </c>
      <c r="AD5">
        <f t="shared" si="1"/>
        <v>551.84066352760021</v>
      </c>
      <c r="AE5">
        <f>'IDT-1'!F5</f>
        <v>137.98599999999999</v>
      </c>
      <c r="AF5" s="25"/>
      <c r="AG5">
        <f t="shared" si="2"/>
        <v>689.8266635276002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-1.2500000000000001E-2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5.9446021093000958</v>
      </c>
      <c r="M6">
        <f>EDWPCL!W6</f>
        <v>0</v>
      </c>
      <c r="N6">
        <f>'MSW BWN'!W6</f>
        <v>4.7035359999999997</v>
      </c>
      <c r="O6">
        <f>TPDDL_ISGS_exbus!DM6</f>
        <v>366.38028475523407</v>
      </c>
      <c r="P6" s="37">
        <v>44.18</v>
      </c>
      <c r="Q6" s="37">
        <v>17.593068201639632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120.64000000000001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2.2999999999999998</v>
      </c>
      <c r="AB6" s="76">
        <f>-STOA!P6</f>
        <v>0</v>
      </c>
      <c r="AC6">
        <f t="shared" si="0"/>
        <v>4.4896328296207315</v>
      </c>
      <c r="AD6">
        <f t="shared" si="1"/>
        <v>551.00060823655303</v>
      </c>
      <c r="AE6">
        <f>'IDT-1'!F6</f>
        <v>125.652</v>
      </c>
      <c r="AF6" s="25"/>
      <c r="AG6">
        <f t="shared" si="2"/>
        <v>676.65260823655308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-1.2500000000000001E-2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5.8807861936721002</v>
      </c>
      <c r="M7">
        <f>EDWPCL!W7</f>
        <v>0</v>
      </c>
      <c r="N7">
        <f>'MSW BWN'!W7</f>
        <v>4.6252799999999992</v>
      </c>
      <c r="O7">
        <f>TPDDL_ISGS_exbus!DM7</f>
        <v>364.30324875523405</v>
      </c>
      <c r="P7" s="37">
        <v>44.18</v>
      </c>
      <c r="Q7" s="37">
        <v>17.593068201639632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120.64000000000001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2.2999999999999998</v>
      </c>
      <c r="AB7" s="76">
        <f>-STOA!P7</f>
        <v>0</v>
      </c>
      <c r="AC7">
        <f t="shared" si="0"/>
        <v>4.5509369707048766</v>
      </c>
      <c r="AD7">
        <f t="shared" si="1"/>
        <v>538.72019617984085</v>
      </c>
      <c r="AE7">
        <f>'IDT-1'!F7</f>
        <v>111.312</v>
      </c>
      <c r="AF7" s="25"/>
      <c r="AG7">
        <f t="shared" si="2"/>
        <v>650.03219617984087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-20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-1.2500000000000001E-2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5.7691083413231077</v>
      </c>
      <c r="M8">
        <f>EDWPCL!W8</f>
        <v>0</v>
      </c>
      <c r="N8">
        <f>'MSW BWN'!W8</f>
        <v>4.6755039999999992</v>
      </c>
      <c r="O8">
        <f>TPDDL_ISGS_exbus!DM8</f>
        <v>364.30324875523405</v>
      </c>
      <c r="P8" s="37">
        <v>44.179999999999993</v>
      </c>
      <c r="Q8" s="37">
        <v>17.593068201639632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120.64000000000001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2.2999999999999998</v>
      </c>
      <c r="AB8" s="76">
        <f>-STOA!P8</f>
        <v>0</v>
      </c>
      <c r="AC8">
        <f t="shared" si="0"/>
        <v>4.5504576306565543</v>
      </c>
      <c r="AD8">
        <f t="shared" si="1"/>
        <v>538.65922166754024</v>
      </c>
      <c r="AE8">
        <f>'IDT-1'!F8</f>
        <v>109.876</v>
      </c>
      <c r="AF8" s="25"/>
      <c r="AG8">
        <f t="shared" si="2"/>
        <v>648.53522166754021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-20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-1.2500000000000001E-2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6.6306665676487127</v>
      </c>
      <c r="M9">
        <f>EDWPCL!W9</f>
        <v>0</v>
      </c>
      <c r="N9">
        <f>'MSW BWN'!W9</f>
        <v>4.7315679999999993</v>
      </c>
      <c r="O9">
        <f>TPDDL_ISGS_exbus!DM9</f>
        <v>370.50323165740474</v>
      </c>
      <c r="P9" s="37">
        <v>44.179999999999993</v>
      </c>
      <c r="Q9" s="37">
        <v>17.593068201639632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120.64000000000001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2.2999999999999998</v>
      </c>
      <c r="AB9" s="76">
        <f>-STOA!P9</f>
        <v>0</v>
      </c>
      <c r="AC9">
        <f t="shared" si="0"/>
        <v>4.6845881334848682</v>
      </c>
      <c r="AD9">
        <f t="shared" si="1"/>
        <v>535.64269629320813</v>
      </c>
      <c r="AE9">
        <f>'IDT-1'!F9</f>
        <v>106.57599999999999</v>
      </c>
      <c r="AF9" s="25"/>
      <c r="AG9">
        <f t="shared" si="2"/>
        <v>642.21869629320815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-30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-1.2500000000000001E-2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6.6306665676487127</v>
      </c>
      <c r="M10">
        <f>EDWPCL!W10</f>
        <v>0</v>
      </c>
      <c r="N10">
        <f>'MSW BWN'!W10</f>
        <v>4.8051519999999996</v>
      </c>
      <c r="O10">
        <f>TPDDL_ISGS_exbus!DM10</f>
        <v>371.18261806993161</v>
      </c>
      <c r="P10" s="37">
        <v>44.179999999999993</v>
      </c>
      <c r="Q10" s="37">
        <v>17.593068201639632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120.64000000000001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2.2999999999999998</v>
      </c>
      <c r="AB10" s="76">
        <f>-STOA!P10</f>
        <v>0</v>
      </c>
      <c r="AC10">
        <f t="shared" si="0"/>
        <v>4.6904613027025777</v>
      </c>
      <c r="AD10">
        <f t="shared" si="1"/>
        <v>536.38979353651735</v>
      </c>
      <c r="AE10">
        <f>'IDT-1'!F10</f>
        <v>95.626000000000005</v>
      </c>
      <c r="AF10" s="25"/>
      <c r="AG10">
        <f t="shared" si="2"/>
        <v>632.01579353651732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-30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-1.2500000000000001E-2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6.6306665676487127</v>
      </c>
      <c r="M11">
        <f>EDWPCL!W11</f>
        <v>0</v>
      </c>
      <c r="N11">
        <f>'MSW BWN'!W11</f>
        <v>4.9394719999999994</v>
      </c>
      <c r="O11">
        <f>TPDDL_ISGS_exbus!DM11</f>
        <v>371.18261806993161</v>
      </c>
      <c r="P11" s="37">
        <v>44.179999999999993</v>
      </c>
      <c r="Q11" s="37">
        <v>17.593068201639632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120.56000000000002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2.2999999999999998</v>
      </c>
      <c r="AB11" s="76">
        <f>-STOA!P11</f>
        <v>0</v>
      </c>
      <c r="AC11">
        <f t="shared" si="0"/>
        <v>4.6908849987025771</v>
      </c>
      <c r="AD11">
        <f t="shared" si="1"/>
        <v>536.44368984051732</v>
      </c>
      <c r="AE11">
        <f>'IDT-1'!F11</f>
        <v>83.123000000000005</v>
      </c>
      <c r="AF11" s="25"/>
      <c r="AG11">
        <f t="shared" si="2"/>
        <v>619.56668984051737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-30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-1.2500000000000001E-2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6.6306665676487127</v>
      </c>
      <c r="M12">
        <f>EDWPCL!W12</f>
        <v>0</v>
      </c>
      <c r="N12">
        <f>'MSW BWN'!W12</f>
        <v>4.9499839999999997</v>
      </c>
      <c r="O12">
        <f>TPDDL_ISGS_exbus!DM12</f>
        <v>373.25965406993163</v>
      </c>
      <c r="P12" s="37">
        <v>44.18</v>
      </c>
      <c r="Q12" s="37">
        <v>17.593068201639632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120.56000000000002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2.2999999999999998</v>
      </c>
      <c r="AB12" s="76">
        <f>-STOA!P12</f>
        <v>0</v>
      </c>
      <c r="AC12">
        <f t="shared" si="0"/>
        <v>4.7071678731025779</v>
      </c>
      <c r="AD12">
        <f t="shared" si="1"/>
        <v>538.51495496611744</v>
      </c>
      <c r="AE12">
        <f>'IDT-1'!F12</f>
        <v>70.876999999999995</v>
      </c>
      <c r="AF12" s="25"/>
      <c r="AG12">
        <f t="shared" si="2"/>
        <v>609.3919549661174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-30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-1.2500000000000001E-2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6.6306665676487127</v>
      </c>
      <c r="M13">
        <f>EDWPCL!W13</f>
        <v>0</v>
      </c>
      <c r="N13">
        <f>'MSW BWN'!W13</f>
        <v>4.8553759999999997</v>
      </c>
      <c r="O13">
        <f>TPDDL_ISGS_exbus!DM13</f>
        <v>371.07217006993164</v>
      </c>
      <c r="P13" s="37">
        <v>44.18</v>
      </c>
      <c r="Q13" s="37">
        <v>17.593068201639632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120.56000000000002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2.2999999999999998</v>
      </c>
      <c r="AB13" s="76">
        <f>-STOA!P13</f>
        <v>0</v>
      </c>
      <c r="AC13">
        <f t="shared" si="0"/>
        <v>4.689367555502578</v>
      </c>
      <c r="AD13">
        <f t="shared" si="1"/>
        <v>536.25066328371736</v>
      </c>
      <c r="AE13">
        <f>'IDT-1'!F13</f>
        <v>68.448999999999998</v>
      </c>
      <c r="AF13" s="25"/>
      <c r="AG13">
        <f t="shared" si="2"/>
        <v>604.69966328371731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-30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-1.2500000000000001E-2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6.6306665676487127</v>
      </c>
      <c r="M14">
        <f>EDWPCL!W14</f>
        <v>0</v>
      </c>
      <c r="N14">
        <f>'MSW BWN'!W14</f>
        <v>4.5073119999999998</v>
      </c>
      <c r="O14">
        <f>TPDDL_ISGS_exbus!DM14</f>
        <v>371.07217006993164</v>
      </c>
      <c r="P14" s="37">
        <v>44.18</v>
      </c>
      <c r="Q14" s="37">
        <v>17.593068201639632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120.56000000000002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2.2999999999999998</v>
      </c>
      <c r="AB14" s="76">
        <f>-STOA!P14</f>
        <v>0</v>
      </c>
      <c r="AC14">
        <f t="shared" si="0"/>
        <v>4.6866526563025772</v>
      </c>
      <c r="AD14">
        <f t="shared" si="1"/>
        <v>535.90531418291744</v>
      </c>
      <c r="AE14">
        <f>'IDT-1'!F14</f>
        <v>64.968999999999994</v>
      </c>
      <c r="AF14" s="25"/>
      <c r="AG14">
        <f t="shared" si="2"/>
        <v>600.87431418291749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-30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-1.2500000000000001E-2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6.6306665676487127</v>
      </c>
      <c r="M15">
        <f>EDWPCL!W15</f>
        <v>0</v>
      </c>
      <c r="N15">
        <f>'MSW BWN'!W15</f>
        <v>4.6135999999999999</v>
      </c>
      <c r="O15">
        <f>TPDDL_ISGS_exbus!DM15</f>
        <v>371.07217006993164</v>
      </c>
      <c r="P15" s="37">
        <v>44.18</v>
      </c>
      <c r="Q15" s="37">
        <v>17.593068201639632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120.49000000000002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2.2999999999999998</v>
      </c>
      <c r="AB15" s="76">
        <f>-STOA!P15</f>
        <v>0</v>
      </c>
      <c r="AC15">
        <f t="shared" si="0"/>
        <v>4.686935702702578</v>
      </c>
      <c r="AD15">
        <f t="shared" si="1"/>
        <v>535.94131913651745</v>
      </c>
      <c r="AE15">
        <f>'IDT-1'!F15</f>
        <v>57.746000000000002</v>
      </c>
      <c r="AF15" s="25"/>
      <c r="AG15">
        <f t="shared" si="2"/>
        <v>593.68731913651743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-30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-1.2500000000000001E-2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6.6306665676487127</v>
      </c>
      <c r="M16">
        <f>EDWPCL!W16</f>
        <v>0</v>
      </c>
      <c r="N16">
        <f>'MSW BWN'!W16</f>
        <v>4.8495359999999996</v>
      </c>
      <c r="O16">
        <f>TPDDL_ISGS_exbus!DM16</f>
        <v>371.07217006993164</v>
      </c>
      <c r="P16" s="37">
        <v>44.18</v>
      </c>
      <c r="Q16" s="37">
        <v>17.593068201639632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120.49000000000002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2.2999999999999998</v>
      </c>
      <c r="AB16" s="76">
        <f>-STOA!P16</f>
        <v>0</v>
      </c>
      <c r="AC16">
        <f t="shared" si="0"/>
        <v>4.6887760035025776</v>
      </c>
      <c r="AD16">
        <f t="shared" si="1"/>
        <v>536.17541483571745</v>
      </c>
      <c r="AE16">
        <f>'IDT-1'!F16</f>
        <v>57.915999999999997</v>
      </c>
      <c r="AF16" s="25"/>
      <c r="AG16">
        <f t="shared" si="2"/>
        <v>594.09141483571739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-30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-1.2500000000000001E-2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6.6306665676487127</v>
      </c>
      <c r="M17">
        <f>EDWPCL!W17</f>
        <v>0</v>
      </c>
      <c r="N17">
        <f>'MSW BWN'!W17</f>
        <v>4.7537599999999998</v>
      </c>
      <c r="O17">
        <f>TPDDL_ISGS_exbus!DM17</f>
        <v>371.07217006993164</v>
      </c>
      <c r="P17" s="37">
        <v>44.18</v>
      </c>
      <c r="Q17" s="37">
        <v>17.593068201639632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120.49000000000002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2.2999999999999998</v>
      </c>
      <c r="AB17" s="76">
        <f>-STOA!P17</f>
        <v>0</v>
      </c>
      <c r="AC17">
        <f t="shared" si="0"/>
        <v>4.6880289507025781</v>
      </c>
      <c r="AD17">
        <f t="shared" si="1"/>
        <v>536.08038588851741</v>
      </c>
      <c r="AE17">
        <f>'IDT-1'!F17</f>
        <v>56.015999999999998</v>
      </c>
      <c r="AF17" s="25"/>
      <c r="AG17">
        <f t="shared" si="2"/>
        <v>592.09638588851737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-30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3.76125</v>
      </c>
      <c r="E18">
        <f>GT_NG!T18</f>
        <v>-1.2500000000000001E-2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6.6306665676487127</v>
      </c>
      <c r="M18">
        <f>EDWPCL!W18</f>
        <v>0</v>
      </c>
      <c r="N18">
        <f>'MSW BWN'!W18</f>
        <v>4.9838559999999994</v>
      </c>
      <c r="O18">
        <f>TPDDL_ISGS_exbus!DM18</f>
        <v>371.07217006993164</v>
      </c>
      <c r="P18" s="37">
        <v>44.18</v>
      </c>
      <c r="Q18" s="37">
        <v>17.593068201639632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120.49000000000002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2.2999999999999998</v>
      </c>
      <c r="AB18" s="76">
        <f>-STOA!P18</f>
        <v>0</v>
      </c>
      <c r="AC18">
        <f t="shared" si="0"/>
        <v>4.6898236995025782</v>
      </c>
      <c r="AD18">
        <f t="shared" si="1"/>
        <v>536.30868713971745</v>
      </c>
      <c r="AE18">
        <f>'IDT-1'!F18</f>
        <v>53.265999999999998</v>
      </c>
      <c r="AF18" s="25"/>
      <c r="AG18">
        <f t="shared" si="2"/>
        <v>589.57468713971741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-30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3.76125</v>
      </c>
      <c r="E19">
        <f>GT_NG!T19</f>
        <v>-1.2500000000000001E-2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6.6306665676487127</v>
      </c>
      <c r="M19">
        <f>EDWPCL!W19</f>
        <v>0</v>
      </c>
      <c r="N19">
        <f>'MSW BWN'!W19</f>
        <v>5.1356959999999994</v>
      </c>
      <c r="O19">
        <f>TPDDL_ISGS_exbus!DM19</f>
        <v>413.60113422512569</v>
      </c>
      <c r="P19" s="37">
        <v>44.18</v>
      </c>
      <c r="Q19" s="37">
        <v>17.593068201639632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120.49000000000002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2.2000000000000002</v>
      </c>
      <c r="AB19" s="76">
        <f>-STOA!P19</f>
        <v>0</v>
      </c>
      <c r="AC19">
        <f t="shared" si="0"/>
        <v>5.2971001118042436</v>
      </c>
      <c r="AD19">
        <f t="shared" si="1"/>
        <v>543.28221488260988</v>
      </c>
      <c r="AE19">
        <f>'IDT-1'!F19</f>
        <v>50.603000000000002</v>
      </c>
      <c r="AF19" s="25"/>
      <c r="AG19">
        <f t="shared" si="2"/>
        <v>593.88521488260983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-65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3.76125</v>
      </c>
      <c r="E20">
        <f>GT_NG!T20</f>
        <v>-1.2500000000000001E-2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6.6306665676487127</v>
      </c>
      <c r="M20">
        <f>EDWPCL!W20</f>
        <v>0</v>
      </c>
      <c r="N20">
        <f>'MSW BWN'!W20</f>
        <v>5.0013759999999987</v>
      </c>
      <c r="O20">
        <f>TPDDL_ISGS_exbus!DM20</f>
        <v>413.60113422512569</v>
      </c>
      <c r="P20" s="37">
        <v>44.18</v>
      </c>
      <c r="Q20" s="37">
        <v>17.593068201639632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120.49000000000002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2.2000000000000002</v>
      </c>
      <c r="AB20" s="76">
        <f>-STOA!P20</f>
        <v>0</v>
      </c>
      <c r="AC20">
        <f t="shared" si="0"/>
        <v>5.296052415804243</v>
      </c>
      <c r="AD20">
        <f t="shared" si="1"/>
        <v>543.14894257860988</v>
      </c>
      <c r="AE20">
        <f>'IDT-1'!F20</f>
        <v>56.802999999999997</v>
      </c>
      <c r="AF20" s="25"/>
      <c r="AG20">
        <f t="shared" si="2"/>
        <v>599.95194257860987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-65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3.76125</v>
      </c>
      <c r="E21">
        <f>GT_NG!T21</f>
        <v>-1.2500000000000001E-2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6.6306665676487127</v>
      </c>
      <c r="M21">
        <f>EDWPCL!W21</f>
        <v>0</v>
      </c>
      <c r="N21">
        <f>'MSW BWN'!W21</f>
        <v>4.8436959999999996</v>
      </c>
      <c r="O21">
        <f>TPDDL_ISGS_exbus!DM21</f>
        <v>413.60078306190059</v>
      </c>
      <c r="P21" s="37">
        <v>44.18</v>
      </c>
      <c r="Q21" s="37">
        <v>17.593068201639632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120.49000000000002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2.2000000000000002</v>
      </c>
      <c r="AB21" s="76">
        <f>-STOA!P21</f>
        <v>0</v>
      </c>
      <c r="AC21">
        <f t="shared" si="0"/>
        <v>5.2948197727310884</v>
      </c>
      <c r="AD21">
        <f t="shared" si="1"/>
        <v>542.99214405845794</v>
      </c>
      <c r="AE21">
        <f>'IDT-1'!F21</f>
        <v>66.733000000000004</v>
      </c>
      <c r="AF21" s="25"/>
      <c r="AG21">
        <f t="shared" si="2"/>
        <v>609.725144058458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-65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3.76125</v>
      </c>
      <c r="E22">
        <f>GT_NG!T22</f>
        <v>-1.2500000000000001E-2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6.6306665676487127</v>
      </c>
      <c r="M22">
        <f>EDWPCL!W22</f>
        <v>0</v>
      </c>
      <c r="N22">
        <f>'MSW BWN'!W22</f>
        <v>4.8495359999999996</v>
      </c>
      <c r="O22">
        <f>TPDDL_ISGS_exbus!DM22</f>
        <v>413.60078306190059</v>
      </c>
      <c r="P22" s="37">
        <v>44.18</v>
      </c>
      <c r="Q22" s="37">
        <v>17.593068201639632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120.49000000000002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2.2000000000000002</v>
      </c>
      <c r="AB22" s="76">
        <f>-STOA!P22</f>
        <v>0</v>
      </c>
      <c r="AC22">
        <f t="shared" si="0"/>
        <v>5.2948653247310871</v>
      </c>
      <c r="AD22">
        <f t="shared" si="1"/>
        <v>542.99793850645801</v>
      </c>
      <c r="AE22">
        <f>'IDT-1'!F22</f>
        <v>80.923000000000002</v>
      </c>
      <c r="AF22" s="25"/>
      <c r="AG22">
        <f t="shared" si="2"/>
        <v>623.92093850645801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-65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3.76125</v>
      </c>
      <c r="E23">
        <f>GT_NG!T23</f>
        <v>-1.2500000000000001E-2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6.6306665676487127</v>
      </c>
      <c r="M23">
        <f>EDWPCL!W23</f>
        <v>0</v>
      </c>
      <c r="N23">
        <f>'MSW BWN'!W23</f>
        <v>4.765439999999999</v>
      </c>
      <c r="O23">
        <f>TPDDL_ISGS_exbus!DM23</f>
        <v>423.1072718026407</v>
      </c>
      <c r="P23" s="37">
        <v>44.18</v>
      </c>
      <c r="Q23" s="37">
        <v>16.330000000000002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120.33000000000003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2.2000000000000002</v>
      </c>
      <c r="AB23" s="76">
        <f>-STOA!P23</f>
        <v>0</v>
      </c>
      <c r="AC23">
        <f t="shared" si="0"/>
        <v>4.9641941420058551</v>
      </c>
      <c r="AD23">
        <f t="shared" si="1"/>
        <v>601.32793422828354</v>
      </c>
      <c r="AE23">
        <f>'IDT-1'!F23</f>
        <v>56.768000000000001</v>
      </c>
      <c r="AF23" s="25"/>
      <c r="AG23">
        <f t="shared" si="2"/>
        <v>658.09593422828357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3.76125</v>
      </c>
      <c r="E24">
        <f>GT_NG!T24</f>
        <v>-1.2500000000000001E-2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6.6306665676487127</v>
      </c>
      <c r="M24">
        <f>EDWPCL!W24</f>
        <v>0</v>
      </c>
      <c r="N24">
        <f>'MSW BWN'!W24</f>
        <v>4.8098239999999999</v>
      </c>
      <c r="O24">
        <f>TPDDL_ISGS_exbus!DM24</f>
        <v>433.30262345614966</v>
      </c>
      <c r="P24" s="37">
        <v>44.18</v>
      </c>
      <c r="Q24" s="37">
        <v>16.330000000000002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120.33000000000003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2.2000000000000002</v>
      </c>
      <c r="AB24" s="76">
        <f>-STOA!P24</f>
        <v>0</v>
      </c>
      <c r="AC24">
        <f t="shared" si="0"/>
        <v>5.044064080103225</v>
      </c>
      <c r="AD24">
        <f t="shared" si="1"/>
        <v>611.48779994369522</v>
      </c>
      <c r="AE24">
        <f>'IDT-1'!F24</f>
        <v>81.421000000000006</v>
      </c>
      <c r="AF24" s="25"/>
      <c r="AG24">
        <f t="shared" si="2"/>
        <v>692.90879994369527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-15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3.76125</v>
      </c>
      <c r="E25">
        <f>GT_NG!T25</f>
        <v>-1.2500000000000001E-2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6.6306665676487127</v>
      </c>
      <c r="M25">
        <f>EDWPCL!W25</f>
        <v>0</v>
      </c>
      <c r="N25">
        <f>'MSW BWN'!W25</f>
        <v>4.7432479999999995</v>
      </c>
      <c r="O25">
        <f>TPDDL_ISGS_exbus!DM25</f>
        <v>440.0824501037032</v>
      </c>
      <c r="P25" s="37">
        <v>44.18</v>
      </c>
      <c r="Q25" s="37">
        <v>16.330000000000002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120.33000000000003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2.2000000000000002</v>
      </c>
      <c r="AB25" s="76">
        <f>-STOA!P25</f>
        <v>0</v>
      </c>
      <c r="AC25">
        <f t="shared" si="0"/>
        <v>5.053387660915079</v>
      </c>
      <c r="AD25">
        <f t="shared" si="1"/>
        <v>642.79172701043694</v>
      </c>
      <c r="AE25">
        <f>'IDT-1'!F25</f>
        <v>118.43300000000001</v>
      </c>
      <c r="AF25" s="25"/>
      <c r="AG25">
        <f t="shared" si="2"/>
        <v>761.22472701043694</v>
      </c>
      <c r="AI25" s="35">
        <f>PXIL!J25</f>
        <v>0</v>
      </c>
      <c r="AJ25" s="35">
        <f>PXIL!P25</f>
        <v>0</v>
      </c>
      <c r="AK25" s="35">
        <f>RTM_IEX!J25</f>
        <v>9.6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3.76125</v>
      </c>
      <c r="E26">
        <f>GT_NG!T26</f>
        <v>-1.2500000000000001E-2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6.6306665676487127</v>
      </c>
      <c r="M26">
        <f>EDWPCL!W26</f>
        <v>0</v>
      </c>
      <c r="N26">
        <f>'MSW BWN'!W26</f>
        <v>5.2256320000000001</v>
      </c>
      <c r="O26">
        <f>TPDDL_ISGS_exbus!DM26</f>
        <v>456.89575915506316</v>
      </c>
      <c r="P26" s="37">
        <v>44.18</v>
      </c>
      <c r="Q26" s="37">
        <v>16.330000000000002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140.5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2.2000000000000002</v>
      </c>
      <c r="AB26" s="76">
        <f>-STOA!P26</f>
        <v>0</v>
      </c>
      <c r="AC26">
        <f t="shared" si="0"/>
        <v>5.6452180667156862</v>
      </c>
      <c r="AD26">
        <f t="shared" si="1"/>
        <v>718.07558965599628</v>
      </c>
      <c r="AE26">
        <f>'IDT-1'!F26</f>
        <v>87.906999999999996</v>
      </c>
      <c r="AF26" s="25"/>
      <c r="AG26">
        <f t="shared" si="2"/>
        <v>805.98258965599632</v>
      </c>
      <c r="AI26" s="35">
        <f>PXIL!J26</f>
        <v>0</v>
      </c>
      <c r="AJ26" s="35">
        <f>PXIL!P26</f>
        <v>0</v>
      </c>
      <c r="AK26" s="35">
        <f>RTM_IEX!J26</f>
        <v>48.01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3.76125</v>
      </c>
      <c r="E27">
        <f>GT_NG!T27</f>
        <v>-1.2500000000000001E-2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6.6306665676487127</v>
      </c>
      <c r="M27">
        <f>EDWPCL!W27</f>
        <v>0</v>
      </c>
      <c r="N27">
        <f>'MSW BWN'!W27</f>
        <v>4.9277919999999993</v>
      </c>
      <c r="O27">
        <f>TPDDL_ISGS_exbus!DM27</f>
        <v>479.72735451925564</v>
      </c>
      <c r="P27" s="37">
        <v>44.18</v>
      </c>
      <c r="Q27" s="37">
        <v>16.330000000000002</v>
      </c>
      <c r="R27" s="39">
        <v>0.23000000000000004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158.58999999999997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2.2000000000000002</v>
      </c>
      <c r="AB27" s="76">
        <f>-STOA!P27</f>
        <v>0</v>
      </c>
      <c r="AC27">
        <f t="shared" si="0"/>
        <v>5.6642793585563878</v>
      </c>
      <c r="AD27">
        <f t="shared" si="1"/>
        <v>720.50028372834799</v>
      </c>
      <c r="AE27">
        <f>'IDT-1'!F27</f>
        <v>134.43600000000001</v>
      </c>
      <c r="AF27" s="25"/>
      <c r="AG27">
        <f t="shared" si="2"/>
        <v>854.93628372834803</v>
      </c>
      <c r="AI27" s="35">
        <f>PXIL!J27</f>
        <v>0</v>
      </c>
      <c r="AJ27" s="35">
        <f>PXIL!P27</f>
        <v>0</v>
      </c>
      <c r="AK27" s="35">
        <f>RTM_IEX!J27</f>
        <v>9.6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3.76125</v>
      </c>
      <c r="E28">
        <f>GT_NG!T28</f>
        <v>-1.2500000000000001E-2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6.6306665676487127</v>
      </c>
      <c r="M28">
        <f>EDWPCL!W28</f>
        <v>0</v>
      </c>
      <c r="N28">
        <f>'MSW BWN'!W28</f>
        <v>5.0060479999999989</v>
      </c>
      <c r="O28">
        <f>TPDDL_ISGS_exbus!DM28</f>
        <v>511.33203965576109</v>
      </c>
      <c r="P28" s="37">
        <v>74.860000000000014</v>
      </c>
      <c r="Q28" s="37">
        <v>16.330000000000002</v>
      </c>
      <c r="R28" s="39">
        <v>1.9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178.22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2.2000000000000002</v>
      </c>
      <c r="AB28" s="76">
        <f>-STOA!P28</f>
        <v>0</v>
      </c>
      <c r="AC28">
        <f t="shared" si="0"/>
        <v>6.477809847899259</v>
      </c>
      <c r="AD28">
        <f t="shared" si="1"/>
        <v>763.74969437551067</v>
      </c>
      <c r="AE28">
        <f>'IDT-1'!F28</f>
        <v>170.529</v>
      </c>
      <c r="AF28" s="25"/>
      <c r="AG28">
        <f t="shared" si="2"/>
        <v>934.27869437551067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-30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3.76125</v>
      </c>
      <c r="E29">
        <f>GT_NG!T29</f>
        <v>-1.2500000000000001E-2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6.6306665676487127</v>
      </c>
      <c r="M29">
        <f>EDWPCL!W29</f>
        <v>0</v>
      </c>
      <c r="N29">
        <f>'MSW BWN'!W29</f>
        <v>4.7537599999999998</v>
      </c>
      <c r="O29">
        <f>TPDDL_ISGS_exbus!DM29</f>
        <v>613.45840579388846</v>
      </c>
      <c r="P29" s="37">
        <v>74.86</v>
      </c>
      <c r="Q29" s="37">
        <v>16.330000000000002</v>
      </c>
      <c r="R29" s="39">
        <v>5.22</v>
      </c>
      <c r="S29" s="39">
        <v>0</v>
      </c>
      <c r="T29" s="38">
        <f>SUMPRODUCT(LTA!J29:AN29,LTA!J$101:AN$101,LTA!J$105:AN$105)</f>
        <v>0.15</v>
      </c>
      <c r="U29" s="38">
        <f>SUMPRODUCT(LTA!J29:AN29,LTA!J$102:AN$102,LTA!J$105:AN$105)</f>
        <v>178.22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2.2000000000000002</v>
      </c>
      <c r="AB29" s="76">
        <f>-STOA!P29</f>
        <v>0</v>
      </c>
      <c r="AC29">
        <f t="shared" si="0"/>
        <v>7.8497859371589547</v>
      </c>
      <c r="AD29">
        <f t="shared" si="1"/>
        <v>797.72179642437834</v>
      </c>
      <c r="AE29">
        <f>'IDT-1'!F29</f>
        <v>179.196</v>
      </c>
      <c r="AF29" s="25"/>
      <c r="AG29">
        <f t="shared" si="2"/>
        <v>976.91779642437837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-100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5.4161999999999999</v>
      </c>
      <c r="E30">
        <f>GT_NG!T30</f>
        <v>-1.2500000000000001E-2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6.6306665676487127</v>
      </c>
      <c r="M30">
        <f>EDWPCL!W30</f>
        <v>0</v>
      </c>
      <c r="N30">
        <f>'MSW BWN'!W30</f>
        <v>4.6871839999999994</v>
      </c>
      <c r="O30">
        <f>TPDDL_ISGS_exbus!DM30</f>
        <v>683.87136050108018</v>
      </c>
      <c r="P30" s="37">
        <v>74.86</v>
      </c>
      <c r="Q30" s="37">
        <v>26.573489624376155</v>
      </c>
      <c r="R30" s="39">
        <v>9.68</v>
      </c>
      <c r="S30" s="39">
        <v>0</v>
      </c>
      <c r="T30" s="38">
        <f>SUMPRODUCT(LTA!J30:AN30,LTA!J$101:AN$101,LTA!J$105:AN$105)</f>
        <v>0.35</v>
      </c>
      <c r="U30" s="38">
        <f>SUMPRODUCT(LTA!J30:AN30,LTA!J$102:AN$102,LTA!J$105:AN$105)</f>
        <v>178.3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48.02</v>
      </c>
      <c r="Z30" s="35">
        <f>IEX!P30</f>
        <v>0</v>
      </c>
      <c r="AA30" s="76">
        <f>STOA!J30</f>
        <v>2.2000000000000002</v>
      </c>
      <c r="AB30" s="76">
        <f>-STOA!P30</f>
        <v>0</v>
      </c>
      <c r="AC30">
        <f t="shared" si="0"/>
        <v>8.1166916918847534</v>
      </c>
      <c r="AD30">
        <f t="shared" si="1"/>
        <v>1032.4597090012203</v>
      </c>
      <c r="AE30">
        <f>'IDT-1'!F30</f>
        <v>0.23200000000000001</v>
      </c>
      <c r="AF30" s="25"/>
      <c r="AG30">
        <f t="shared" si="2"/>
        <v>1032.6917090012203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6.0179999999999998</v>
      </c>
      <c r="E31">
        <f>GT_NG!T31</f>
        <v>-1.2500000000000001E-2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6.6306665676487127</v>
      </c>
      <c r="M31">
        <f>EDWPCL!W31</f>
        <v>0</v>
      </c>
      <c r="N31">
        <f>'MSW BWN'!W31</f>
        <v>4.9453119999999995</v>
      </c>
      <c r="O31">
        <f>TPDDL_ISGS_exbus!DM31</f>
        <v>723.27192170849651</v>
      </c>
      <c r="P31" s="37">
        <v>74.86</v>
      </c>
      <c r="Q31" s="37">
        <v>26.573067420918953</v>
      </c>
      <c r="R31" s="39">
        <v>15.280000000000001</v>
      </c>
      <c r="S31" s="39">
        <v>0</v>
      </c>
      <c r="T31" s="38">
        <f>SUMPRODUCT(LTA!J31:AN31,LTA!J$101:AN$101,LTA!J$105:AN$105)</f>
        <v>1.6600000000000001</v>
      </c>
      <c r="U31" s="38">
        <f>SUMPRODUCT(LTA!J31:AN31,LTA!J$102:AN$102,LTA!J$105:AN$105)</f>
        <v>183.69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48.02</v>
      </c>
      <c r="Z31" s="35">
        <f>IEX!P31</f>
        <v>0</v>
      </c>
      <c r="AA31" s="76">
        <f>STOA!J31</f>
        <v>2.2000000000000002</v>
      </c>
      <c r="AB31" s="76">
        <f>-STOA!P31</f>
        <v>0</v>
      </c>
      <c r="AC31">
        <f t="shared" si="0"/>
        <v>8.95903272005887</v>
      </c>
      <c r="AD31">
        <f t="shared" si="1"/>
        <v>1029.1774349770053</v>
      </c>
      <c r="AE31">
        <f>'IDT-1'!F31</f>
        <v>36.734999999999999</v>
      </c>
      <c r="AF31" s="25"/>
      <c r="AG31">
        <f t="shared" si="2"/>
        <v>1065.9124349770052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-55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7.2215999999999996</v>
      </c>
      <c r="E32">
        <f>GT_NG!T32</f>
        <v>-1.2500000000000001E-2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6.6306665676487127</v>
      </c>
      <c r="M32">
        <f>EDWPCL!W32</f>
        <v>0</v>
      </c>
      <c r="N32">
        <f>'MSW BWN'!W32</f>
        <v>4.8156639999999991</v>
      </c>
      <c r="O32">
        <f>TPDDL_ISGS_exbus!DM32</f>
        <v>717.44275071737707</v>
      </c>
      <c r="P32" s="37">
        <v>74.86</v>
      </c>
      <c r="Q32" s="37">
        <v>26.573067420918953</v>
      </c>
      <c r="R32" s="39">
        <v>18.5</v>
      </c>
      <c r="S32" s="39">
        <v>0</v>
      </c>
      <c r="T32" s="38">
        <f>SUMPRODUCT(LTA!J32:AN32,LTA!J$101:AN$101,LTA!J$105:AN$105)</f>
        <v>3.1100000000000003</v>
      </c>
      <c r="U32" s="38">
        <f>SUMPRODUCT(LTA!J32:AN32,LTA!J$102:AN$102,LTA!J$105:AN$105)</f>
        <v>191.25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48.02</v>
      </c>
      <c r="Z32" s="35">
        <f>IEX!P32</f>
        <v>0</v>
      </c>
      <c r="AA32" s="76">
        <f>STOA!J32</f>
        <v>2.2000000000000002</v>
      </c>
      <c r="AB32" s="76">
        <f>-STOA!P32</f>
        <v>0</v>
      </c>
      <c r="AC32">
        <f t="shared" si="0"/>
        <v>9.1352557861672032</v>
      </c>
      <c r="AD32">
        <f t="shared" si="1"/>
        <v>1021.4759929197775</v>
      </c>
      <c r="AE32">
        <f>'IDT-1'!F32</f>
        <v>65.174000000000007</v>
      </c>
      <c r="AF32" s="25"/>
      <c r="AG32">
        <f t="shared" si="2"/>
        <v>1086.6499929197776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-70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7.2215999999999996</v>
      </c>
      <c r="E33">
        <f>GT_NG!T33</f>
        <v>-1.2500000000000001E-2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6.6306665676487127</v>
      </c>
      <c r="M33">
        <f>EDWPCL!W33</f>
        <v>0</v>
      </c>
      <c r="N33">
        <f>'MSW BWN'!W33</f>
        <v>4.9114399999999989</v>
      </c>
      <c r="O33">
        <f>TPDDL_ISGS_exbus!DM33</f>
        <v>697.47817931965642</v>
      </c>
      <c r="P33" s="37">
        <v>74.86</v>
      </c>
      <c r="Q33" s="37">
        <v>26.573067420918953</v>
      </c>
      <c r="R33" s="39">
        <v>22.7</v>
      </c>
      <c r="S33" s="39">
        <v>0</v>
      </c>
      <c r="T33" s="38">
        <f>SUMPRODUCT(LTA!J33:AN33,LTA!J$101:AN$101,LTA!J$105:AN$105)</f>
        <v>6.7</v>
      </c>
      <c r="U33" s="38">
        <f>SUMPRODUCT(LTA!J33:AN33,LTA!J$102:AN$102,LTA!J$105:AN$105)</f>
        <v>200.18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72.040000000000006</v>
      </c>
      <c r="Z33" s="35">
        <f>IEX!P33</f>
        <v>0</v>
      </c>
      <c r="AA33" s="76">
        <f>STOA!J33</f>
        <v>2.2000000000000002</v>
      </c>
      <c r="AB33" s="76">
        <f>-STOA!P33</f>
        <v>0</v>
      </c>
      <c r="AC33">
        <f t="shared" si="0"/>
        <v>9.4552775477170705</v>
      </c>
      <c r="AD33">
        <f t="shared" si="1"/>
        <v>1022.0271757605071</v>
      </c>
      <c r="AE33">
        <f>'IDT-1'!F33</f>
        <v>68.650999999999996</v>
      </c>
      <c r="AF33" s="25"/>
      <c r="AG33">
        <f t="shared" si="2"/>
        <v>1090.6781757605072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-90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7.2215999999999996</v>
      </c>
      <c r="E34">
        <f>GT_NG!T34</f>
        <v>-1.2500000000000001E-2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6.6306665676487127</v>
      </c>
      <c r="M34">
        <f>EDWPCL!W34</f>
        <v>0</v>
      </c>
      <c r="N34">
        <f>'MSW BWN'!W34</f>
        <v>4.6976959999999996</v>
      </c>
      <c r="O34">
        <f>TPDDL_ISGS_exbus!DM34</f>
        <v>682.56695973072306</v>
      </c>
      <c r="P34" s="37">
        <v>74.86</v>
      </c>
      <c r="Q34" s="37">
        <v>26.573067420918953</v>
      </c>
      <c r="R34" s="39">
        <v>23.699999999999996</v>
      </c>
      <c r="S34" s="39">
        <v>0</v>
      </c>
      <c r="T34" s="38">
        <f>SUMPRODUCT(LTA!J34:AN34,LTA!J$101:AN$101,LTA!J$105:AN$105)</f>
        <v>10.44</v>
      </c>
      <c r="U34" s="38">
        <f>SUMPRODUCT(LTA!J34:AN34,LTA!J$102:AN$102,LTA!J$105:AN$105)</f>
        <v>209.18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92.2</v>
      </c>
      <c r="Z34" s="35">
        <f>IEX!P34</f>
        <v>0</v>
      </c>
      <c r="AA34" s="76">
        <f>STOA!J34</f>
        <v>2.2000000000000002</v>
      </c>
      <c r="AB34" s="76">
        <f>-STOA!P34</f>
        <v>0</v>
      </c>
      <c r="AC34">
        <f t="shared" si="0"/>
        <v>9.6017228317233894</v>
      </c>
      <c r="AD34">
        <f t="shared" si="1"/>
        <v>1040.6557668875676</v>
      </c>
      <c r="AE34">
        <f>'IDT-1'!F34</f>
        <v>66.363</v>
      </c>
      <c r="AF34" s="25"/>
      <c r="AG34">
        <f t="shared" si="2"/>
        <v>1107.0187668875676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-90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7.2215999999999996</v>
      </c>
      <c r="E35">
        <f>GT_NG!T35</f>
        <v>-1.2500000000000001E-2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6.6306665676487127</v>
      </c>
      <c r="M35">
        <f>EDWPCL!W35</f>
        <v>0</v>
      </c>
      <c r="N35">
        <f>'MSW BWN'!W35</f>
        <v>4.8331839999999993</v>
      </c>
      <c r="O35">
        <f>TPDDL_ISGS_exbus!DM35</f>
        <v>666.99231509585502</v>
      </c>
      <c r="P35" s="37">
        <v>74.86</v>
      </c>
      <c r="Q35" s="37">
        <v>26.573067420918953</v>
      </c>
      <c r="R35" s="39">
        <v>23.699999999999996</v>
      </c>
      <c r="S35" s="39">
        <v>0</v>
      </c>
      <c r="T35" s="38">
        <f>SUMPRODUCT(LTA!J35:AN35,LTA!J$101:AN$101,LTA!J$105:AN$105)</f>
        <v>23.240000000000002</v>
      </c>
      <c r="U35" s="38">
        <f>SUMPRODUCT(LTA!J35:AN35,LTA!J$102:AN$102,LTA!J$105:AN$105)</f>
        <v>242.86999999999998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107.57</v>
      </c>
      <c r="Z35" s="35">
        <f>IEX!P35</f>
        <v>0</v>
      </c>
      <c r="AA35" s="76">
        <f>STOA!J35</f>
        <v>2.2000000000000002</v>
      </c>
      <c r="AB35" s="76">
        <f>-STOA!P35</f>
        <v>0</v>
      </c>
      <c r="AC35">
        <f t="shared" si="0"/>
        <v>10.160338367036525</v>
      </c>
      <c r="AD35">
        <f t="shared" si="1"/>
        <v>1061.5179947173863</v>
      </c>
      <c r="AE35">
        <f>'IDT-1'!F35</f>
        <v>68.650999999999996</v>
      </c>
      <c r="AF35" s="25"/>
      <c r="AG35">
        <f t="shared" si="2"/>
        <v>1130.1689947173863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-115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7.2215999999999996</v>
      </c>
      <c r="E36">
        <f>GT_NG!T36</f>
        <v>-1.2500000000000001E-2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6.6306665676487127</v>
      </c>
      <c r="M36">
        <f>EDWPCL!W36</f>
        <v>0</v>
      </c>
      <c r="N36">
        <f>'MSW BWN'!W36</f>
        <v>4.8612159999999998</v>
      </c>
      <c r="O36">
        <f>TPDDL_ISGS_exbus!DM36</f>
        <v>652.49139568778651</v>
      </c>
      <c r="P36" s="37">
        <v>74.86</v>
      </c>
      <c r="Q36" s="37">
        <v>26.573067420918953</v>
      </c>
      <c r="R36" s="39">
        <v>23.699999999999996</v>
      </c>
      <c r="S36" s="39">
        <v>0</v>
      </c>
      <c r="T36" s="38">
        <f>SUMPRODUCT(LTA!J36:AN36,LTA!J$101:AN$101,LTA!J$105:AN$105)</f>
        <v>31.03</v>
      </c>
      <c r="U36" s="38">
        <f>SUMPRODUCT(LTA!J36:AN36,LTA!J$102:AN$102,LTA!J$105:AN$105)</f>
        <v>251.96999999999997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116.21</v>
      </c>
      <c r="Z36" s="35">
        <f>IEX!P36</f>
        <v>0</v>
      </c>
      <c r="AA36" s="76">
        <f>STOA!J36</f>
        <v>2.2000000000000002</v>
      </c>
      <c r="AB36" s="76">
        <f>-STOA!P36</f>
        <v>0</v>
      </c>
      <c r="AC36">
        <f t="shared" si="0"/>
        <v>10.285890436666614</v>
      </c>
      <c r="AD36">
        <f t="shared" si="1"/>
        <v>1067.4495552396875</v>
      </c>
      <c r="AE36">
        <f>'IDT-1'!F36</f>
        <v>73.227999999999994</v>
      </c>
      <c r="AF36" s="25"/>
      <c r="AG36">
        <f t="shared" si="2"/>
        <v>1140.6775552396875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-120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7.2215999999999996</v>
      </c>
      <c r="E37">
        <f>GT_NG!T37</f>
        <v>-1.2500000000000001E-2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6.6306665676487127</v>
      </c>
      <c r="M37">
        <f>EDWPCL!W37</f>
        <v>0</v>
      </c>
      <c r="N37">
        <f>'MSW BWN'!W37</f>
        <v>4.9336319999999994</v>
      </c>
      <c r="O37">
        <f>TPDDL_ISGS_exbus!DM37</f>
        <v>647.54062317169928</v>
      </c>
      <c r="P37" s="37">
        <v>74.86</v>
      </c>
      <c r="Q37" s="37">
        <v>26.573067420918953</v>
      </c>
      <c r="R37" s="39">
        <v>24.199999999999996</v>
      </c>
      <c r="S37" s="39">
        <v>0</v>
      </c>
      <c r="T37" s="38">
        <f>SUMPRODUCT(LTA!J37:AN37,LTA!J$101:AN$101,LTA!J$105:AN$105)</f>
        <v>37.799999999999997</v>
      </c>
      <c r="U37" s="38">
        <f>SUMPRODUCT(LTA!J37:AN37,LTA!J$102:AN$102,LTA!J$105:AN$105)</f>
        <v>260.79000000000002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108.53</v>
      </c>
      <c r="Z37" s="35">
        <f>IEX!P37</f>
        <v>0</v>
      </c>
      <c r="AA37" s="76">
        <f>STOA!J37</f>
        <v>2.2000000000000002</v>
      </c>
      <c r="AB37" s="76">
        <f>-STOA!P37</f>
        <v>0</v>
      </c>
      <c r="AC37">
        <f t="shared" si="0"/>
        <v>10.392050438667177</v>
      </c>
      <c r="AD37">
        <f t="shared" si="1"/>
        <v>1060.8750387215998</v>
      </c>
      <c r="AE37">
        <f>'IDT-1'!F37</f>
        <v>77.804000000000002</v>
      </c>
      <c r="AF37" s="25"/>
      <c r="AG37">
        <f t="shared" si="2"/>
        <v>1138.6790387215999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-130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7.2215999999999996</v>
      </c>
      <c r="E38">
        <f>GT_NG!T38</f>
        <v>-1.2500000000000001E-2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6.6306665676487127</v>
      </c>
      <c r="M38">
        <f>EDWPCL!W38</f>
        <v>0</v>
      </c>
      <c r="N38">
        <f>'MSW BWN'!W38</f>
        <v>4.8495359999999996</v>
      </c>
      <c r="O38">
        <f>TPDDL_ISGS_exbus!DM38</f>
        <v>634.7366719405768</v>
      </c>
      <c r="P38" s="37">
        <v>74.86</v>
      </c>
      <c r="Q38" s="37">
        <v>26.573067420918953</v>
      </c>
      <c r="R38" s="39">
        <v>24.2</v>
      </c>
      <c r="S38" s="39">
        <v>0</v>
      </c>
      <c r="T38" s="38">
        <f>SUMPRODUCT(LTA!J38:AN38,LTA!J$101:AN$101,LTA!J$105:AN$105)</f>
        <v>47.76</v>
      </c>
      <c r="U38" s="38">
        <f>SUMPRODUCT(LTA!J38:AN38,LTA!J$102:AN$102,LTA!J$105:AN$105)</f>
        <v>269.08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68.19</v>
      </c>
      <c r="Z38" s="35">
        <f>IEX!P38</f>
        <v>0</v>
      </c>
      <c r="AA38" s="76">
        <f>STOA!J38</f>
        <v>2.2000000000000002</v>
      </c>
      <c r="AB38" s="76">
        <f>-STOA!P38</f>
        <v>0</v>
      </c>
      <c r="AC38">
        <f t="shared" si="0"/>
        <v>9.8833821217862923</v>
      </c>
      <c r="AD38">
        <f t="shared" si="1"/>
        <v>1056.4056598073582</v>
      </c>
      <c r="AE38">
        <f>'IDT-1'!F38</f>
        <v>96</v>
      </c>
      <c r="AF38" s="25"/>
      <c r="AG38">
        <f t="shared" si="2"/>
        <v>1152.4056598073582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-100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7.2215999999999996</v>
      </c>
      <c r="E39">
        <f>GT_NG!T39</f>
        <v>-1.2500000000000001E-2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6.6306665676487127</v>
      </c>
      <c r="M39">
        <f>EDWPCL!W39</f>
        <v>0</v>
      </c>
      <c r="N39">
        <f>'MSW BWN'!W39</f>
        <v>4.9838559999999994</v>
      </c>
      <c r="O39">
        <f>TPDDL_ISGS_exbus!DM39</f>
        <v>614.45067202444727</v>
      </c>
      <c r="P39" s="37">
        <v>74.86</v>
      </c>
      <c r="Q39" s="37">
        <v>26.573067420918953</v>
      </c>
      <c r="R39" s="39">
        <v>24.2</v>
      </c>
      <c r="S39" s="39">
        <v>0</v>
      </c>
      <c r="T39" s="38">
        <f>SUMPRODUCT(LTA!J39:AN39,LTA!J$101:AN$101,LTA!J$105:AN$105)</f>
        <v>57.32</v>
      </c>
      <c r="U39" s="38">
        <f>SUMPRODUCT(LTA!J39:AN39,LTA!J$102:AN$102,LTA!J$105:AN$105)</f>
        <v>286.26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48.02</v>
      </c>
      <c r="Z39" s="35">
        <f>IEX!P39</f>
        <v>0</v>
      </c>
      <c r="AA39" s="76">
        <f>STOA!J39</f>
        <v>2.2000000000000002</v>
      </c>
      <c r="AB39" s="76">
        <f>-STOA!P39</f>
        <v>0</v>
      </c>
      <c r="AC39">
        <f t="shared" si="0"/>
        <v>9.6988318356144383</v>
      </c>
      <c r="AD39">
        <f t="shared" si="1"/>
        <v>1053.0085301774009</v>
      </c>
      <c r="AE39">
        <f>'IDT-1'!F39</f>
        <v>132.86099999999999</v>
      </c>
      <c r="AF39" s="25"/>
      <c r="AG39">
        <f t="shared" si="2"/>
        <v>1185.869530177401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-90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7.2215999999999996</v>
      </c>
      <c r="E40">
        <f>GT_NG!T40</f>
        <v>-1.2500000000000001E-2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6.6306665676487127</v>
      </c>
      <c r="M40">
        <f>EDWPCL!W40</f>
        <v>0</v>
      </c>
      <c r="N40">
        <f>'MSW BWN'!W40</f>
        <v>5.258335999999999</v>
      </c>
      <c r="O40">
        <f>TPDDL_ISGS_exbus!DM40</f>
        <v>614.44760211563266</v>
      </c>
      <c r="P40" s="37">
        <v>74.86</v>
      </c>
      <c r="Q40" s="37">
        <v>26.573067420918953</v>
      </c>
      <c r="R40" s="39">
        <v>24.2</v>
      </c>
      <c r="S40" s="39">
        <v>0</v>
      </c>
      <c r="T40" s="38">
        <f>SUMPRODUCT(LTA!J40:AN40,LTA!J$101:AN$101,LTA!J$105:AN$105)</f>
        <v>65.2</v>
      </c>
      <c r="U40" s="38">
        <f>SUMPRODUCT(LTA!J40:AN40,LTA!J$102:AN$102,LTA!J$105:AN$105)</f>
        <v>293.04000000000002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74.91</v>
      </c>
      <c r="Z40" s="35">
        <f>IEX!P40</f>
        <v>0</v>
      </c>
      <c r="AA40" s="76">
        <f>STOA!J40</f>
        <v>2.2000000000000002</v>
      </c>
      <c r="AB40" s="76">
        <f>-STOA!P40</f>
        <v>0</v>
      </c>
      <c r="AC40">
        <f t="shared" si="0"/>
        <v>10.103652017151729</v>
      </c>
      <c r="AD40">
        <f t="shared" si="1"/>
        <v>1084.425120087049</v>
      </c>
      <c r="AE40">
        <f>'IDT-1'!F40</f>
        <v>172</v>
      </c>
      <c r="AF40" s="25"/>
      <c r="AG40">
        <f t="shared" si="2"/>
        <v>1256.425120087049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-100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7.2215999999999996</v>
      </c>
      <c r="E41">
        <f>GT_NG!T41</f>
        <v>-1.2500000000000001E-2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6.6306665676487127</v>
      </c>
      <c r="M41">
        <f>EDWPCL!W41</f>
        <v>0</v>
      </c>
      <c r="N41">
        <f>'MSW BWN'!W41</f>
        <v>5.2536639999999997</v>
      </c>
      <c r="O41">
        <f>TPDDL_ISGS_exbus!DM41</f>
        <v>614.44760211563266</v>
      </c>
      <c r="P41" s="37">
        <v>74.86</v>
      </c>
      <c r="Q41" s="37">
        <v>26.573067420918953</v>
      </c>
      <c r="R41" s="39">
        <v>24.2</v>
      </c>
      <c r="S41" s="39">
        <v>0</v>
      </c>
      <c r="T41" s="38">
        <f>SUMPRODUCT(LTA!J41:AN41,LTA!J$101:AN$101,LTA!J$105:AN$105)</f>
        <v>72.23</v>
      </c>
      <c r="U41" s="38">
        <f>SUMPRODUCT(LTA!J41:AN41,LTA!J$102:AN$102,LTA!J$105:AN$105)</f>
        <v>271.64999999999998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147.9</v>
      </c>
      <c r="Z41" s="35">
        <f>IEX!P41</f>
        <v>0</v>
      </c>
      <c r="AA41" s="76">
        <f>STOA!J41</f>
        <v>2.2000000000000002</v>
      </c>
      <c r="AB41" s="76">
        <f>-STOA!P41</f>
        <v>0</v>
      </c>
      <c r="AC41">
        <f t="shared" si="0"/>
        <v>10.3250900270736</v>
      </c>
      <c r="AD41">
        <f t="shared" si="1"/>
        <v>1172.8290100771269</v>
      </c>
      <c r="AE41">
        <f>'IDT-1'!F41</f>
        <v>129</v>
      </c>
      <c r="AF41" s="25"/>
      <c r="AG41">
        <f t="shared" si="2"/>
        <v>1301.8290100771269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-70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7.2215999999999996</v>
      </c>
      <c r="E42">
        <f>GT_NG!T42</f>
        <v>-1.2500000000000001E-2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6.6306665676487127</v>
      </c>
      <c r="M42">
        <f>EDWPCL!W42</f>
        <v>0</v>
      </c>
      <c r="N42">
        <f>'MSW BWN'!W42</f>
        <v>4.9896959999999995</v>
      </c>
      <c r="O42">
        <f>TPDDL_ISGS_exbus!DM42</f>
        <v>614.45149549184225</v>
      </c>
      <c r="P42" s="37">
        <v>74.86</v>
      </c>
      <c r="Q42" s="37">
        <v>26.573489624376155</v>
      </c>
      <c r="R42" s="39">
        <v>24.2</v>
      </c>
      <c r="S42" s="39">
        <v>0</v>
      </c>
      <c r="T42" s="38">
        <f>SUMPRODUCT(LTA!J42:AN42,LTA!J$101:AN$101,LTA!J$105:AN$105)</f>
        <v>80.56</v>
      </c>
      <c r="U42" s="38">
        <f>SUMPRODUCT(LTA!J42:AN42,LTA!J$102:AN$102,LTA!J$105:AN$105)</f>
        <v>257.02000000000004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152.69999999999999</v>
      </c>
      <c r="Z42" s="35">
        <f>IEX!P42</f>
        <v>0</v>
      </c>
      <c r="AA42" s="76">
        <f>STOA!J42</f>
        <v>2.2000000000000002</v>
      </c>
      <c r="AB42" s="76">
        <f>-STOA!P42</f>
        <v>0</v>
      </c>
      <c r="AC42">
        <f t="shared" si="0"/>
        <v>10.154138372542912</v>
      </c>
      <c r="AD42">
        <f t="shared" si="1"/>
        <v>1191.2403093113244</v>
      </c>
      <c r="AE42">
        <f>'IDT-1'!F42</f>
        <v>134</v>
      </c>
      <c r="AF42" s="25"/>
      <c r="AG42">
        <f t="shared" si="2"/>
        <v>1325.2403093113244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-50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7.2215999999999996</v>
      </c>
      <c r="E43">
        <f>GT_NG!T43</f>
        <v>-1.2500000000000001E-2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6.6306665676487127</v>
      </c>
      <c r="M43">
        <f>EDWPCL!W43</f>
        <v>0</v>
      </c>
      <c r="N43">
        <f>'MSW BWN'!W43</f>
        <v>4.9558239999999998</v>
      </c>
      <c r="O43">
        <f>TPDDL_ISGS_exbus!DM43</f>
        <v>612.03463749595187</v>
      </c>
      <c r="P43" s="37">
        <v>74.86</v>
      </c>
      <c r="Q43" s="37">
        <v>26.573489624376155</v>
      </c>
      <c r="R43" s="39">
        <v>24.2</v>
      </c>
      <c r="S43" s="39">
        <v>0</v>
      </c>
      <c r="T43" s="38">
        <f>SUMPRODUCT(LTA!J43:AN43,LTA!J$101:AN$101,LTA!J$105:AN$105)</f>
        <v>87.49</v>
      </c>
      <c r="U43" s="38">
        <f>SUMPRODUCT(LTA!J43:AN43,LTA!J$102:AN$102,LTA!J$105:AN$105)</f>
        <v>237.09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190.16</v>
      </c>
      <c r="Z43" s="35">
        <f>IEX!P43</f>
        <v>0</v>
      </c>
      <c r="AA43" s="76">
        <f>STOA!J43</f>
        <v>2.2000000000000002</v>
      </c>
      <c r="AB43" s="76">
        <f>-STOA!P43</f>
        <v>0</v>
      </c>
      <c r="AC43">
        <f t="shared" si="0"/>
        <v>10.050664538683817</v>
      </c>
      <c r="AD43">
        <f t="shared" si="1"/>
        <v>1248.3530531492931</v>
      </c>
      <c r="AE43">
        <f>'IDT-1'!F43</f>
        <v>80</v>
      </c>
      <c r="AF43" s="25"/>
      <c r="AG43">
        <f t="shared" si="2"/>
        <v>1328.3530531492931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-15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7.2215999999999996</v>
      </c>
      <c r="E44">
        <f>GT_NG!T44</f>
        <v>-1.2500000000000001E-2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6.6306665676487127</v>
      </c>
      <c r="M44">
        <f>EDWPCL!W44</f>
        <v>0</v>
      </c>
      <c r="N44">
        <f>'MSW BWN'!W44</f>
        <v>4.9733439999999991</v>
      </c>
      <c r="O44">
        <f>TPDDL_ISGS_exbus!DM44</f>
        <v>610.48529147126521</v>
      </c>
      <c r="P44" s="37">
        <v>74.86</v>
      </c>
      <c r="Q44" s="37">
        <v>26.573489624376155</v>
      </c>
      <c r="R44" s="39">
        <v>24.2</v>
      </c>
      <c r="S44" s="39">
        <v>0</v>
      </c>
      <c r="T44" s="38">
        <f>SUMPRODUCT(LTA!J44:AN44,LTA!J$101:AN$101,LTA!J$105:AN$105)</f>
        <v>92.25</v>
      </c>
      <c r="U44" s="38">
        <f>SUMPRODUCT(LTA!J44:AN44,LTA!J$102:AN$102,LTA!J$105:AN$105)</f>
        <v>215.43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140.22</v>
      </c>
      <c r="Z44" s="35">
        <f>IEX!P44</f>
        <v>0</v>
      </c>
      <c r="AA44" s="76">
        <f>STOA!J44</f>
        <v>2.2000000000000002</v>
      </c>
      <c r="AB44" s="76">
        <f>-STOA!P44</f>
        <v>0</v>
      </c>
      <c r="AC44">
        <f t="shared" si="0"/>
        <v>9.736560521452196</v>
      </c>
      <c r="AD44">
        <f t="shared" si="1"/>
        <v>1238.515331141838</v>
      </c>
      <c r="AE44">
        <f>'IDT-1'!F44</f>
        <v>85</v>
      </c>
      <c r="AF44" s="25"/>
      <c r="AG44">
        <f t="shared" si="2"/>
        <v>1323.515331141838</v>
      </c>
      <c r="AI44" s="35">
        <f>PXIL!J44</f>
        <v>0</v>
      </c>
      <c r="AJ44" s="35">
        <f>PXIL!P44</f>
        <v>0</v>
      </c>
      <c r="AK44" s="35">
        <f>RTM_IEX!J44</f>
        <v>43.22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7.2215999999999996</v>
      </c>
      <c r="E45">
        <f>GT_NG!T45</f>
        <v>-1.2500000000000001E-2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6.0398274209012479</v>
      </c>
      <c r="M45">
        <f>EDWPCL!W45</f>
        <v>0</v>
      </c>
      <c r="N45">
        <f>'MSW BWN'!W45</f>
        <v>4.4909599999999994</v>
      </c>
      <c r="O45">
        <f>TPDDL_ISGS_exbus!DM45</f>
        <v>556.30676665353292</v>
      </c>
      <c r="P45" s="37">
        <v>42.810000000000009</v>
      </c>
      <c r="Q45" s="37">
        <v>16.330000000000002</v>
      </c>
      <c r="R45" s="39">
        <v>24.2</v>
      </c>
      <c r="S45" s="39">
        <v>0</v>
      </c>
      <c r="T45" s="38">
        <f>SUMPRODUCT(LTA!J45:AN45,LTA!J$101:AN$101,LTA!J$105:AN$105)</f>
        <v>99.94</v>
      </c>
      <c r="U45" s="38">
        <f>SUMPRODUCT(LTA!J45:AN45,LTA!J$102:AN$102,LTA!J$105:AN$105)</f>
        <v>185.36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326.42</v>
      </c>
      <c r="Z45" s="35">
        <f>IEX!P45</f>
        <v>0</v>
      </c>
      <c r="AA45" s="76">
        <f>STOA!J45</f>
        <v>2.2000000000000002</v>
      </c>
      <c r="AB45" s="76">
        <f>-STOA!P45</f>
        <v>0</v>
      </c>
      <c r="AC45">
        <f t="shared" si="0"/>
        <v>9.9163876682591212</v>
      </c>
      <c r="AD45">
        <f t="shared" si="1"/>
        <v>1261.3902664061752</v>
      </c>
      <c r="AE45">
        <f>'IDT-1'!F45</f>
        <v>90</v>
      </c>
      <c r="AF45" s="25"/>
      <c r="AG45">
        <f t="shared" si="2"/>
        <v>1351.3902664061752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7.2215999999999996</v>
      </c>
      <c r="E46">
        <f>GT_NG!T46</f>
        <v>-1.2500000000000001E-2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6.6306665676487127</v>
      </c>
      <c r="M46">
        <f>EDWPCL!W46</f>
        <v>0</v>
      </c>
      <c r="N46">
        <f>'MSW BWN'!W46</f>
        <v>4.4734399999999992</v>
      </c>
      <c r="O46">
        <f>TPDDL_ISGS_exbus!DM46</f>
        <v>497.72430867070756</v>
      </c>
      <c r="P46" s="37">
        <v>42.810000000000009</v>
      </c>
      <c r="Q46" s="37">
        <v>16.330000000000002</v>
      </c>
      <c r="R46" s="39">
        <v>24.2</v>
      </c>
      <c r="S46" s="39">
        <v>0</v>
      </c>
      <c r="T46" s="38">
        <f>SUMPRODUCT(LTA!J46:AN46,LTA!J$101:AN$101,LTA!J$105:AN$105)</f>
        <v>103.52</v>
      </c>
      <c r="U46" s="38">
        <f>SUMPRODUCT(LTA!J46:AN46,LTA!J$102:AN$102,LTA!J$105:AN$105)</f>
        <v>147.19999999999999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369.75</v>
      </c>
      <c r="Z46" s="35">
        <f>IEX!P46</f>
        <v>0</v>
      </c>
      <c r="AA46" s="76">
        <f>STOA!J46</f>
        <v>2.2000000000000002</v>
      </c>
      <c r="AB46" s="76">
        <f>-STOA!P46</f>
        <v>0</v>
      </c>
      <c r="AC46">
        <f t="shared" si="0"/>
        <v>9.8317643853377135</v>
      </c>
      <c r="AD46">
        <f t="shared" si="1"/>
        <v>1250.6257508530189</v>
      </c>
      <c r="AE46">
        <f>'IDT-1'!F46</f>
        <v>95</v>
      </c>
      <c r="AF46" s="25"/>
      <c r="AG46">
        <f t="shared" si="2"/>
        <v>1345.6257508530189</v>
      </c>
      <c r="AI46" s="35">
        <f>PXIL!J46</f>
        <v>0</v>
      </c>
      <c r="AJ46" s="35">
        <f>PXIL!P46</f>
        <v>0</v>
      </c>
      <c r="AK46" s="35">
        <f>RTM_IEX!J46</f>
        <v>38.409999999999997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7.2215999999999996</v>
      </c>
      <c r="E47">
        <f>GT_NG!T47</f>
        <v>-1.2500000000000001E-2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6.6306665676487127</v>
      </c>
      <c r="M47">
        <f>EDWPCL!W47</f>
        <v>0</v>
      </c>
      <c r="N47">
        <f>'MSW BWN'!W47</f>
        <v>4.8717279999999992</v>
      </c>
      <c r="O47">
        <f>TPDDL_ISGS_exbus!DM47</f>
        <v>441.71189986522859</v>
      </c>
      <c r="P47" s="37">
        <v>74.86</v>
      </c>
      <c r="Q47" s="37">
        <v>16.330000000000002</v>
      </c>
      <c r="R47" s="39">
        <v>24.2</v>
      </c>
      <c r="S47" s="39">
        <v>0</v>
      </c>
      <c r="T47" s="38">
        <f>SUMPRODUCT(LTA!J47:AN47,LTA!J$101:AN$101,LTA!J$105:AN$105)</f>
        <v>106.91</v>
      </c>
      <c r="U47" s="38">
        <f>SUMPRODUCT(LTA!J47:AN47,LTA!J$102:AN$102,LTA!J$105:AN$105)</f>
        <v>150.21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335.18</v>
      </c>
      <c r="Z47" s="35">
        <f>IEX!P47</f>
        <v>0</v>
      </c>
      <c r="AA47" s="76">
        <f>STOA!J47</f>
        <v>2.2000000000000002</v>
      </c>
      <c r="AB47" s="76">
        <f>-STOA!P47</f>
        <v>0</v>
      </c>
      <c r="AC47">
        <f t="shared" si="0"/>
        <v>9.6904742430549753</v>
      </c>
      <c r="AD47">
        <f t="shared" si="1"/>
        <v>1232.6529201898225</v>
      </c>
      <c r="AE47">
        <f>'IDT-1'!F47</f>
        <v>111</v>
      </c>
      <c r="AF47" s="25"/>
      <c r="AG47">
        <f t="shared" si="2"/>
        <v>1343.6529201898225</v>
      </c>
      <c r="AI47" s="35">
        <f>PXIL!J47</f>
        <v>0</v>
      </c>
      <c r="AJ47" s="35">
        <f>PXIL!P47</f>
        <v>0</v>
      </c>
      <c r="AK47" s="35">
        <f>RTM_IEX!J47</f>
        <v>72.03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7.2215999999999996</v>
      </c>
      <c r="E48">
        <f>GT_NG!T48</f>
        <v>-1.2500000000000001E-2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6.6306665676487127</v>
      </c>
      <c r="M48">
        <f>EDWPCL!W48</f>
        <v>0</v>
      </c>
      <c r="N48">
        <f>'MSW BWN'!W48</f>
        <v>4.9453119999999995</v>
      </c>
      <c r="O48">
        <f>TPDDL_ISGS_exbus!DM48</f>
        <v>441.01456562609809</v>
      </c>
      <c r="P48" s="37">
        <v>74.86</v>
      </c>
      <c r="Q48" s="37">
        <v>16.330000000000002</v>
      </c>
      <c r="R48" s="39">
        <v>24.2</v>
      </c>
      <c r="S48" s="39">
        <v>0</v>
      </c>
      <c r="T48" s="38">
        <f>SUMPRODUCT(LTA!J48:AN48,LTA!J$101:AN$101,LTA!J$105:AN$105)</f>
        <v>110.35</v>
      </c>
      <c r="U48" s="38">
        <f>SUMPRODUCT(LTA!J48:AN48,LTA!J$102:AN$102,LTA!J$105:AN$105)</f>
        <v>152.85000000000002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320.77</v>
      </c>
      <c r="Z48" s="35">
        <f>IEX!P48</f>
        <v>0</v>
      </c>
      <c r="AA48" s="76">
        <f>STOA!J48</f>
        <v>2.2000000000000002</v>
      </c>
      <c r="AB48" s="76">
        <f>-STOA!P48</f>
        <v>0</v>
      </c>
      <c r="AC48">
        <f t="shared" si="0"/>
        <v>9.6206349911897586</v>
      </c>
      <c r="AD48">
        <f t="shared" si="1"/>
        <v>1223.7690092025571</v>
      </c>
      <c r="AE48">
        <f>'IDT-1'!F48</f>
        <v>116</v>
      </c>
      <c r="AF48" s="25"/>
      <c r="AG48">
        <f t="shared" si="2"/>
        <v>1339.7690092025571</v>
      </c>
      <c r="AI48" s="35">
        <f>PXIL!J48</f>
        <v>0</v>
      </c>
      <c r="AJ48" s="35">
        <f>PXIL!P48</f>
        <v>0</v>
      </c>
      <c r="AK48" s="35">
        <f>RTM_IEX!J48</f>
        <v>72.03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7.2215999999999996</v>
      </c>
      <c r="E49">
        <f>GT_NG!T49</f>
        <v>-1.2500000000000001E-2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6.6306665676487127</v>
      </c>
      <c r="M49">
        <f>EDWPCL!W49</f>
        <v>0</v>
      </c>
      <c r="N49">
        <f>'MSW BWN'!W49</f>
        <v>4.9733439999999991</v>
      </c>
      <c r="O49">
        <f>TPDDL_ISGS_exbus!DM49</f>
        <v>441.01456562609809</v>
      </c>
      <c r="P49" s="37">
        <v>74.86</v>
      </c>
      <c r="Q49" s="37">
        <v>16.330000000000002</v>
      </c>
      <c r="R49" s="39">
        <v>24.2</v>
      </c>
      <c r="S49" s="39">
        <v>0</v>
      </c>
      <c r="T49" s="38">
        <f>SUMPRODUCT(LTA!J49:AN49,LTA!J$101:AN$101,LTA!J$105:AN$105)</f>
        <v>111.69</v>
      </c>
      <c r="U49" s="38">
        <f>SUMPRODUCT(LTA!J49:AN49,LTA!J$102:AN$102,LTA!J$105:AN$105)</f>
        <v>152.81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319.81</v>
      </c>
      <c r="Z49" s="35">
        <f>IEX!P49</f>
        <v>0</v>
      </c>
      <c r="AA49" s="76">
        <f>STOA!J49</f>
        <v>2.2000000000000002</v>
      </c>
      <c r="AB49" s="76">
        <f>-STOA!P49</f>
        <v>0</v>
      </c>
      <c r="AC49">
        <f t="shared" si="0"/>
        <v>9.5486256407897585</v>
      </c>
      <c r="AD49">
        <f t="shared" si="1"/>
        <v>1214.6090505529571</v>
      </c>
      <c r="AE49">
        <f>'IDT-1'!F49</f>
        <v>110</v>
      </c>
      <c r="AF49" s="25"/>
      <c r="AG49">
        <f t="shared" si="2"/>
        <v>1324.6090505529571</v>
      </c>
      <c r="AI49" s="35">
        <f>PXIL!J49</f>
        <v>0</v>
      </c>
      <c r="AJ49" s="35">
        <f>PXIL!P49</f>
        <v>0</v>
      </c>
      <c r="AK49" s="35">
        <f>RTM_IEX!J49</f>
        <v>62.43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7.2215999999999996</v>
      </c>
      <c r="E50">
        <f>GT_NG!T50</f>
        <v>-1.2500000000000001E-2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6.6306665676487127</v>
      </c>
      <c r="M50">
        <f>EDWPCL!W50</f>
        <v>0</v>
      </c>
      <c r="N50">
        <f>'MSW BWN'!W50</f>
        <v>5.2419839999999995</v>
      </c>
      <c r="O50">
        <f>TPDDL_ISGS_exbus!DM50</f>
        <v>441.01456562609809</v>
      </c>
      <c r="P50" s="37">
        <v>74.86</v>
      </c>
      <c r="Q50" s="37">
        <v>16.330000000000002</v>
      </c>
      <c r="R50" s="39">
        <v>24.2</v>
      </c>
      <c r="S50" s="39">
        <v>0</v>
      </c>
      <c r="T50" s="38">
        <f>SUMPRODUCT(LTA!J50:AN50,LTA!J$101:AN$101,LTA!J$105:AN$105)</f>
        <v>111.78999999999999</v>
      </c>
      <c r="U50" s="38">
        <f>SUMPRODUCT(LTA!J50:AN50,LTA!J$102:AN$102,LTA!J$105:AN$105)</f>
        <v>154.67000000000002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309.25</v>
      </c>
      <c r="Z50" s="35">
        <f>IEX!P50</f>
        <v>0</v>
      </c>
      <c r="AA50" s="76">
        <f>STOA!J50</f>
        <v>2.2000000000000002</v>
      </c>
      <c r="AB50" s="76">
        <f>-STOA!P50</f>
        <v>0</v>
      </c>
      <c r="AC50">
        <f t="shared" si="0"/>
        <v>9.4461230327897585</v>
      </c>
      <c r="AD50">
        <f t="shared" si="1"/>
        <v>1201.5701931609572</v>
      </c>
      <c r="AE50">
        <f>'IDT-1'!F50</f>
        <v>115</v>
      </c>
      <c r="AF50" s="25"/>
      <c r="AG50">
        <f t="shared" si="2"/>
        <v>1316.5701931609572</v>
      </c>
      <c r="AI50" s="35">
        <f>PXIL!J50</f>
        <v>0</v>
      </c>
      <c r="AJ50" s="35">
        <f>PXIL!P50</f>
        <v>0</v>
      </c>
      <c r="AK50" s="35">
        <f>RTM_IEX!J50</f>
        <v>57.62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7.2215999999999996</v>
      </c>
      <c r="E51">
        <f>GT_NG!T51</f>
        <v>-3.0000000000000002E-2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6.6306665676487127</v>
      </c>
      <c r="M51">
        <f>EDWPCL!W51</f>
        <v>0</v>
      </c>
      <c r="N51">
        <f>'MSW BWN'!W51</f>
        <v>5.4720799999999992</v>
      </c>
      <c r="O51">
        <f>TPDDL_ISGS_exbus!DM51</f>
        <v>436.0075545264674</v>
      </c>
      <c r="P51" s="37">
        <v>74.86</v>
      </c>
      <c r="Q51" s="37">
        <v>16.330000000000002</v>
      </c>
      <c r="R51" s="39">
        <v>24.2</v>
      </c>
      <c r="S51" s="39">
        <v>0</v>
      </c>
      <c r="T51" s="38">
        <f>SUMPRODUCT(LTA!J51:AN51,LTA!J$101:AN$101,LTA!J$105:AN$105)</f>
        <v>111.78999999999999</v>
      </c>
      <c r="U51" s="38">
        <f>SUMPRODUCT(LTA!J51:AN51,LTA!J$102:AN$102,LTA!J$105:AN$105)</f>
        <v>156.9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293.88</v>
      </c>
      <c r="Z51" s="35">
        <f>IEX!P51</f>
        <v>0</v>
      </c>
      <c r="AA51" s="76">
        <f>STOA!J51</f>
        <v>2.11</v>
      </c>
      <c r="AB51" s="76">
        <f>-STOA!P51</f>
        <v>0</v>
      </c>
      <c r="AC51">
        <f t="shared" si="0"/>
        <v>9.380764668082584</v>
      </c>
      <c r="AD51">
        <f t="shared" si="1"/>
        <v>1193.2211364260336</v>
      </c>
      <c r="AE51">
        <f>'IDT-1'!F51</f>
        <v>120</v>
      </c>
      <c r="AF51" s="25"/>
      <c r="AG51">
        <f t="shared" si="2"/>
        <v>1313.2211364260336</v>
      </c>
      <c r="AI51" s="35">
        <f>PXIL!J51</f>
        <v>0</v>
      </c>
      <c r="AJ51" s="35">
        <f>PXIL!P51</f>
        <v>0</v>
      </c>
      <c r="AK51" s="35">
        <f>RTM_IEX!J51</f>
        <v>67.23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7.2215999999999996</v>
      </c>
      <c r="E52">
        <f>GT_NG!T52</f>
        <v>-3.0000000000000002E-2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6.6306665676487127</v>
      </c>
      <c r="M52">
        <f>EDWPCL!W52</f>
        <v>0</v>
      </c>
      <c r="N52">
        <f>'MSW BWN'!W52</f>
        <v>5.3482719999999988</v>
      </c>
      <c r="O52">
        <f>TPDDL_ISGS_exbus!DM52</f>
        <v>437.44644133824943</v>
      </c>
      <c r="P52" s="37">
        <v>74.86</v>
      </c>
      <c r="Q52" s="37">
        <v>16.330000000000002</v>
      </c>
      <c r="R52" s="39">
        <v>24.2</v>
      </c>
      <c r="S52" s="39">
        <v>0</v>
      </c>
      <c r="T52" s="38">
        <f>SUMPRODUCT(LTA!J52:AN52,LTA!J$101:AN$101,LTA!J$105:AN$105)</f>
        <v>110.78999999999999</v>
      </c>
      <c r="U52" s="38">
        <f>SUMPRODUCT(LTA!J52:AN52,LTA!J$102:AN$102,LTA!J$105:AN$105)</f>
        <v>156.98000000000002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279.48</v>
      </c>
      <c r="Z52" s="35">
        <f>IEX!P52</f>
        <v>0</v>
      </c>
      <c r="AA52" s="76">
        <f>STOA!J52</f>
        <v>2.11</v>
      </c>
      <c r="AB52" s="76">
        <f>-STOA!P52</f>
        <v>0</v>
      </c>
      <c r="AC52">
        <f t="shared" si="0"/>
        <v>9.308966282814481</v>
      </c>
      <c r="AD52">
        <f t="shared" si="1"/>
        <v>1184.0880136230837</v>
      </c>
      <c r="AE52">
        <f>'IDT-1'!F52</f>
        <v>130</v>
      </c>
      <c r="AF52" s="25"/>
      <c r="AG52">
        <f t="shared" si="2"/>
        <v>1314.0880136230837</v>
      </c>
      <c r="AI52" s="35">
        <f>PXIL!J52</f>
        <v>0</v>
      </c>
      <c r="AJ52" s="35">
        <f>PXIL!P52</f>
        <v>0</v>
      </c>
      <c r="AK52" s="35">
        <f>RTM_IEX!J52</f>
        <v>72.03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7.2215999999999996</v>
      </c>
      <c r="E53">
        <f>GT_NG!T53</f>
        <v>-3.0000000000000002E-2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6.6306665676487127</v>
      </c>
      <c r="M53">
        <f>EDWPCL!W53</f>
        <v>0</v>
      </c>
      <c r="N53">
        <f>'MSW BWN'!W53</f>
        <v>5.1520479999999989</v>
      </c>
      <c r="O53">
        <f>TPDDL_ISGS_exbus!DM53</f>
        <v>434.21895345303261</v>
      </c>
      <c r="P53" s="37">
        <v>74.86</v>
      </c>
      <c r="Q53" s="37">
        <v>16.330000000000002</v>
      </c>
      <c r="R53" s="39">
        <v>24.2</v>
      </c>
      <c r="S53" s="39">
        <v>0</v>
      </c>
      <c r="T53" s="38">
        <f>SUMPRODUCT(LTA!J53:AN53,LTA!J$101:AN$101,LTA!J$105:AN$105)</f>
        <v>109.78999999999999</v>
      </c>
      <c r="U53" s="38">
        <f>SUMPRODUCT(LTA!J53:AN53,LTA!J$102:AN$102,LTA!J$105:AN$105)</f>
        <v>156.4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270.83</v>
      </c>
      <c r="Z53" s="35">
        <f>IEX!P53</f>
        <v>0</v>
      </c>
      <c r="AA53" s="76">
        <f>STOA!J53</f>
        <v>2.11</v>
      </c>
      <c r="AB53" s="76">
        <f>-STOA!P53</f>
        <v>0</v>
      </c>
      <c r="AC53">
        <f t="shared" si="0"/>
        <v>9.2774253301097911</v>
      </c>
      <c r="AD53">
        <f t="shared" si="1"/>
        <v>1180.0758426905716</v>
      </c>
      <c r="AE53">
        <f>'IDT-1'!F53</f>
        <v>130</v>
      </c>
      <c r="AF53" s="25"/>
      <c r="AG53">
        <f t="shared" si="2"/>
        <v>1310.0758426905716</v>
      </c>
      <c r="AI53" s="35">
        <f>PXIL!J53</f>
        <v>0</v>
      </c>
      <c r="AJ53" s="35">
        <f>PXIL!P53</f>
        <v>0</v>
      </c>
      <c r="AK53" s="35">
        <f>RTM_IEX!J53</f>
        <v>81.64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7.2215999999999996</v>
      </c>
      <c r="E54">
        <f>GT_NG!T54</f>
        <v>-3.0000000000000002E-2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6.6306665676487127</v>
      </c>
      <c r="M54">
        <f>EDWPCL!W54</f>
        <v>0</v>
      </c>
      <c r="N54">
        <f>'MSW BWN'!W54</f>
        <v>5.0060479999999989</v>
      </c>
      <c r="O54">
        <f>TPDDL_ISGS_exbus!DM54</f>
        <v>432.7800457423246</v>
      </c>
      <c r="P54" s="37">
        <v>74.86</v>
      </c>
      <c r="Q54" s="37">
        <v>16.330000000000002</v>
      </c>
      <c r="R54" s="39">
        <v>24.2</v>
      </c>
      <c r="S54" s="39">
        <v>0</v>
      </c>
      <c r="T54" s="38">
        <f>SUMPRODUCT(LTA!J54:AN54,LTA!J$101:AN$101,LTA!J$105:AN$105)</f>
        <v>107.83</v>
      </c>
      <c r="U54" s="38">
        <f>SUMPRODUCT(LTA!J54:AN54,LTA!J$102:AN$102,LTA!J$105:AN$105)</f>
        <v>155.26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233.38</v>
      </c>
      <c r="Z54" s="35">
        <f>IEX!P54</f>
        <v>0</v>
      </c>
      <c r="AA54" s="76">
        <f>STOA!J54</f>
        <v>2.11</v>
      </c>
      <c r="AB54" s="76">
        <f>-STOA!P54</f>
        <v>0</v>
      </c>
      <c r="AC54">
        <f t="shared" si="0"/>
        <v>8.9112550499662717</v>
      </c>
      <c r="AD54">
        <f t="shared" si="1"/>
        <v>1133.4971052600069</v>
      </c>
      <c r="AE54">
        <f>'IDT-1'!F54</f>
        <v>145</v>
      </c>
      <c r="AF54" s="25"/>
      <c r="AG54">
        <f t="shared" si="2"/>
        <v>1278.4971052600069</v>
      </c>
      <c r="AI54" s="35">
        <f>PXIL!J54</f>
        <v>0</v>
      </c>
      <c r="AJ54" s="35">
        <f>PXIL!P54</f>
        <v>0</v>
      </c>
      <c r="AK54" s="35">
        <f>RTM_IEX!J54</f>
        <v>76.83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7.2215999999999996</v>
      </c>
      <c r="E55">
        <f>GT_NG!T55</f>
        <v>-3.0000000000000002E-2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6.1871524448705673</v>
      </c>
      <c r="M55">
        <f>EDWPCL!W55</f>
        <v>0</v>
      </c>
      <c r="N55">
        <f>'MSW BWN'!W55</f>
        <v>5.3377600000000003</v>
      </c>
      <c r="O55">
        <f>TPDDL_ISGS_exbus!DM55</f>
        <v>432.7800058402529</v>
      </c>
      <c r="P55" s="37">
        <v>74.86</v>
      </c>
      <c r="Q55" s="37">
        <v>17.593068201639632</v>
      </c>
      <c r="R55" s="39">
        <v>24.2</v>
      </c>
      <c r="S55" s="39">
        <v>0</v>
      </c>
      <c r="T55" s="38">
        <f>SUMPRODUCT(LTA!J55:AN55,LTA!J$101:AN$101,LTA!J$105:AN$105)</f>
        <v>107.53999999999999</v>
      </c>
      <c r="U55" s="38">
        <f>SUMPRODUCT(LTA!J55:AN55,LTA!J$102:AN$102,LTA!J$105:AN$105)</f>
        <v>153.26999999999998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105.64</v>
      </c>
      <c r="Z55" s="35">
        <f>IEX!P55</f>
        <v>0</v>
      </c>
      <c r="AA55" s="76">
        <f>STOA!J55</f>
        <v>2.11</v>
      </c>
      <c r="AB55" s="76">
        <f>-STOA!P55</f>
        <v>0</v>
      </c>
      <c r="AC55">
        <f t="shared" si="0"/>
        <v>7.718878614145229</v>
      </c>
      <c r="AD55">
        <f t="shared" si="1"/>
        <v>981.82070787261796</v>
      </c>
      <c r="AE55">
        <f>'IDT-1'!F55</f>
        <v>170</v>
      </c>
      <c r="AF55" s="25"/>
      <c r="AG55">
        <f t="shared" si="2"/>
        <v>1151.820707872618</v>
      </c>
      <c r="AI55" s="35">
        <f>PXIL!J55</f>
        <v>0</v>
      </c>
      <c r="AJ55" s="35">
        <f>PXIL!P55</f>
        <v>0</v>
      </c>
      <c r="AK55" s="35">
        <f>RTM_IEX!J55</f>
        <v>52.83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7.2215999999999996</v>
      </c>
      <c r="E56">
        <f>GT_NG!T56</f>
        <v>-3.0000000000000002E-2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6.6306665676487127</v>
      </c>
      <c r="M56">
        <f>EDWPCL!W56</f>
        <v>0</v>
      </c>
      <c r="N56">
        <f>'MSW BWN'!W56</f>
        <v>5.5900479999999986</v>
      </c>
      <c r="O56">
        <f>TPDDL_ISGS_exbus!DM56</f>
        <v>432.77998129282497</v>
      </c>
      <c r="P56" s="37">
        <v>74.86</v>
      </c>
      <c r="Q56" s="37">
        <v>17.593068201639632</v>
      </c>
      <c r="R56" s="39">
        <v>24.2</v>
      </c>
      <c r="S56" s="39">
        <v>0</v>
      </c>
      <c r="T56" s="38">
        <f>SUMPRODUCT(LTA!J56:AN56,LTA!J$101:AN$101,LTA!J$105:AN$105)</f>
        <v>105.23</v>
      </c>
      <c r="U56" s="38">
        <f>SUMPRODUCT(LTA!J56:AN56,LTA!J$102:AN$102,LTA!J$105:AN$105)</f>
        <v>149.82999999999998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96.04</v>
      </c>
      <c r="Z56" s="35">
        <f>IEX!P56</f>
        <v>0</v>
      </c>
      <c r="AA56" s="76">
        <f>STOA!J56</f>
        <v>2.11</v>
      </c>
      <c r="AB56" s="76">
        <f>-STOA!P56</f>
        <v>0</v>
      </c>
      <c r="AC56">
        <f t="shared" si="0"/>
        <v>7.2449176792329624</v>
      </c>
      <c r="AD56">
        <f t="shared" si="1"/>
        <v>921.53044638288054</v>
      </c>
      <c r="AE56">
        <f>'IDT-1'!F56</f>
        <v>195</v>
      </c>
      <c r="AF56" s="25"/>
      <c r="AG56">
        <f t="shared" si="2"/>
        <v>1116.5304463828807</v>
      </c>
      <c r="AI56" s="35">
        <f>PXIL!J56</f>
        <v>0</v>
      </c>
      <c r="AJ56" s="35">
        <f>PXIL!P56</f>
        <v>0</v>
      </c>
      <c r="AK56" s="35">
        <f>RTM_IEX!J56</f>
        <v>6.72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7.2215999999999996</v>
      </c>
      <c r="E57">
        <f>GT_NG!T57</f>
        <v>-3.0000000000000002E-2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6.6306665676487127</v>
      </c>
      <c r="M57">
        <f>EDWPCL!W57</f>
        <v>0</v>
      </c>
      <c r="N57">
        <f>'MSW BWN'!W57</f>
        <v>5.2303039999999994</v>
      </c>
      <c r="O57">
        <f>TPDDL_ISGS_exbus!DM57</f>
        <v>432.77998129282497</v>
      </c>
      <c r="P57" s="37">
        <v>74.86</v>
      </c>
      <c r="Q57" s="37">
        <v>17.593068201639632</v>
      </c>
      <c r="R57" s="39">
        <v>24.2</v>
      </c>
      <c r="S57" s="39">
        <v>0</v>
      </c>
      <c r="T57" s="38">
        <f>SUMPRODUCT(LTA!J57:AN57,LTA!J$101:AN$101,LTA!J$105:AN$105)</f>
        <v>102.96000000000001</v>
      </c>
      <c r="U57" s="38">
        <f>SUMPRODUCT(LTA!J57:AN57,LTA!J$102:AN$102,LTA!J$105:AN$105)</f>
        <v>145.82999999999998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96.04</v>
      </c>
      <c r="Z57" s="35">
        <f>IEX!P57</f>
        <v>0</v>
      </c>
      <c r="AA57" s="76">
        <f>STOA!J57</f>
        <v>2.11</v>
      </c>
      <c r="AB57" s="76">
        <f>-STOA!P57</f>
        <v>0</v>
      </c>
      <c r="AC57">
        <f t="shared" si="0"/>
        <v>7.4030256760329616</v>
      </c>
      <c r="AD57">
        <f t="shared" si="1"/>
        <v>941.64259438608042</v>
      </c>
      <c r="AE57">
        <f>'IDT-1'!F57</f>
        <v>205</v>
      </c>
      <c r="AF57" s="25"/>
      <c r="AG57">
        <f t="shared" si="2"/>
        <v>1146.6425943860804</v>
      </c>
      <c r="AI57" s="35">
        <f>PXIL!J57</f>
        <v>0</v>
      </c>
      <c r="AJ57" s="35">
        <f>PXIL!P57</f>
        <v>0</v>
      </c>
      <c r="AK57" s="35">
        <f>RTM_IEX!J57</f>
        <v>33.619999999999997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7.2215999999999996</v>
      </c>
      <c r="E58">
        <f>GT_NG!T58</f>
        <v>-3.0000000000000002E-2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6.3763566634707578</v>
      </c>
      <c r="M58">
        <f>EDWPCL!W58</f>
        <v>0</v>
      </c>
      <c r="N58">
        <f>'MSW BWN'!W58</f>
        <v>4.6311199999999992</v>
      </c>
      <c r="O58">
        <f>TPDDL_ISGS_exbus!DM58</f>
        <v>434.21887329282498</v>
      </c>
      <c r="P58" s="37">
        <v>74.86</v>
      </c>
      <c r="Q58" s="37">
        <v>17.593068201639632</v>
      </c>
      <c r="R58" s="39">
        <v>24.2</v>
      </c>
      <c r="S58" s="39">
        <v>0</v>
      </c>
      <c r="T58" s="38">
        <f>SUMPRODUCT(LTA!J58:AN58,LTA!J$101:AN$101,LTA!J$105:AN$105)</f>
        <v>100.81</v>
      </c>
      <c r="U58" s="38">
        <f>SUMPRODUCT(LTA!J58:AN58,LTA!J$102:AN$102,LTA!J$105:AN$105)</f>
        <v>141.35999999999999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96.04</v>
      </c>
      <c r="Z58" s="35">
        <f>IEX!P58</f>
        <v>0</v>
      </c>
      <c r="AA58" s="76">
        <f>STOA!J58</f>
        <v>2.11</v>
      </c>
      <c r="AB58" s="76">
        <f>-STOA!P58</f>
        <v>0</v>
      </c>
      <c r="AC58">
        <f t="shared" si="0"/>
        <v>7.6930717811803726</v>
      </c>
      <c r="AD58">
        <f t="shared" si="1"/>
        <v>978.53794637675503</v>
      </c>
      <c r="AE58">
        <f>'IDT-1'!F58</f>
        <v>205</v>
      </c>
      <c r="AF58" s="25"/>
      <c r="AG58">
        <f t="shared" si="2"/>
        <v>1183.5379463767549</v>
      </c>
      <c r="AI58" s="35">
        <f>PXIL!J58</f>
        <v>0</v>
      </c>
      <c r="AJ58" s="35">
        <f>PXIL!P58</f>
        <v>0</v>
      </c>
      <c r="AK58" s="35">
        <f>RTM_IEX!J58</f>
        <v>76.84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7.2215999999999996</v>
      </c>
      <c r="E59">
        <f>GT_NG!T59</f>
        <v>-3.0000000000000002E-2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6.3763566634707578</v>
      </c>
      <c r="M59">
        <f>EDWPCL!W59</f>
        <v>0</v>
      </c>
      <c r="N59">
        <f>'MSW BWN'!W59</f>
        <v>4.9114399999999989</v>
      </c>
      <c r="O59">
        <f>TPDDL_ISGS_exbus!DM59</f>
        <v>437.94007708606057</v>
      </c>
      <c r="P59" s="37">
        <v>74.86</v>
      </c>
      <c r="Q59" s="37">
        <v>26.59</v>
      </c>
      <c r="R59" s="39">
        <v>24.2</v>
      </c>
      <c r="S59" s="39">
        <v>0</v>
      </c>
      <c r="T59" s="38">
        <f>SUMPRODUCT(LTA!J59:AN59,LTA!J$101:AN$101,LTA!J$105:AN$105)</f>
        <v>96.35</v>
      </c>
      <c r="U59" s="38">
        <f>SUMPRODUCT(LTA!J59:AN59,LTA!J$102:AN$102,LTA!J$105:AN$105)</f>
        <v>138.26000000000002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112.37</v>
      </c>
      <c r="Z59" s="35">
        <f>IEX!P59</f>
        <v>0</v>
      </c>
      <c r="AA59" s="76">
        <f>STOA!J59</f>
        <v>2.11</v>
      </c>
      <c r="AB59" s="76">
        <f>-STOA!P59</f>
        <v>0</v>
      </c>
      <c r="AC59">
        <f t="shared" si="0"/>
        <v>7.7504677347948228</v>
      </c>
      <c r="AD59">
        <f t="shared" si="1"/>
        <v>985.83900601473658</v>
      </c>
      <c r="AE59">
        <f>'IDT-1'!F59</f>
        <v>210</v>
      </c>
      <c r="AF59" s="25"/>
      <c r="AG59">
        <f t="shared" si="2"/>
        <v>1195.8390060147367</v>
      </c>
      <c r="AI59" s="35">
        <f>PXIL!J59</f>
        <v>0</v>
      </c>
      <c r="AJ59" s="35">
        <f>PXIL!P59</f>
        <v>0</v>
      </c>
      <c r="AK59" s="35">
        <f>RTM_IEX!J59</f>
        <v>62.43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7.2215999999999996</v>
      </c>
      <c r="E60">
        <f>GT_NG!T60</f>
        <v>-3.0000000000000002E-2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6.3339789069990413</v>
      </c>
      <c r="M60">
        <f>EDWPCL!W60</f>
        <v>0</v>
      </c>
      <c r="N60">
        <f>'MSW BWN'!W60</f>
        <v>4.8436959999999996</v>
      </c>
      <c r="O60">
        <f>TPDDL_ISGS_exbus!DM60</f>
        <v>434.95118853614855</v>
      </c>
      <c r="P60" s="37">
        <v>74.86</v>
      </c>
      <c r="Q60" s="37">
        <v>26.59</v>
      </c>
      <c r="R60" s="39">
        <v>24.2</v>
      </c>
      <c r="S60" s="39">
        <v>0</v>
      </c>
      <c r="T60" s="38">
        <f>SUMPRODUCT(LTA!J60:AN60,LTA!J$101:AN$101,LTA!J$105:AN$105)</f>
        <v>91.61</v>
      </c>
      <c r="U60" s="38">
        <f>SUMPRODUCT(LTA!J60:AN60,LTA!J$102:AN$102,LTA!J$105:AN$105)</f>
        <v>132.72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135.41999999999999</v>
      </c>
      <c r="Z60" s="35">
        <f>IEX!P60</f>
        <v>0</v>
      </c>
      <c r="AA60" s="76">
        <f>STOA!J60</f>
        <v>2.11</v>
      </c>
      <c r="AB60" s="76">
        <f>-STOA!P60</f>
        <v>0</v>
      </c>
      <c r="AC60">
        <f t="shared" si="0"/>
        <v>7.9382994544050289</v>
      </c>
      <c r="AD60">
        <f t="shared" si="1"/>
        <v>1009.7321639887426</v>
      </c>
      <c r="AE60">
        <f>'IDT-1'!F60</f>
        <v>200</v>
      </c>
      <c r="AF60" s="25"/>
      <c r="AG60">
        <f t="shared" si="2"/>
        <v>1209.7321639887427</v>
      </c>
      <c r="AI60" s="35">
        <f>PXIL!J60</f>
        <v>0</v>
      </c>
      <c r="AJ60" s="35">
        <f>PXIL!P60</f>
        <v>0</v>
      </c>
      <c r="AK60" s="35">
        <f>RTM_IEX!J60</f>
        <v>76.84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7.2215999999999996</v>
      </c>
      <c r="E61">
        <f>GT_NG!T61</f>
        <v>-3.0000000000000002E-2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6.5368935762224369</v>
      </c>
      <c r="M61">
        <f>EDWPCL!W61</f>
        <v>0</v>
      </c>
      <c r="N61">
        <f>'MSW BWN'!W61</f>
        <v>4.9114399999999989</v>
      </c>
      <c r="O61">
        <f>TPDDL_ISGS_exbus!DM61</f>
        <v>433.18810948840598</v>
      </c>
      <c r="P61" s="37">
        <v>74.86</v>
      </c>
      <c r="Q61" s="37">
        <v>26.59</v>
      </c>
      <c r="R61" s="39">
        <v>24.2</v>
      </c>
      <c r="S61" s="39">
        <v>0</v>
      </c>
      <c r="T61" s="38">
        <f>SUMPRODUCT(LTA!J61:AN61,LTA!J$101:AN$101,LTA!J$105:AN$105)</f>
        <v>86.91</v>
      </c>
      <c r="U61" s="38">
        <f>SUMPRODUCT(LTA!J61:AN61,LTA!J$102:AN$102,LTA!J$105:AN$105)</f>
        <v>126.48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157.51</v>
      </c>
      <c r="Z61" s="35">
        <f>IEX!P61</f>
        <v>0</v>
      </c>
      <c r="AA61" s="76">
        <f>STOA!J61</f>
        <v>2.11</v>
      </c>
      <c r="AB61" s="76">
        <f>-STOA!P61</f>
        <v>0</v>
      </c>
      <c r="AC61">
        <f t="shared" si="0"/>
        <v>7.9761105754525801</v>
      </c>
      <c r="AD61">
        <f t="shared" si="1"/>
        <v>1014.5419324891759</v>
      </c>
      <c r="AE61">
        <f>'IDT-1'!F61</f>
        <v>195</v>
      </c>
      <c r="AF61" s="25"/>
      <c r="AG61">
        <f t="shared" si="2"/>
        <v>1209.5419324891759</v>
      </c>
      <c r="AI61" s="35">
        <f>PXIL!J61</f>
        <v>0</v>
      </c>
      <c r="AJ61" s="35">
        <f>PXIL!P61</f>
        <v>0</v>
      </c>
      <c r="AK61" s="35">
        <f>RTM_IEX!J61</f>
        <v>72.03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7.2215999999999996</v>
      </c>
      <c r="E62">
        <f>GT_NG!T62</f>
        <v>-3.0000000000000002E-2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6.5919846596356653</v>
      </c>
      <c r="M62">
        <f>EDWPCL!W62</f>
        <v>0</v>
      </c>
      <c r="N62">
        <f>'MSW BWN'!W62</f>
        <v>4.715215999999999</v>
      </c>
      <c r="O62">
        <f>TPDDL_ISGS_exbus!DM62</f>
        <v>433.18812459461435</v>
      </c>
      <c r="P62" s="37">
        <v>74.86</v>
      </c>
      <c r="Q62" s="37">
        <v>26.59</v>
      </c>
      <c r="R62" s="39">
        <v>24.2</v>
      </c>
      <c r="S62" s="39">
        <v>0</v>
      </c>
      <c r="T62" s="38">
        <f>SUMPRODUCT(LTA!J62:AN62,LTA!J$101:AN$101,LTA!J$105:AN$105)</f>
        <v>79.87</v>
      </c>
      <c r="U62" s="38">
        <f>SUMPRODUCT(LTA!J62:AN62,LTA!J$102:AN$102,LTA!J$105:AN$105)</f>
        <v>119.86999999999999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171.91</v>
      </c>
      <c r="Z62" s="35">
        <f>IEX!P62</f>
        <v>0</v>
      </c>
      <c r="AA62" s="76">
        <f>STOA!J62</f>
        <v>2.11</v>
      </c>
      <c r="AB62" s="76">
        <f>-STOA!P62</f>
        <v>0</v>
      </c>
      <c r="AC62">
        <f t="shared" si="0"/>
        <v>8.055817856531629</v>
      </c>
      <c r="AD62">
        <f t="shared" si="1"/>
        <v>1024.6811073977185</v>
      </c>
      <c r="AE62">
        <f>'IDT-1'!F62</f>
        <v>191</v>
      </c>
      <c r="AF62" s="25"/>
      <c r="AG62">
        <f t="shared" si="2"/>
        <v>1215.6811073977185</v>
      </c>
      <c r="AI62" s="35">
        <f>PXIL!J62</f>
        <v>0</v>
      </c>
      <c r="AJ62" s="35">
        <f>PXIL!P62</f>
        <v>0</v>
      </c>
      <c r="AK62" s="35">
        <f>RTM_IEX!J62</f>
        <v>81.64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7.2215999999999996</v>
      </c>
      <c r="E63">
        <f>GT_NG!T63</f>
        <v>-3.0000000000000002E-2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6.325752636625122</v>
      </c>
      <c r="M63">
        <f>EDWPCL!W63</f>
        <v>0</v>
      </c>
      <c r="N63">
        <f>'MSW BWN'!W63</f>
        <v>4.4909599999999994</v>
      </c>
      <c r="O63">
        <f>TPDDL_ISGS_exbus!DM63</f>
        <v>477.59502860305309</v>
      </c>
      <c r="P63" s="37">
        <v>74.86</v>
      </c>
      <c r="Q63" s="37">
        <v>26.573489624376155</v>
      </c>
      <c r="R63" s="39">
        <v>24.2</v>
      </c>
      <c r="S63" s="39">
        <v>0</v>
      </c>
      <c r="T63" s="38">
        <f>SUMPRODUCT(LTA!J63:AN63,LTA!J$101:AN$101,LTA!J$105:AN$105)</f>
        <v>73.08</v>
      </c>
      <c r="U63" s="38">
        <f>SUMPRODUCT(LTA!J63:AN63,LTA!J$102:AN$102,LTA!J$105:AN$105)</f>
        <v>113.54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187.28</v>
      </c>
      <c r="Z63" s="35">
        <f>IEX!P63</f>
        <v>0</v>
      </c>
      <c r="AA63" s="76">
        <f>STOA!J63</f>
        <v>2.2000000000000002</v>
      </c>
      <c r="AB63" s="76">
        <f>-STOA!P63</f>
        <v>0</v>
      </c>
      <c r="AC63">
        <f t="shared" si="0"/>
        <v>7.8920951202881024</v>
      </c>
      <c r="AD63">
        <f t="shared" si="1"/>
        <v>1003.8547357437664</v>
      </c>
      <c r="AE63">
        <f>'IDT-1'!F63</f>
        <v>185</v>
      </c>
      <c r="AF63" s="25"/>
      <c r="AG63">
        <f t="shared" si="2"/>
        <v>1188.8547357437665</v>
      </c>
      <c r="AI63" s="35">
        <f>PXIL!J63</f>
        <v>0</v>
      </c>
      <c r="AJ63" s="35">
        <f>PXIL!P63</f>
        <v>0</v>
      </c>
      <c r="AK63" s="35">
        <f>RTM_IEX!J63</f>
        <v>14.41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7.2215999999999996</v>
      </c>
      <c r="E64">
        <f>GT_NG!T64</f>
        <v>-3.0000000000000002E-2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6.0420709491850433</v>
      </c>
      <c r="M64">
        <f>EDWPCL!W64</f>
        <v>0</v>
      </c>
      <c r="N64">
        <f>'MSW BWN'!W64</f>
        <v>4.721055999999999</v>
      </c>
      <c r="O64">
        <f>TPDDL_ISGS_exbus!DM64</f>
        <v>488.64392060305312</v>
      </c>
      <c r="P64" s="37">
        <v>74.86</v>
      </c>
      <c r="Q64" s="37">
        <v>26.573489624376155</v>
      </c>
      <c r="R64" s="39">
        <v>24.2</v>
      </c>
      <c r="S64" s="39">
        <v>0</v>
      </c>
      <c r="T64" s="38">
        <f>SUMPRODUCT(LTA!J64:AN64,LTA!J$101:AN$101,LTA!J$105:AN$105)</f>
        <v>64.989999999999995</v>
      </c>
      <c r="U64" s="38">
        <f>SUMPRODUCT(LTA!J64:AN64,LTA!J$102:AN$102,LTA!J$105:AN$105)</f>
        <v>106.12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205.53</v>
      </c>
      <c r="Z64" s="35">
        <f>IEX!P64</f>
        <v>0</v>
      </c>
      <c r="AA64" s="76">
        <f>STOA!J64</f>
        <v>2.2000000000000002</v>
      </c>
      <c r="AB64" s="76">
        <f>-STOA!P64</f>
        <v>0</v>
      </c>
      <c r="AC64">
        <f t="shared" si="0"/>
        <v>7.9992305095260692</v>
      </c>
      <c r="AD64">
        <f t="shared" si="1"/>
        <v>1017.4829066670884</v>
      </c>
      <c r="AE64">
        <f>'IDT-1'!F64</f>
        <v>170</v>
      </c>
      <c r="AF64" s="25"/>
      <c r="AG64">
        <f t="shared" si="2"/>
        <v>1187.4829066670884</v>
      </c>
      <c r="AI64" s="35">
        <f>PXIL!J64</f>
        <v>0</v>
      </c>
      <c r="AJ64" s="35">
        <f>PXIL!P64</f>
        <v>0</v>
      </c>
      <c r="AK64" s="35">
        <f>RTM_IEX!J64</f>
        <v>14.41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7.2215999999999996</v>
      </c>
      <c r="E65">
        <f>GT_NG!T65</f>
        <v>-3.0000000000000002E-2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6.522684563758391</v>
      </c>
      <c r="M65">
        <f>EDWPCL!W65</f>
        <v>0</v>
      </c>
      <c r="N65">
        <f>'MSW BWN'!W65</f>
        <v>4.6194399999999991</v>
      </c>
      <c r="O65">
        <f>TPDDL_ISGS_exbus!DM65</f>
        <v>536.60173611081461</v>
      </c>
      <c r="P65" s="37">
        <v>74.86</v>
      </c>
      <c r="Q65" s="37">
        <v>26.573489624376155</v>
      </c>
      <c r="R65" s="39">
        <v>24.2</v>
      </c>
      <c r="S65" s="39">
        <v>0</v>
      </c>
      <c r="T65" s="38">
        <f>SUMPRODUCT(LTA!J65:AN65,LTA!J$101:AN$101,LTA!J$105:AN$105)</f>
        <v>56.96</v>
      </c>
      <c r="U65" s="38">
        <f>SUMPRODUCT(LTA!J65:AN65,LTA!J$102:AN$102,LTA!J$105:AN$105)</f>
        <v>97.86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173.83</v>
      </c>
      <c r="Z65" s="35">
        <f>IEX!P65</f>
        <v>0</v>
      </c>
      <c r="AA65" s="76">
        <f>STOA!J65</f>
        <v>2.2000000000000002</v>
      </c>
      <c r="AB65" s="76">
        <f>-STOA!P65</f>
        <v>0</v>
      </c>
      <c r="AC65">
        <f t="shared" si="0"/>
        <v>7.8895376518802829</v>
      </c>
      <c r="AD65">
        <f t="shared" si="1"/>
        <v>1003.5294126470692</v>
      </c>
      <c r="AE65">
        <f>'IDT-1'!F65</f>
        <v>155</v>
      </c>
      <c r="AF65" s="25"/>
      <c r="AG65">
        <f t="shared" si="2"/>
        <v>1158.5294126470692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7.7632200000000005</v>
      </c>
      <c r="E66">
        <f>GT_NG!T66</f>
        <v>-3.0000000000000002E-2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6.6306665676487127</v>
      </c>
      <c r="M66">
        <f>EDWPCL!W66</f>
        <v>0</v>
      </c>
      <c r="N66">
        <f>'MSW BWN'!W66</f>
        <v>4.7315679999999993</v>
      </c>
      <c r="O66">
        <f>TPDDL_ISGS_exbus!DM66</f>
        <v>544.64629926031637</v>
      </c>
      <c r="P66" s="37">
        <v>74.85686450261781</v>
      </c>
      <c r="Q66" s="37">
        <v>26.573489624376155</v>
      </c>
      <c r="R66" s="39">
        <v>24.2</v>
      </c>
      <c r="S66" s="39">
        <v>0</v>
      </c>
      <c r="T66" s="38">
        <f>SUMPRODUCT(LTA!J66:AN66,LTA!J$101:AN$101,LTA!J$105:AN$105)</f>
        <v>48.93</v>
      </c>
      <c r="U66" s="38">
        <f>SUMPRODUCT(LTA!J66:AN66,LTA!J$102:AN$102,LTA!J$105:AN$105)</f>
        <v>89.660000000000011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144.06</v>
      </c>
      <c r="Z66" s="35">
        <f>IEX!P66</f>
        <v>0</v>
      </c>
      <c r="AA66" s="76">
        <f>STOA!J66</f>
        <v>2.2000000000000002</v>
      </c>
      <c r="AB66" s="76">
        <f>-STOA!P66</f>
        <v>0</v>
      </c>
      <c r="AC66">
        <f t="shared" si="0"/>
        <v>7.5994022815971576</v>
      </c>
      <c r="AD66">
        <f t="shared" si="1"/>
        <v>966.62270567336191</v>
      </c>
      <c r="AE66">
        <f>'IDT-1'!F66</f>
        <v>185</v>
      </c>
      <c r="AF66" s="25"/>
      <c r="AG66">
        <f t="shared" si="2"/>
        <v>1151.6227056733619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7.7632200000000005</v>
      </c>
      <c r="E67">
        <f>GT_NG!T67</f>
        <v>-3.0000000000000002E-2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6.6306665676487127</v>
      </c>
      <c r="M67">
        <f>EDWPCL!W67</f>
        <v>0</v>
      </c>
      <c r="N67">
        <f>'MSW BWN'!W67</f>
        <v>4.6194399999999991</v>
      </c>
      <c r="O67">
        <f>TPDDL_ISGS_exbus!DM67</f>
        <v>590.50691229962285</v>
      </c>
      <c r="P67" s="37">
        <v>74.860000000000014</v>
      </c>
      <c r="Q67" s="37">
        <v>26.573489624376155</v>
      </c>
      <c r="R67" s="39">
        <v>22.752500274755466</v>
      </c>
      <c r="S67" s="39">
        <v>0</v>
      </c>
      <c r="T67" s="38">
        <f>SUMPRODUCT(LTA!J67:AN67,LTA!J$101:AN$101,LTA!J$105:AN$105)</f>
        <v>38.89</v>
      </c>
      <c r="U67" s="38">
        <f>SUMPRODUCT(LTA!J67:AN67,LTA!J$102:AN$102,LTA!J$105:AN$105)</f>
        <v>84.449999999999989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142.13999999999999</v>
      </c>
      <c r="Z67" s="35">
        <f>IEX!P67</f>
        <v>0</v>
      </c>
      <c r="AA67" s="76">
        <f>STOA!J67</f>
        <v>2.2000000000000002</v>
      </c>
      <c r="AB67" s="76">
        <f>-STOA!P67</f>
        <v>0</v>
      </c>
      <c r="AC67">
        <f t="shared" si="0"/>
        <v>8.164807746643616</v>
      </c>
      <c r="AD67">
        <f t="shared" si="1"/>
        <v>948.19142101975956</v>
      </c>
      <c r="AE67">
        <f>'IDT-1'!F67</f>
        <v>198</v>
      </c>
      <c r="AF67" s="25"/>
      <c r="AG67">
        <f t="shared" si="2"/>
        <v>1146.1914210197597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-45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7.7632200000000005</v>
      </c>
      <c r="E68">
        <f>GT_NG!T68</f>
        <v>-3.0000000000000002E-2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6.6306665676487127</v>
      </c>
      <c r="M68">
        <f>EDWPCL!W68</f>
        <v>0</v>
      </c>
      <c r="N68">
        <f>'MSW BWN'!W68</f>
        <v>4.7093759999999989</v>
      </c>
      <c r="O68">
        <f>TPDDL_ISGS_exbus!DM68</f>
        <v>604.01691229962296</v>
      </c>
      <c r="P68" s="37">
        <v>74.86</v>
      </c>
      <c r="Q68" s="37">
        <v>26.573489624376155</v>
      </c>
      <c r="R68" s="39">
        <v>17.817454649335808</v>
      </c>
      <c r="S68" s="39">
        <v>0</v>
      </c>
      <c r="T68" s="38">
        <f>SUMPRODUCT(LTA!J68:AN68,LTA!J$101:AN$101,LTA!J$105:AN$105)</f>
        <v>31.78</v>
      </c>
      <c r="U68" s="38">
        <f>SUMPRODUCT(LTA!J68:AN68,LTA!J$102:AN$102,LTA!J$105:AN$105)</f>
        <v>78.47999999999999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235.3</v>
      </c>
      <c r="Z68" s="35">
        <f>IEX!P68</f>
        <v>0</v>
      </c>
      <c r="AA68" s="76">
        <f>STOA!J68</f>
        <v>2.2000000000000002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8.9749376658044095</v>
      </c>
      <c r="AD68">
        <f t="shared" ref="AD68:AD98" si="4">SUM(B68:AB68,AI68:AV68)-AC68</f>
        <v>1021.1261814751792</v>
      </c>
      <c r="AE68">
        <f>'IDT-1'!F68</f>
        <v>123</v>
      </c>
      <c r="AF68" s="25"/>
      <c r="AG68">
        <f t="shared" ref="AG68:AG98" si="5">SUM(AD68:AF68)</f>
        <v>1144.1261814751792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-60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7.7632200000000005</v>
      </c>
      <c r="E69">
        <f>GT_NG!T69</f>
        <v>-3.0000000000000002E-2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6.6306665676487127</v>
      </c>
      <c r="M69">
        <f>EDWPCL!W69</f>
        <v>0</v>
      </c>
      <c r="N69">
        <f>'MSW BWN'!W69</f>
        <v>4.3566399999999996</v>
      </c>
      <c r="O69">
        <f>TPDDL_ISGS_exbus!DM69</f>
        <v>624.08060347595654</v>
      </c>
      <c r="P69" s="37">
        <v>74.86</v>
      </c>
      <c r="Q69" s="37">
        <v>26.573067420918953</v>
      </c>
      <c r="R69" s="39">
        <v>11.09</v>
      </c>
      <c r="S69" s="39">
        <v>0</v>
      </c>
      <c r="T69" s="38">
        <f>SUMPRODUCT(LTA!J69:AN69,LTA!J$101:AN$101,LTA!J$105:AN$105)</f>
        <v>22.68</v>
      </c>
      <c r="U69" s="38">
        <f>SUMPRODUCT(LTA!J69:AN69,LTA!J$102:AN$102,LTA!J$105:AN$105)</f>
        <v>72.72999999999999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122.93</v>
      </c>
      <c r="Z69" s="35">
        <f>IEX!P69</f>
        <v>0</v>
      </c>
      <c r="AA69" s="76">
        <f>STOA!J69</f>
        <v>98.240000000000009</v>
      </c>
      <c r="AB69" s="76">
        <f>-STOA!P69</f>
        <v>0</v>
      </c>
      <c r="AC69">
        <f t="shared" si="3"/>
        <v>8.3613225797717678</v>
      </c>
      <c r="AD69">
        <f t="shared" si="4"/>
        <v>1063.5428748847526</v>
      </c>
      <c r="AE69">
        <f>'IDT-1'!F69</f>
        <v>88</v>
      </c>
      <c r="AF69" s="25"/>
      <c r="AG69">
        <f t="shared" si="5"/>
        <v>1151.5428748847526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7.7632200000000005</v>
      </c>
      <c r="E70">
        <f>GT_NG!T70</f>
        <v>-3.0000000000000002E-2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6.6306665676487127</v>
      </c>
      <c r="M70">
        <f>EDWPCL!W70</f>
        <v>0</v>
      </c>
      <c r="N70">
        <f>'MSW BWN'!W70</f>
        <v>3.8625759999999993</v>
      </c>
      <c r="O70">
        <f>TPDDL_ISGS_exbus!DM70</f>
        <v>630.91918489095133</v>
      </c>
      <c r="P70" s="37">
        <v>74.86</v>
      </c>
      <c r="Q70" s="37">
        <v>26.573067420918953</v>
      </c>
      <c r="R70" s="39">
        <v>5.7274544646823635</v>
      </c>
      <c r="S70" s="39">
        <v>0</v>
      </c>
      <c r="T70" s="38">
        <f>SUMPRODUCT(LTA!J70:AN70,LTA!J$101:AN$101,LTA!J$105:AN$105)</f>
        <v>11.58</v>
      </c>
      <c r="U70" s="38">
        <f>SUMPRODUCT(LTA!J70:AN70,LTA!J$102:AN$102,LTA!J$105:AN$105)</f>
        <v>70.059999999999988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165.19</v>
      </c>
      <c r="Z70" s="35">
        <f>IEX!P70</f>
        <v>0</v>
      </c>
      <c r="AA70" s="76">
        <f>STOA!J70</f>
        <v>98.240000000000009</v>
      </c>
      <c r="AB70" s="76">
        <f>-STOA!P70</f>
        <v>0</v>
      </c>
      <c r="AC70">
        <f t="shared" si="3"/>
        <v>8.5912039604332477</v>
      </c>
      <c r="AD70">
        <f t="shared" si="4"/>
        <v>1092.7849653837682</v>
      </c>
      <c r="AE70">
        <f>'IDT-1'!F70</f>
        <v>58</v>
      </c>
      <c r="AF70" s="25"/>
      <c r="AG70">
        <f t="shared" si="5"/>
        <v>1150.7849653837682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7.7632200000000005</v>
      </c>
      <c r="E71">
        <f>GT_NG!T71</f>
        <v>-3.0000000000000002E-2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6.6306665676487127</v>
      </c>
      <c r="M71">
        <f>EDWPCL!W71</f>
        <v>0</v>
      </c>
      <c r="N71">
        <f>'MSW BWN'!W71</f>
        <v>3.447935999999999</v>
      </c>
      <c r="O71">
        <f>TPDDL_ISGS_exbus!DM71</f>
        <v>645.55339713900696</v>
      </c>
      <c r="P71" s="37">
        <v>74.86</v>
      </c>
      <c r="Q71" s="37">
        <v>26.573067420918953</v>
      </c>
      <c r="R71" s="39">
        <v>1.7700000000000002</v>
      </c>
      <c r="S71" s="39">
        <v>0</v>
      </c>
      <c r="T71" s="38">
        <f>SUMPRODUCT(LTA!J71:AN71,LTA!J$101:AN$101,LTA!J$105:AN$105)</f>
        <v>7.83</v>
      </c>
      <c r="U71" s="38">
        <f>SUMPRODUCT(LTA!J71:AN71,LTA!J$102:AN$102,LTA!J$105:AN$105)</f>
        <v>66.489999999999995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244.91</v>
      </c>
      <c r="Z71" s="35">
        <f>IEX!P71</f>
        <v>0</v>
      </c>
      <c r="AA71" s="76">
        <f>STOA!J71</f>
        <v>98.34</v>
      </c>
      <c r="AB71" s="76">
        <f>-STOA!P71</f>
        <v>0</v>
      </c>
      <c r="AC71">
        <f t="shared" si="3"/>
        <v>9.5983691201433583</v>
      </c>
      <c r="AD71">
        <f t="shared" si="4"/>
        <v>1128.5399180074312</v>
      </c>
      <c r="AE71">
        <f>'IDT-1'!F71</f>
        <v>43.478999999999999</v>
      </c>
      <c r="AF71" s="25"/>
      <c r="AG71">
        <f t="shared" si="5"/>
        <v>1172.0189180074312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-46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7.7632200000000005</v>
      </c>
      <c r="E72">
        <f>GT_NG!T72</f>
        <v>-3.0000000000000002E-2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6.6306665676487127</v>
      </c>
      <c r="M72">
        <f>EDWPCL!W72</f>
        <v>0</v>
      </c>
      <c r="N72">
        <f>'MSW BWN'!W72</f>
        <v>3.2960959999999995</v>
      </c>
      <c r="O72">
        <f>TPDDL_ISGS_exbus!DM72</f>
        <v>661.10173939430911</v>
      </c>
      <c r="P72" s="37">
        <v>74.86</v>
      </c>
      <c r="Q72" s="37">
        <v>26.573067420918953</v>
      </c>
      <c r="R72" s="39">
        <v>0.6100000000000001</v>
      </c>
      <c r="S72" s="39">
        <v>0</v>
      </c>
      <c r="T72" s="38">
        <f>SUMPRODUCT(LTA!J72:AN72,LTA!J$101:AN$101,LTA!J$105:AN$105)</f>
        <v>3.25</v>
      </c>
      <c r="U72" s="38">
        <f>SUMPRODUCT(LTA!J72:AN72,LTA!J$102:AN$102,LTA!J$105:AN$105)</f>
        <v>62.690000000000005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172.42</v>
      </c>
      <c r="Z72" s="35">
        <f>IEX!P72</f>
        <v>0</v>
      </c>
      <c r="AA72" s="76">
        <f>STOA!J72</f>
        <v>98.34</v>
      </c>
      <c r="AB72" s="76">
        <f>-STOA!P72</f>
        <v>0</v>
      </c>
      <c r="AC72">
        <f t="shared" si="3"/>
        <v>8.9479651967349163</v>
      </c>
      <c r="AD72">
        <f t="shared" si="4"/>
        <v>1138.1668241861419</v>
      </c>
      <c r="AE72">
        <f>'IDT-1'!F72</f>
        <v>34.326000000000001</v>
      </c>
      <c r="AF72" s="25"/>
      <c r="AG72">
        <f t="shared" si="5"/>
        <v>1172.4928241861419</v>
      </c>
      <c r="AI72" s="35">
        <f>PXIL!J72</f>
        <v>0</v>
      </c>
      <c r="AJ72" s="35">
        <f>PXIL!P72</f>
        <v>0</v>
      </c>
      <c r="AK72" s="35">
        <f>RTM_IEX!J72</f>
        <v>29.61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7.7632200000000005</v>
      </c>
      <c r="E73">
        <f>GT_NG!T73</f>
        <v>-3.0000000000000002E-2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6.6306665676487127</v>
      </c>
      <c r="M73">
        <f>EDWPCL!W73</f>
        <v>0</v>
      </c>
      <c r="N73">
        <f>'MSW BWN'!W73</f>
        <v>2.612816</v>
      </c>
      <c r="O73">
        <f>TPDDL_ISGS_exbus!DM73</f>
        <v>697.88481987173441</v>
      </c>
      <c r="P73" s="37">
        <v>74.86</v>
      </c>
      <c r="Q73" s="37">
        <v>26.573067420918953</v>
      </c>
      <c r="R73" s="39">
        <v>0.32</v>
      </c>
      <c r="S73" s="39">
        <v>0</v>
      </c>
      <c r="T73" s="38">
        <f>SUMPRODUCT(LTA!J73:AN73,LTA!J$101:AN$101,LTA!J$105:AN$105)</f>
        <v>1.77</v>
      </c>
      <c r="U73" s="38">
        <f>SUMPRODUCT(LTA!J73:AN73,LTA!J$102:AN$102,LTA!J$105:AN$105)</f>
        <v>62.690000000000005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89.01</v>
      </c>
      <c r="Z73" s="35">
        <f>IEX!P73</f>
        <v>0</v>
      </c>
      <c r="AA73" s="76">
        <f>STOA!J73</f>
        <v>98.34</v>
      </c>
      <c r="AB73" s="76">
        <f>-STOA!P73</f>
        <v>0</v>
      </c>
      <c r="AC73">
        <f t="shared" si="3"/>
        <v>9.0117676404588352</v>
      </c>
      <c r="AD73">
        <f t="shared" si="4"/>
        <v>1146.2828222198432</v>
      </c>
      <c r="AE73">
        <f>'IDT-1'!F73</f>
        <v>32.036999999999999</v>
      </c>
      <c r="AF73" s="25"/>
      <c r="AG73">
        <f t="shared" si="5"/>
        <v>1178.3198222198432</v>
      </c>
      <c r="AI73" s="35">
        <f>PXIL!J73</f>
        <v>0</v>
      </c>
      <c r="AJ73" s="35">
        <f>PXIL!P73</f>
        <v>0</v>
      </c>
      <c r="AK73" s="35">
        <f>RTM_IEX!J73</f>
        <v>86.87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7.7632200000000005</v>
      </c>
      <c r="E74">
        <f>GT_NG!T74</f>
        <v>-3.0000000000000002E-2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6.6306665676487127</v>
      </c>
      <c r="M74">
        <f>EDWPCL!W74</f>
        <v>0</v>
      </c>
      <c r="N74">
        <f>'MSW BWN'!W74</f>
        <v>2.2425599999999997</v>
      </c>
      <c r="O74">
        <f>TPDDL_ISGS_exbus!DM74</f>
        <v>723.75940614605236</v>
      </c>
      <c r="P74" s="37">
        <v>74.86</v>
      </c>
      <c r="Q74" s="37">
        <v>26.573067420918953</v>
      </c>
      <c r="R74" s="39">
        <v>0.17</v>
      </c>
      <c r="S74" s="39">
        <v>0</v>
      </c>
      <c r="T74" s="38">
        <f>SUMPRODUCT(LTA!J74:AN74,LTA!J$101:AN$101,LTA!J$105:AN$105)</f>
        <v>0.43</v>
      </c>
      <c r="U74" s="38">
        <f>SUMPRODUCT(LTA!J74:AN74,LTA!J$102:AN$102,LTA!J$105:AN$105)</f>
        <v>62.690000000000005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89.65</v>
      </c>
      <c r="Z74" s="35">
        <f>IEX!P74</f>
        <v>0</v>
      </c>
      <c r="AA74" s="76">
        <f>STOA!J74</f>
        <v>98.34</v>
      </c>
      <c r="AB74" s="76">
        <f>-STOA!P74</f>
        <v>0</v>
      </c>
      <c r="AC74">
        <f t="shared" si="3"/>
        <v>9.2482194165985128</v>
      </c>
      <c r="AD74">
        <f t="shared" si="4"/>
        <v>1176.3607007180215</v>
      </c>
      <c r="AE74">
        <f>'IDT-1'!F74</f>
        <v>29.748999999999999</v>
      </c>
      <c r="AF74" s="25"/>
      <c r="AG74">
        <f t="shared" si="5"/>
        <v>1206.1097007180215</v>
      </c>
      <c r="AI74" s="35">
        <f>PXIL!J74</f>
        <v>0</v>
      </c>
      <c r="AJ74" s="35">
        <f>PXIL!P74</f>
        <v>0</v>
      </c>
      <c r="AK74" s="35">
        <f>RTM_IEX!J74</f>
        <v>92.53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7.7632200000000005</v>
      </c>
      <c r="E75">
        <f>GT_NG!T75</f>
        <v>-3.0000000000000002E-2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6.6306665676487127</v>
      </c>
      <c r="M75">
        <f>EDWPCL!W75</f>
        <v>0</v>
      </c>
      <c r="N75">
        <f>'MSW BWN'!W75</f>
        <v>2.0404959999999996</v>
      </c>
      <c r="O75">
        <f>TPDDL_ISGS_exbus!DM75</f>
        <v>725.55799632494893</v>
      </c>
      <c r="P75" s="37">
        <v>74.86</v>
      </c>
      <c r="Q75" s="37">
        <v>26.573067420918953</v>
      </c>
      <c r="R75" s="39">
        <v>0</v>
      </c>
      <c r="S75" s="39">
        <v>0</v>
      </c>
      <c r="T75" s="38">
        <f>SUMPRODUCT(LTA!J75:AN75,LTA!J$101:AN$101,LTA!J$105:AN$105)</f>
        <v>0.25</v>
      </c>
      <c r="U75" s="38">
        <f>SUMPRODUCT(LTA!J75:AN75,LTA!J$102:AN$102,LTA!J$105:AN$105)</f>
        <v>62.559999999999995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106.59</v>
      </c>
      <c r="Z75" s="35">
        <f>IEX!P75</f>
        <v>0</v>
      </c>
      <c r="AA75" s="76">
        <f>STOA!J75</f>
        <v>98.34</v>
      </c>
      <c r="AB75" s="76">
        <f>-STOA!P75</f>
        <v>0</v>
      </c>
      <c r="AC75">
        <f t="shared" si="3"/>
        <v>9.4842983207939078</v>
      </c>
      <c r="AD75">
        <f t="shared" si="4"/>
        <v>1206.3911479927226</v>
      </c>
      <c r="AE75">
        <f>'IDT-1'!F75</f>
        <v>0</v>
      </c>
      <c r="AF75" s="25"/>
      <c r="AG75">
        <f t="shared" si="5"/>
        <v>1206.3911479927226</v>
      </c>
      <c r="AI75" s="35">
        <f>PXIL!J75</f>
        <v>0</v>
      </c>
      <c r="AJ75" s="35">
        <f>PXIL!P75</f>
        <v>0</v>
      </c>
      <c r="AK75" s="35">
        <f>RTM_IEX!J75</f>
        <v>104.74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7.7632200000000005</v>
      </c>
      <c r="E76">
        <f>GT_NG!T76</f>
        <v>-3.0000000000000002E-2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6.6306665676487127</v>
      </c>
      <c r="M76">
        <f>EDWPCL!W76</f>
        <v>0</v>
      </c>
      <c r="N76">
        <f>'MSW BWN'!W76</f>
        <v>1.8384319999999996</v>
      </c>
      <c r="O76">
        <f>TPDDL_ISGS_exbus!DM76</f>
        <v>725.75799632494898</v>
      </c>
      <c r="P76" s="37">
        <v>74.86</v>
      </c>
      <c r="Q76" s="37">
        <v>26.573067420918953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62.559999999999995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110.15</v>
      </c>
      <c r="Z76" s="35">
        <f>IEX!P76</f>
        <v>0</v>
      </c>
      <c r="AA76" s="76">
        <f>STOA!J76</f>
        <v>98.34</v>
      </c>
      <c r="AB76" s="76">
        <f>-STOA!P76</f>
        <v>0</v>
      </c>
      <c r="AC76">
        <f t="shared" si="3"/>
        <v>9.5912982215939078</v>
      </c>
      <c r="AD76">
        <f t="shared" si="4"/>
        <v>1220.0020840919228</v>
      </c>
      <c r="AE76">
        <f>'IDT-1'!F76</f>
        <v>0</v>
      </c>
      <c r="AF76" s="25"/>
      <c r="AG76">
        <f t="shared" si="5"/>
        <v>1220.0020840919228</v>
      </c>
      <c r="AI76" s="35">
        <f>PXIL!J76</f>
        <v>0</v>
      </c>
      <c r="AJ76" s="35">
        <f>PXIL!P76</f>
        <v>0</v>
      </c>
      <c r="AK76" s="35">
        <f>RTM_IEX!J76</f>
        <v>115.15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7.7632200000000005</v>
      </c>
      <c r="E77">
        <f>GT_NG!T77</f>
        <v>-3.0000000000000002E-2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6.6306665676487127</v>
      </c>
      <c r="M77">
        <f>EDWPCL!W77</f>
        <v>0</v>
      </c>
      <c r="N77">
        <f>'MSW BWN'!W77</f>
        <v>1.8781439999999998</v>
      </c>
      <c r="O77">
        <f>TPDDL_ISGS_exbus!DM77</f>
        <v>724.94499360755765</v>
      </c>
      <c r="P77" s="37">
        <v>74.86</v>
      </c>
      <c r="Q77" s="37">
        <v>26.573067420918953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62.559999999999995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174.67</v>
      </c>
      <c r="Z77" s="35">
        <f>IEX!P77</f>
        <v>0</v>
      </c>
      <c r="AA77" s="76">
        <f>STOA!J77</f>
        <v>98.34</v>
      </c>
      <c r="AB77" s="76">
        <f>-STOA!P77</f>
        <v>0</v>
      </c>
      <c r="AC77">
        <f t="shared" si="3"/>
        <v>9.5107765539982552</v>
      </c>
      <c r="AD77">
        <f t="shared" si="4"/>
        <v>1209.7593150421269</v>
      </c>
      <c r="AE77">
        <f>'IDT-1'!F77</f>
        <v>0</v>
      </c>
      <c r="AF77" s="25"/>
      <c r="AG77">
        <f t="shared" si="5"/>
        <v>1209.7593150421269</v>
      </c>
      <c r="AI77" s="35">
        <f>PXIL!J77</f>
        <v>0</v>
      </c>
      <c r="AJ77" s="35">
        <f>PXIL!P77</f>
        <v>0</v>
      </c>
      <c r="AK77" s="35">
        <f>RTM_IEX!J77</f>
        <v>41.08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7.7632200000000005</v>
      </c>
      <c r="E78">
        <f>GT_NG!T78</f>
        <v>-3.0000000000000002E-2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6.2896069031639525</v>
      </c>
      <c r="M78">
        <f>EDWPCL!W78</f>
        <v>0</v>
      </c>
      <c r="N78">
        <f>'MSW BWN'!W78</f>
        <v>1.9225279999999996</v>
      </c>
      <c r="O78">
        <f>TPDDL_ISGS_exbus!DM78</f>
        <v>725.10767806305466</v>
      </c>
      <c r="P78" s="37">
        <v>74.86</v>
      </c>
      <c r="Q78" s="37">
        <v>26.573067420918953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62.559999999999995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273.72000000000003</v>
      </c>
      <c r="Z78" s="35">
        <f>IEX!P78</f>
        <v>0</v>
      </c>
      <c r="AA78" s="76">
        <f>STOA!J78</f>
        <v>98.34</v>
      </c>
      <c r="AB78" s="76">
        <f>-STOA!P78</f>
        <v>0</v>
      </c>
      <c r="AC78">
        <f t="shared" si="3"/>
        <v>10.362824654980972</v>
      </c>
      <c r="AD78">
        <f t="shared" si="4"/>
        <v>1215.7432757321565</v>
      </c>
      <c r="AE78">
        <f>'IDT-1'!F78</f>
        <v>0</v>
      </c>
      <c r="AF78" s="25"/>
      <c r="AG78">
        <f t="shared" si="5"/>
        <v>1215.7432757321565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-51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7.7632200000000005</v>
      </c>
      <c r="E79">
        <f>GT_NG!T79</f>
        <v>-3.0000000000000002E-2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6.1176030680728655</v>
      </c>
      <c r="M79">
        <f>EDWPCL!W79</f>
        <v>0</v>
      </c>
      <c r="N79">
        <f>'MSW BWN'!W79</f>
        <v>1.4296319999999998</v>
      </c>
      <c r="O79">
        <f>TPDDL_ISGS_exbus!DM79</f>
        <v>733.19212179731642</v>
      </c>
      <c r="P79" s="37">
        <v>74.86</v>
      </c>
      <c r="Q79" s="37">
        <v>26.573489624376155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44.459999999999994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247.79</v>
      </c>
      <c r="Z79" s="35">
        <f>IEX!P79</f>
        <v>0</v>
      </c>
      <c r="AA79" s="76">
        <f>STOA!J79</f>
        <v>2.2999999999999998</v>
      </c>
      <c r="AB79" s="76">
        <f>-STOA!P79</f>
        <v>0</v>
      </c>
      <c r="AC79">
        <f t="shared" si="3"/>
        <v>9.4290791581686495</v>
      </c>
      <c r="AD79">
        <f t="shared" si="4"/>
        <v>1199.3669873315969</v>
      </c>
      <c r="AE79">
        <f>'IDT-1'!F79</f>
        <v>0</v>
      </c>
      <c r="AF79" s="25"/>
      <c r="AG79">
        <f t="shared" si="5"/>
        <v>1199.3669873315969</v>
      </c>
      <c r="AI79" s="35">
        <f>PXIL!J79</f>
        <v>0</v>
      </c>
      <c r="AJ79" s="35">
        <f>PXIL!P79</f>
        <v>0</v>
      </c>
      <c r="AK79" s="35">
        <f>RTM_IEX!J79</f>
        <v>64.34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7.7632200000000005</v>
      </c>
      <c r="E80">
        <f>GT_NG!T80</f>
        <v>-3.0000000000000002E-2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6.6306665676487127</v>
      </c>
      <c r="M80">
        <f>EDWPCL!W80</f>
        <v>0</v>
      </c>
      <c r="N80">
        <f>'MSW BWN'!W80</f>
        <v>1.2953119999999996</v>
      </c>
      <c r="O80">
        <f>TPDDL_ISGS_exbus!DM80</f>
        <v>736.35686161919307</v>
      </c>
      <c r="P80" s="37">
        <v>74.86</v>
      </c>
      <c r="Q80" s="37">
        <v>26.573489624376155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44.459999999999994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228.57</v>
      </c>
      <c r="Z80" s="35">
        <f>IEX!P80</f>
        <v>0</v>
      </c>
      <c r="AA80" s="76">
        <f>STOA!J80</f>
        <v>2.2999999999999998</v>
      </c>
      <c r="AB80" s="76">
        <f>-STOA!P80</f>
        <v>0</v>
      </c>
      <c r="AC80">
        <f t="shared" si="3"/>
        <v>9.2918263280759792</v>
      </c>
      <c r="AD80">
        <f t="shared" si="4"/>
        <v>1181.907723483142</v>
      </c>
      <c r="AE80">
        <f>'IDT-1'!F80</f>
        <v>0</v>
      </c>
      <c r="AF80" s="25"/>
      <c r="AG80">
        <f t="shared" si="5"/>
        <v>1181.907723483142</v>
      </c>
      <c r="AI80" s="35">
        <f>PXIL!J80</f>
        <v>0</v>
      </c>
      <c r="AJ80" s="35">
        <f>PXIL!P80</f>
        <v>0</v>
      </c>
      <c r="AK80" s="35">
        <f>RTM_IEX!J80</f>
        <v>62.42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7.7632200000000005</v>
      </c>
      <c r="E81">
        <f>GT_NG!T81</f>
        <v>-3.0000000000000002E-2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6.6306665676487127</v>
      </c>
      <c r="M81">
        <f>EDWPCL!W81</f>
        <v>0</v>
      </c>
      <c r="N81">
        <f>'MSW BWN'!W81</f>
        <v>1.3572159999999998</v>
      </c>
      <c r="O81">
        <f>TPDDL_ISGS_exbus!DM81</f>
        <v>694.33090418138886</v>
      </c>
      <c r="P81" s="37">
        <v>74.85686450261781</v>
      </c>
      <c r="Q81" s="37">
        <v>26.573489624376155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44.459999999999994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221.86</v>
      </c>
      <c r="Z81" s="35">
        <f>IEX!P81</f>
        <v>0</v>
      </c>
      <c r="AA81" s="76">
        <f>STOA!J81</f>
        <v>2.2999999999999998</v>
      </c>
      <c r="AB81" s="76">
        <f>-STOA!P81</f>
        <v>0</v>
      </c>
      <c r="AC81">
        <f t="shared" si="3"/>
        <v>8.852240254381524</v>
      </c>
      <c r="AD81">
        <f t="shared" si="4"/>
        <v>1125.99012062165</v>
      </c>
      <c r="AE81">
        <f>'IDT-1'!F81</f>
        <v>0</v>
      </c>
      <c r="AF81" s="25"/>
      <c r="AG81">
        <f t="shared" si="5"/>
        <v>1125.99012062165</v>
      </c>
      <c r="AI81" s="35">
        <f>PXIL!J81</f>
        <v>0</v>
      </c>
      <c r="AJ81" s="35">
        <f>PXIL!P81</f>
        <v>0</v>
      </c>
      <c r="AK81" s="35">
        <f>RTM_IEX!J81</f>
        <v>54.74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7.7632200000000005</v>
      </c>
      <c r="E82">
        <f>GT_NG!T82</f>
        <v>-3.0000000000000002E-2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6.6306665676487127</v>
      </c>
      <c r="M82">
        <f>EDWPCL!W82</f>
        <v>0</v>
      </c>
      <c r="N82">
        <f>'MSW BWN'!W82</f>
        <v>1.6538879999999996</v>
      </c>
      <c r="O82">
        <f>TPDDL_ISGS_exbus!DM82</f>
        <v>673.29671827879145</v>
      </c>
      <c r="P82" s="37">
        <v>74.860000000000014</v>
      </c>
      <c r="Q82" s="37">
        <v>26.573489624376155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44.459999999999994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208.41</v>
      </c>
      <c r="Z82" s="35">
        <f>IEX!P82</f>
        <v>0</v>
      </c>
      <c r="AA82" s="76">
        <f>STOA!J82</f>
        <v>2.2999999999999998</v>
      </c>
      <c r="AB82" s="76">
        <f>-STOA!P82</f>
        <v>0</v>
      </c>
      <c r="AC82">
        <f t="shared" si="3"/>
        <v>8.6005781028208474</v>
      </c>
      <c r="AD82">
        <f t="shared" si="4"/>
        <v>1093.9774043679956</v>
      </c>
      <c r="AE82">
        <f>'IDT-1'!F82</f>
        <v>0</v>
      </c>
      <c r="AF82" s="25"/>
      <c r="AG82">
        <f t="shared" si="5"/>
        <v>1093.9774043679956</v>
      </c>
      <c r="AI82" s="35">
        <f>PXIL!J82</f>
        <v>0</v>
      </c>
      <c r="AJ82" s="35">
        <f>PXIL!P82</f>
        <v>0</v>
      </c>
      <c r="AK82" s="35">
        <f>RTM_IEX!J82</f>
        <v>56.66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7.7632200000000005</v>
      </c>
      <c r="E83">
        <f>GT_NG!T83</f>
        <v>-1.2500000000000001E-2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6.6306665676487127</v>
      </c>
      <c r="M83">
        <f>EDWPCL!W83</f>
        <v>0</v>
      </c>
      <c r="N83">
        <f>'MSW BWN'!W83</f>
        <v>1.8057279999999998</v>
      </c>
      <c r="O83">
        <f>TPDDL_ISGS_exbus!DM83</f>
        <v>657.67649415353389</v>
      </c>
      <c r="P83" s="37">
        <v>74.86</v>
      </c>
      <c r="Q83" s="37">
        <v>26.573489624376155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44.16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176.71</v>
      </c>
      <c r="Z83" s="35">
        <f>IEX!P83</f>
        <v>0</v>
      </c>
      <c r="AA83" s="76">
        <f>STOA!J83</f>
        <v>2.2999999999999998</v>
      </c>
      <c r="AB83" s="76">
        <f>-STOA!P83</f>
        <v>0</v>
      </c>
      <c r="AC83">
        <f t="shared" si="3"/>
        <v>8.1777711335738914</v>
      </c>
      <c r="AD83">
        <f t="shared" si="4"/>
        <v>1040.2293272119848</v>
      </c>
      <c r="AE83">
        <f>'IDT-1'!F83</f>
        <v>0</v>
      </c>
      <c r="AF83" s="25"/>
      <c r="AG83">
        <f t="shared" si="5"/>
        <v>1040.2293272119848</v>
      </c>
      <c r="AI83" s="35">
        <f>PXIL!J83</f>
        <v>0</v>
      </c>
      <c r="AJ83" s="35">
        <f>PXIL!P83</f>
        <v>0</v>
      </c>
      <c r="AK83" s="35">
        <f>RTM_IEX!J83</f>
        <v>49.94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7.7632200000000005</v>
      </c>
      <c r="E84">
        <f>GT_NG!T84</f>
        <v>-1.2500000000000001E-2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6.6306665676487127</v>
      </c>
      <c r="M84">
        <f>EDWPCL!W84</f>
        <v>0</v>
      </c>
      <c r="N84">
        <f>'MSW BWN'!W84</f>
        <v>1.8781439999999998</v>
      </c>
      <c r="O84">
        <f>TPDDL_ISGS_exbus!DM84</f>
        <v>647.86281400045198</v>
      </c>
      <c r="P84" s="37">
        <v>74.86</v>
      </c>
      <c r="Q84" s="37">
        <v>26.573489624376155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44.16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157.51</v>
      </c>
      <c r="Z84" s="35">
        <f>IEX!P84</f>
        <v>0</v>
      </c>
      <c r="AA84" s="76">
        <f>STOA!J84</f>
        <v>2.2999999999999998</v>
      </c>
      <c r="AB84" s="76">
        <f>-STOA!P84</f>
        <v>0</v>
      </c>
      <c r="AC84">
        <f t="shared" si="3"/>
        <v>7.9520292731798516</v>
      </c>
      <c r="AD84">
        <f t="shared" si="4"/>
        <v>1011.5138049192971</v>
      </c>
      <c r="AE84">
        <f>'IDT-1'!F84</f>
        <v>0</v>
      </c>
      <c r="AF84" s="25"/>
      <c r="AG84">
        <f t="shared" si="5"/>
        <v>1011.5138049192971</v>
      </c>
      <c r="AI84" s="35">
        <f>PXIL!J84</f>
        <v>0</v>
      </c>
      <c r="AJ84" s="35">
        <f>PXIL!P84</f>
        <v>0</v>
      </c>
      <c r="AK84" s="35">
        <f>RTM_IEX!J84</f>
        <v>49.94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7.7632200000000005</v>
      </c>
      <c r="E85">
        <f>GT_NG!T85</f>
        <v>-1.2500000000000001E-2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6.6306665676487127</v>
      </c>
      <c r="M85">
        <f>EDWPCL!W85</f>
        <v>0</v>
      </c>
      <c r="N85">
        <f>'MSW BWN'!W85</f>
        <v>2.0346559999999996</v>
      </c>
      <c r="O85">
        <f>TPDDL_ISGS_exbus!DM85</f>
        <v>635.90275947930786</v>
      </c>
      <c r="P85" s="37">
        <v>74.86</v>
      </c>
      <c r="Q85" s="37">
        <v>26.573489624376155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46.24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130.61000000000001</v>
      </c>
      <c r="Z85" s="35">
        <f>IEX!P85</f>
        <v>0</v>
      </c>
      <c r="AA85" s="76">
        <f>STOA!J85</f>
        <v>2.2999999999999998</v>
      </c>
      <c r="AB85" s="76">
        <f>-STOA!P85</f>
        <v>0</v>
      </c>
      <c r="AC85">
        <f t="shared" si="3"/>
        <v>7.6363356415149282</v>
      </c>
      <c r="AD85">
        <f t="shared" si="4"/>
        <v>971.35595602981778</v>
      </c>
      <c r="AE85">
        <f>'IDT-1'!F85</f>
        <v>0</v>
      </c>
      <c r="AF85" s="25"/>
      <c r="AG85">
        <f t="shared" si="5"/>
        <v>971.35595602981778</v>
      </c>
      <c r="AI85" s="35">
        <f>PXIL!J85</f>
        <v>0</v>
      </c>
      <c r="AJ85" s="35">
        <f>PXIL!P85</f>
        <v>0</v>
      </c>
      <c r="AK85" s="35">
        <f>RTM_IEX!J85</f>
        <v>46.09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7.7632200000000005</v>
      </c>
      <c r="E86">
        <f>GT_NG!T86</f>
        <v>-1.2500000000000001E-2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6.6306665676487127</v>
      </c>
      <c r="M86">
        <f>EDWPCL!W86</f>
        <v>0</v>
      </c>
      <c r="N86">
        <f>'MSW BWN'!W86</f>
        <v>1.9680799999999996</v>
      </c>
      <c r="O86">
        <f>TPDDL_ISGS_exbus!DM86</f>
        <v>616.64056758144409</v>
      </c>
      <c r="P86" s="37">
        <v>74.86</v>
      </c>
      <c r="Q86" s="37">
        <v>26.573489624376155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46.24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104.68</v>
      </c>
      <c r="Z86" s="35">
        <f>IEX!P86</f>
        <v>0</v>
      </c>
      <c r="AA86" s="76">
        <f>STOA!J86</f>
        <v>2.2999999999999998</v>
      </c>
      <c r="AB86" s="76">
        <f>-STOA!P86</f>
        <v>0</v>
      </c>
      <c r="AC86">
        <f t="shared" si="3"/>
        <v>7.3657632519115896</v>
      </c>
      <c r="AD86">
        <f t="shared" si="4"/>
        <v>936.93776052155738</v>
      </c>
      <c r="AE86">
        <f>'IDT-1'!F86</f>
        <v>0</v>
      </c>
      <c r="AF86" s="25"/>
      <c r="AG86">
        <f t="shared" si="5"/>
        <v>936.93776052155738</v>
      </c>
      <c r="AI86" s="35">
        <f>PXIL!J86</f>
        <v>0</v>
      </c>
      <c r="AJ86" s="35">
        <f>PXIL!P86</f>
        <v>0</v>
      </c>
      <c r="AK86" s="35">
        <f>RTM_IEX!J86</f>
        <v>56.66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7.7632200000000005</v>
      </c>
      <c r="E87">
        <f>GT_NG!T87</f>
        <v>-1.2500000000000001E-2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6.6306665676487127</v>
      </c>
      <c r="M87">
        <f>EDWPCL!W87</f>
        <v>0</v>
      </c>
      <c r="N87">
        <f>'MSW BWN'!W87</f>
        <v>2.0066239999999995</v>
      </c>
      <c r="O87">
        <f>TPDDL_ISGS_exbus!DM87</f>
        <v>539.03932408871492</v>
      </c>
      <c r="P87" s="37">
        <v>74.86</v>
      </c>
      <c r="Q87" s="37">
        <v>26.573489624376155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46.24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114.29</v>
      </c>
      <c r="Z87" s="35">
        <f>IEX!P87</f>
        <v>0</v>
      </c>
      <c r="AA87" s="76">
        <f>STOA!J87</f>
        <v>2.2999999999999998</v>
      </c>
      <c r="AB87" s="76">
        <f>-STOA!P87</f>
        <v>0</v>
      </c>
      <c r="AC87">
        <f t="shared" si="3"/>
        <v>7.0080341958683023</v>
      </c>
      <c r="AD87">
        <f t="shared" si="4"/>
        <v>891.4327900848715</v>
      </c>
      <c r="AE87">
        <f>'IDT-1'!F87</f>
        <v>0</v>
      </c>
      <c r="AF87" s="25"/>
      <c r="AG87">
        <f t="shared" si="5"/>
        <v>891.4327900848715</v>
      </c>
      <c r="AI87" s="35">
        <f>PXIL!J87</f>
        <v>0</v>
      </c>
      <c r="AJ87" s="35">
        <f>PXIL!P87</f>
        <v>0</v>
      </c>
      <c r="AK87" s="35">
        <f>RTM_IEX!J87</f>
        <v>78.75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7.7632200000000005</v>
      </c>
      <c r="E88">
        <f>GT_NG!T88</f>
        <v>-1.2500000000000001E-2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6.6306665676487127</v>
      </c>
      <c r="M88">
        <f>EDWPCL!W88</f>
        <v>0</v>
      </c>
      <c r="N88">
        <f>'MSW BWN'!W88</f>
        <v>2.0124639999999996</v>
      </c>
      <c r="O88">
        <f>TPDDL_ISGS_exbus!DM88</f>
        <v>537.87380585896665</v>
      </c>
      <c r="P88" s="37">
        <v>74.86</v>
      </c>
      <c r="Q88" s="37">
        <v>26.573489624376155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46.24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116.21</v>
      </c>
      <c r="Z88" s="35">
        <f>IEX!P88</f>
        <v>0</v>
      </c>
      <c r="AA88" s="76">
        <f>STOA!J88</f>
        <v>2.2999999999999998</v>
      </c>
      <c r="AB88" s="76">
        <f>-STOA!P88</f>
        <v>0</v>
      </c>
      <c r="AC88">
        <f t="shared" si="3"/>
        <v>7.0214527056762668</v>
      </c>
      <c r="AD88">
        <f t="shared" si="4"/>
        <v>893.13969334531532</v>
      </c>
      <c r="AE88">
        <f>'IDT-1'!F88</f>
        <v>0</v>
      </c>
      <c r="AF88" s="25"/>
      <c r="AG88">
        <f t="shared" si="5"/>
        <v>893.13969334531532</v>
      </c>
      <c r="AI88" s="35">
        <f>PXIL!J88</f>
        <v>0</v>
      </c>
      <c r="AJ88" s="35">
        <f>PXIL!P88</f>
        <v>0</v>
      </c>
      <c r="AK88" s="35">
        <f>RTM_IEX!J88</f>
        <v>79.709999999999994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7.7632200000000005</v>
      </c>
      <c r="E89">
        <f>GT_NG!T89</f>
        <v>-1.2500000000000001E-2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6.6306665676487127</v>
      </c>
      <c r="M89">
        <f>EDWPCL!W89</f>
        <v>0</v>
      </c>
      <c r="N89">
        <f>'MSW BWN'!W89</f>
        <v>2.0965599999999993</v>
      </c>
      <c r="O89">
        <f>TPDDL_ISGS_exbus!DM89</f>
        <v>498.65604376219233</v>
      </c>
      <c r="P89" s="37">
        <v>74.86</v>
      </c>
      <c r="Q89" s="37">
        <v>26.573489624376155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46.24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181.07</v>
      </c>
      <c r="Z89" s="35">
        <f>IEX!P89</f>
        <v>0</v>
      </c>
      <c r="AA89" s="76">
        <f>STOA!J89</f>
        <v>2.2999999999999998</v>
      </c>
      <c r="AB89" s="76">
        <f>-STOA!P89</f>
        <v>0</v>
      </c>
      <c r="AC89">
        <f t="shared" si="3"/>
        <v>7.0573041101214269</v>
      </c>
      <c r="AD89">
        <f t="shared" si="4"/>
        <v>897.70017584409584</v>
      </c>
      <c r="AE89">
        <f>'IDT-1'!F89</f>
        <v>0</v>
      </c>
      <c r="AF89" s="25"/>
      <c r="AG89">
        <f t="shared" si="5"/>
        <v>897.70017584409584</v>
      </c>
      <c r="AI89" s="35">
        <f>PXIL!J89</f>
        <v>0</v>
      </c>
      <c r="AJ89" s="35">
        <f>PXIL!P89</f>
        <v>0</v>
      </c>
      <c r="AK89" s="35">
        <f>RTM_IEX!J89</f>
        <v>58.58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7.7632200000000005</v>
      </c>
      <c r="E90">
        <f>GT_NG!T90</f>
        <v>-1.2500000000000001E-2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6.6306665676487127</v>
      </c>
      <c r="M90">
        <f>EDWPCL!W90</f>
        <v>0</v>
      </c>
      <c r="N90">
        <f>'MSW BWN'!W90</f>
        <v>2.1245919999999994</v>
      </c>
      <c r="O90">
        <f>TPDDL_ISGS_exbus!DM90</f>
        <v>464.88694321871407</v>
      </c>
      <c r="P90" s="37">
        <v>74.86</v>
      </c>
      <c r="Q90" s="37">
        <v>26.573489624376155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46.24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193.99</v>
      </c>
      <c r="Z90" s="35">
        <f>IEX!P90</f>
        <v>0</v>
      </c>
      <c r="AA90" s="76">
        <f>STOA!J90</f>
        <v>2.2999999999999998</v>
      </c>
      <c r="AB90" s="76">
        <f>-STOA!P90</f>
        <v>0</v>
      </c>
      <c r="AC90">
        <f t="shared" si="3"/>
        <v>6.9773457754822967</v>
      </c>
      <c r="AD90">
        <f t="shared" si="4"/>
        <v>887.52906563525664</v>
      </c>
      <c r="AE90">
        <f>'IDT-1'!F90</f>
        <v>0</v>
      </c>
      <c r="AF90" s="25"/>
      <c r="AG90">
        <f t="shared" si="5"/>
        <v>887.52906563525664</v>
      </c>
      <c r="AI90" s="35">
        <f>PXIL!J90</f>
        <v>0</v>
      </c>
      <c r="AJ90" s="35">
        <f>PXIL!P90</f>
        <v>0</v>
      </c>
      <c r="AK90" s="35">
        <f>RTM_IEX!J90</f>
        <v>69.150000000000006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7.7632200000000005</v>
      </c>
      <c r="E91">
        <f>GT_NG!T91</f>
        <v>-1.2500000000000001E-2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6.6306665676487127</v>
      </c>
      <c r="M91">
        <f>EDWPCL!W91</f>
        <v>0</v>
      </c>
      <c r="N91">
        <f>'MSW BWN'!W91</f>
        <v>1.9785919999999997</v>
      </c>
      <c r="O91">
        <f>TPDDL_ISGS_exbus!DM91</f>
        <v>464.39914158827929</v>
      </c>
      <c r="P91" s="37">
        <v>74.86</v>
      </c>
      <c r="Q91" s="37">
        <v>26.573489624376155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46.09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169.99</v>
      </c>
      <c r="Z91" s="35">
        <f>IEX!P91</f>
        <v>0</v>
      </c>
      <c r="AA91" s="76">
        <f>STOA!J91</f>
        <v>2.2000000000000002</v>
      </c>
      <c r="AB91" s="76">
        <f>-STOA!P91</f>
        <v>0</v>
      </c>
      <c r="AC91">
        <f t="shared" si="3"/>
        <v>6.715860122764906</v>
      </c>
      <c r="AD91">
        <f t="shared" si="4"/>
        <v>854.26674965753944</v>
      </c>
      <c r="AE91">
        <f>'IDT-1'!F91</f>
        <v>0</v>
      </c>
      <c r="AF91" s="25"/>
      <c r="AG91">
        <f t="shared" si="5"/>
        <v>854.26674965753944</v>
      </c>
      <c r="AI91" s="35">
        <f>PXIL!J91</f>
        <v>0</v>
      </c>
      <c r="AJ91" s="35">
        <f>PXIL!P91</f>
        <v>0</v>
      </c>
      <c r="AK91" s="35">
        <f>RTM_IEX!J91</f>
        <v>60.51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7.7632200000000005</v>
      </c>
      <c r="E92">
        <f>GT_NG!T92</f>
        <v>-1.2500000000000001E-2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6.5780249280920433</v>
      </c>
      <c r="M92">
        <f>EDWPCL!W92</f>
        <v>0</v>
      </c>
      <c r="N92">
        <f>'MSW BWN'!W92</f>
        <v>2.1362719999999995</v>
      </c>
      <c r="O92">
        <f>TPDDL_ISGS_exbus!DM92</f>
        <v>464.39914158827929</v>
      </c>
      <c r="P92" s="37">
        <v>74.86</v>
      </c>
      <c r="Q92" s="37">
        <v>26.573489624376155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46.09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151.74</v>
      </c>
      <c r="Z92" s="35">
        <f>IEX!P92</f>
        <v>0</v>
      </c>
      <c r="AA92" s="76">
        <f>STOA!J92</f>
        <v>2.2000000000000002</v>
      </c>
      <c r="AB92" s="76">
        <f>-STOA!P92</f>
        <v>0</v>
      </c>
      <c r="AC92">
        <f t="shared" si="3"/>
        <v>6.5817394219763639</v>
      </c>
      <c r="AD92">
        <f t="shared" si="4"/>
        <v>837.20590871877118</v>
      </c>
      <c r="AE92">
        <f>'IDT-1'!F92</f>
        <v>0</v>
      </c>
      <c r="AF92" s="25"/>
      <c r="AG92">
        <f t="shared" si="5"/>
        <v>837.20590871877118</v>
      </c>
      <c r="AI92" s="35">
        <f>PXIL!J92</f>
        <v>0</v>
      </c>
      <c r="AJ92" s="35">
        <f>PXIL!P92</f>
        <v>0</v>
      </c>
      <c r="AK92" s="35">
        <f>RTM_IEX!J92</f>
        <v>61.46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7.7632200000000005</v>
      </c>
      <c r="E93">
        <f>GT_NG!T93</f>
        <v>-1.2500000000000001E-2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6.6306665676487127</v>
      </c>
      <c r="M93">
        <f>EDWPCL!W93</f>
        <v>0</v>
      </c>
      <c r="N93">
        <f>'MSW BWN'!W93</f>
        <v>1.9785919999999997</v>
      </c>
      <c r="O93">
        <f>TPDDL_ISGS_exbus!DM93</f>
        <v>464.39941190040531</v>
      </c>
      <c r="P93" s="37">
        <v>74.86</v>
      </c>
      <c r="Q93" s="37">
        <v>26.573489624376155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46.09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139.26</v>
      </c>
      <c r="Z93" s="35">
        <f>IEX!P93</f>
        <v>0</v>
      </c>
      <c r="AA93" s="76">
        <f>STOA!J93</f>
        <v>2.2000000000000002</v>
      </c>
      <c r="AB93" s="76">
        <f>-STOA!P93</f>
        <v>0</v>
      </c>
      <c r="AC93">
        <f t="shared" si="3"/>
        <v>6.5211742311994891</v>
      </c>
      <c r="AD93">
        <f t="shared" si="4"/>
        <v>829.50170586123079</v>
      </c>
      <c r="AE93">
        <f>'IDT-1'!F93</f>
        <v>0</v>
      </c>
      <c r="AF93" s="25"/>
      <c r="AG93">
        <f t="shared" si="5"/>
        <v>829.50170586123079</v>
      </c>
      <c r="AI93" s="35">
        <f>PXIL!J93</f>
        <v>0</v>
      </c>
      <c r="AJ93" s="35">
        <f>PXIL!P93</f>
        <v>0</v>
      </c>
      <c r="AK93" s="35">
        <f>RTM_IEX!J93</f>
        <v>66.28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7.7632200000000005</v>
      </c>
      <c r="E94">
        <f>GT_NG!T94</f>
        <v>-1.2500000000000001E-2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6.1622243528283818</v>
      </c>
      <c r="M94">
        <f>EDWPCL!W94</f>
        <v>0</v>
      </c>
      <c r="N94">
        <f>'MSW BWN'!W94</f>
        <v>2.0463359999999997</v>
      </c>
      <c r="O94">
        <f>TPDDL_ISGS_exbus!DM94</f>
        <v>464.39941190040531</v>
      </c>
      <c r="P94" s="37">
        <v>74.86</v>
      </c>
      <c r="Q94" s="37">
        <v>26.573489624376155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46.09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125.81</v>
      </c>
      <c r="Z94" s="35">
        <f>IEX!P94</f>
        <v>0</v>
      </c>
      <c r="AA94" s="76">
        <f>STOA!J94</f>
        <v>2.2000000000000002</v>
      </c>
      <c r="AB94" s="76">
        <f>-STOA!P94</f>
        <v>0</v>
      </c>
      <c r="AC94">
        <f t="shared" si="3"/>
        <v>6.3905967851238898</v>
      </c>
      <c r="AD94">
        <f t="shared" si="4"/>
        <v>812.89158509248614</v>
      </c>
      <c r="AE94">
        <f>'IDT-1'!F94</f>
        <v>0</v>
      </c>
      <c r="AF94" s="25"/>
      <c r="AG94">
        <f t="shared" si="5"/>
        <v>812.89158509248614</v>
      </c>
      <c r="AI94" s="35">
        <f>PXIL!J94</f>
        <v>0</v>
      </c>
      <c r="AJ94" s="35">
        <f>PXIL!P94</f>
        <v>0</v>
      </c>
      <c r="AK94" s="35">
        <f>RTM_IEX!J94</f>
        <v>63.39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7.7632200000000005</v>
      </c>
      <c r="E95">
        <f>GT_NG!T95</f>
        <v>-1.2500000000000001E-2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6.6306665676487127</v>
      </c>
      <c r="M95">
        <f>EDWPCL!W95</f>
        <v>0</v>
      </c>
      <c r="N95">
        <f>'MSW BWN'!W95</f>
        <v>1.9120159999999995</v>
      </c>
      <c r="O95">
        <f>TPDDL_ISGS_exbus!DM95</f>
        <v>464.39941190040531</v>
      </c>
      <c r="P95" s="37">
        <v>74.86</v>
      </c>
      <c r="Q95" s="37">
        <v>26.573489624376155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46.09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115.25</v>
      </c>
      <c r="Z95" s="35">
        <f>IEX!P95</f>
        <v>0</v>
      </c>
      <c r="AA95" s="76">
        <f>STOA!J95</f>
        <v>2.2000000000000002</v>
      </c>
      <c r="AB95" s="76">
        <f>-STOA!P95</f>
        <v>0</v>
      </c>
      <c r="AC95">
        <f t="shared" si="3"/>
        <v>6.3031909383994886</v>
      </c>
      <c r="AD95">
        <f t="shared" si="4"/>
        <v>801.77311315403085</v>
      </c>
      <c r="AE95">
        <f>'IDT-1'!F95</f>
        <v>0</v>
      </c>
      <c r="AF95" s="25"/>
      <c r="AG95">
        <f t="shared" si="5"/>
        <v>801.77311315403085</v>
      </c>
      <c r="AI95" s="35">
        <f>PXIL!J95</f>
        <v>0</v>
      </c>
      <c r="AJ95" s="35">
        <f>PXIL!P95</f>
        <v>0</v>
      </c>
      <c r="AK95" s="35">
        <f>RTM_IEX!J95</f>
        <v>62.41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7.7632200000000005</v>
      </c>
      <c r="E96">
        <f>GT_NG!T96</f>
        <v>-1.2500000000000001E-2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5.9470949185043143</v>
      </c>
      <c r="M96">
        <f>EDWPCL!W96</f>
        <v>0</v>
      </c>
      <c r="N96">
        <f>'MSW BWN'!W96</f>
        <v>1.7882079999999996</v>
      </c>
      <c r="O96">
        <f>TPDDL_ISGS_exbus!DM96</f>
        <v>464.39941190040531</v>
      </c>
      <c r="P96" s="37">
        <v>74.86</v>
      </c>
      <c r="Q96" s="37">
        <v>26.573489624376155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46.09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103.73</v>
      </c>
      <c r="Z96" s="35">
        <f>IEX!P96</f>
        <v>0</v>
      </c>
      <c r="AA96" s="76">
        <f>STOA!J96</f>
        <v>2.2000000000000002</v>
      </c>
      <c r="AB96" s="76">
        <f>-STOA!P96</f>
        <v>0</v>
      </c>
      <c r="AC96">
        <f t="shared" si="3"/>
        <v>6.2071933771361625</v>
      </c>
      <c r="AD96">
        <f t="shared" si="4"/>
        <v>789.56173106614972</v>
      </c>
      <c r="AE96">
        <f>'IDT-1'!F96</f>
        <v>0</v>
      </c>
      <c r="AF96" s="25"/>
      <c r="AG96">
        <f t="shared" si="5"/>
        <v>789.56173106614972</v>
      </c>
      <c r="AI96" s="35">
        <f>PXIL!J96</f>
        <v>0</v>
      </c>
      <c r="AJ96" s="35">
        <f>PXIL!P96</f>
        <v>0</v>
      </c>
      <c r="AK96" s="35">
        <f>RTM_IEX!J96</f>
        <v>62.43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7.7632200000000005</v>
      </c>
      <c r="E97">
        <f>GT_NG!T97</f>
        <v>-1.2500000000000001E-2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5.7150143815915628</v>
      </c>
      <c r="M97">
        <f>EDWPCL!W97</f>
        <v>0</v>
      </c>
      <c r="N97">
        <f>'MSW BWN'!W97</f>
        <v>2.0066239999999995</v>
      </c>
      <c r="O97">
        <f>TPDDL_ISGS_exbus!DM97</f>
        <v>466.18801787866619</v>
      </c>
      <c r="P97" s="37">
        <v>74.86</v>
      </c>
      <c r="Q97" s="37">
        <v>26.573489624376155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46.09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88.36</v>
      </c>
      <c r="Z97" s="35">
        <f>IEX!P97</f>
        <v>0</v>
      </c>
      <c r="AA97" s="76">
        <f>STOA!J97</f>
        <v>2.2000000000000002</v>
      </c>
      <c r="AB97" s="76">
        <f>-STOA!P97</f>
        <v>0</v>
      </c>
      <c r="AC97">
        <f t="shared" si="3"/>
        <v>6.0636339203786775</v>
      </c>
      <c r="AD97">
        <f t="shared" si="4"/>
        <v>771.30023196425532</v>
      </c>
      <c r="AE97">
        <f>'IDT-1'!F97</f>
        <v>1</v>
      </c>
      <c r="AF97" s="25"/>
      <c r="AG97">
        <f t="shared" si="5"/>
        <v>772.30023196425532</v>
      </c>
      <c r="AI97" s="35">
        <f>PXIL!J97</f>
        <v>0</v>
      </c>
      <c r="AJ97" s="35">
        <f>PXIL!P97</f>
        <v>0</v>
      </c>
      <c r="AK97" s="35">
        <f>RTM_IEX!J97</f>
        <v>57.62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7.7632200000000005</v>
      </c>
      <c r="E98">
        <f>GT_NG!T98</f>
        <v>-1.2500000000000001E-2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6.6306665676487127</v>
      </c>
      <c r="M98">
        <f>EDWPCL!W98</f>
        <v>0</v>
      </c>
      <c r="N98">
        <f>'MSW BWN'!W98</f>
        <v>1.9961119999999997</v>
      </c>
      <c r="O98">
        <f>TPDDL_ISGS_exbus!DM98</f>
        <v>451.77801787866622</v>
      </c>
      <c r="P98" s="37">
        <v>74.86</v>
      </c>
      <c r="Q98" s="37">
        <v>26.573489624376155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46.09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73.95</v>
      </c>
      <c r="Z98" s="35">
        <f>IEX!P98</f>
        <v>0</v>
      </c>
      <c r="AA98" s="76">
        <f>STOA!J98</f>
        <v>2.2000000000000002</v>
      </c>
      <c r="AB98" s="76">
        <f>-STOA!P98</f>
        <v>0</v>
      </c>
      <c r="AC98">
        <f t="shared" si="3"/>
        <v>5.8608740138299247</v>
      </c>
      <c r="AD98">
        <f t="shared" si="4"/>
        <v>745.5081320568612</v>
      </c>
      <c r="AE98">
        <f>'IDT-1'!F98</f>
        <v>11</v>
      </c>
      <c r="AF98" s="25"/>
      <c r="AG98">
        <f t="shared" si="5"/>
        <v>756.5081320568612</v>
      </c>
      <c r="AI98" s="35">
        <f>PXIL!J98</f>
        <v>0</v>
      </c>
      <c r="AJ98" s="35">
        <f>PXIL!P98</f>
        <v>0</v>
      </c>
      <c r="AK98" s="35">
        <f>RTM_IEX!J98</f>
        <v>59.54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0.15367715250000016</v>
      </c>
      <c r="E99">
        <f t="shared" si="6"/>
        <v>-4.4000000000000002E-4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0.15698517197612127</v>
      </c>
      <c r="M99">
        <f t="shared" si="6"/>
        <v>0</v>
      </c>
      <c r="N99">
        <f t="shared" si="6"/>
        <v>9.6845596000000006E-2</v>
      </c>
      <c r="O99">
        <f t="shared" si="6"/>
        <v>12.504529412394758</v>
      </c>
      <c r="P99" s="37">
        <f t="shared" si="6"/>
        <v>1.5888634322513069</v>
      </c>
      <c r="Q99" s="37">
        <f t="shared" si="6"/>
        <v>0.53972915125166387</v>
      </c>
      <c r="R99" s="39">
        <f>SUM(R3:R98)/4000</f>
        <v>0.23271685234719353</v>
      </c>
      <c r="S99" s="39">
        <f t="shared" si="6"/>
        <v>0</v>
      </c>
      <c r="T99" s="38">
        <f t="shared" si="6"/>
        <v>0.70884749999999974</v>
      </c>
      <c r="U99" s="38">
        <f t="shared" si="6"/>
        <v>2.9506199999999998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2.7949000000000002</v>
      </c>
      <c r="Z99" s="35">
        <f t="shared" si="6"/>
        <v>0</v>
      </c>
      <c r="AA99" s="76">
        <f t="shared" si="6"/>
        <v>0.29352999999999996</v>
      </c>
      <c r="AB99" s="76">
        <f t="shared" si="6"/>
        <v>0</v>
      </c>
      <c r="AC99">
        <f t="shared" si="6"/>
        <v>0.18153190788572376</v>
      </c>
      <c r="AD99">
        <f t="shared" si="6"/>
        <v>22.038284860835322</v>
      </c>
      <c r="AE99">
        <f t="shared" si="6"/>
        <v>1.9792420000000002</v>
      </c>
      <c r="AG99">
        <f t="shared" si="6"/>
        <v>24.017526860835321</v>
      </c>
      <c r="AI99">
        <f t="shared" si="6"/>
        <v>0</v>
      </c>
      <c r="AJ99">
        <f t="shared" si="6"/>
        <v>0</v>
      </c>
      <c r="AK99">
        <f t="shared" si="6"/>
        <v>0.72326250000000003</v>
      </c>
      <c r="AL99">
        <f t="shared" si="6"/>
        <v>-0.52424999999999999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45625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0.60750000000000004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0.85308399999999995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112.36000000000001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0.88780055520000001</v>
      </c>
      <c r="AD3">
        <f>SUM(B3:AB3,AI3:AV3)-AC3</f>
        <v>112.93278344480001</v>
      </c>
      <c r="AE3">
        <f>'IDT-1'!E3</f>
        <v>0</v>
      </c>
      <c r="AF3" s="25"/>
      <c r="AG3">
        <f>SUM(AD3:AF3)</f>
        <v>112.93278344480001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0.60750000000000004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0.83170599999999983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112.36000000000001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0.88763380680000004</v>
      </c>
      <c r="AD4">
        <f t="shared" ref="AD4:AD67" si="1">SUM(B4:AB4,AI4:AV4)-AC4</f>
        <v>112.91157219320002</v>
      </c>
      <c r="AE4">
        <f>'IDT-1'!E4</f>
        <v>0</v>
      </c>
      <c r="AF4" s="25"/>
      <c r="AG4">
        <f t="shared" ref="AG4:AG67" si="2">SUM(AD4:AF4)</f>
        <v>112.91157219320002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0.60750000000000004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0.81399279999999996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112.36000000000001</v>
      </c>
      <c r="AB5" s="76">
        <f>-STOA!Q5</f>
        <v>0</v>
      </c>
      <c r="AC5">
        <f t="shared" si="0"/>
        <v>0.96610882666604314</v>
      </c>
      <c r="AD5">
        <f t="shared" si="1"/>
        <v>102.81538397333397</v>
      </c>
      <c r="AE5">
        <f>'IDT-1'!E5</f>
        <v>0</v>
      </c>
      <c r="AF5" s="25"/>
      <c r="AG5">
        <f t="shared" si="2"/>
        <v>102.81538397333397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0.81989719999999999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-12</v>
      </c>
      <c r="AA6" s="76">
        <f>STOA!K6</f>
        <v>112.36000000000001</v>
      </c>
      <c r="AB6" s="76">
        <f>-STOA!Q6</f>
        <v>0</v>
      </c>
      <c r="AC6">
        <f t="shared" si="0"/>
        <v>0.98187751755125185</v>
      </c>
      <c r="AD6">
        <f t="shared" si="1"/>
        <v>100.80551968244876</v>
      </c>
      <c r="AE6">
        <f>'IDT-1'!E6</f>
        <v>0</v>
      </c>
      <c r="AF6" s="25"/>
      <c r="AG6">
        <f t="shared" si="2"/>
        <v>100.80551968244876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0.80625599999999975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-20</v>
      </c>
      <c r="AA7" s="76">
        <f>STOA!K7</f>
        <v>112.36000000000001</v>
      </c>
      <c r="AB7" s="76">
        <f>-STOA!Q7</f>
        <v>0</v>
      </c>
      <c r="AC7">
        <f t="shared" si="0"/>
        <v>1.0446616624520864</v>
      </c>
      <c r="AD7">
        <f t="shared" si="1"/>
        <v>92.729094337547934</v>
      </c>
      <c r="AE7">
        <f>'IDT-1'!E7</f>
        <v>0</v>
      </c>
      <c r="AF7" s="25"/>
      <c r="AG7">
        <f t="shared" si="2"/>
        <v>92.729094337547934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0.81501079999999992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-20</v>
      </c>
      <c r="AA8" s="76">
        <f>STOA!K8</f>
        <v>112.36000000000001</v>
      </c>
      <c r="AB8" s="76">
        <f>-STOA!Q8</f>
        <v>0</v>
      </c>
      <c r="AC8">
        <f t="shared" si="0"/>
        <v>1.0447299498920863</v>
      </c>
      <c r="AD8">
        <f t="shared" si="1"/>
        <v>92.737780850107924</v>
      </c>
      <c r="AE8">
        <f>'IDT-1'!E8</f>
        <v>0</v>
      </c>
      <c r="AF8" s="25"/>
      <c r="AG8">
        <f t="shared" si="2"/>
        <v>92.737780850107924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0.82478359999999984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-20</v>
      </c>
      <c r="AA9" s="76">
        <f>STOA!K9</f>
        <v>112.36000000000001</v>
      </c>
      <c r="AB9" s="76">
        <f>-STOA!Q9</f>
        <v>0</v>
      </c>
      <c r="AC9">
        <f t="shared" si="0"/>
        <v>1.0448061777320865</v>
      </c>
      <c r="AD9">
        <f t="shared" si="1"/>
        <v>92.747477422267934</v>
      </c>
      <c r="AE9">
        <f>'IDT-1'!E9</f>
        <v>0</v>
      </c>
      <c r="AF9" s="25"/>
      <c r="AG9">
        <f t="shared" si="2"/>
        <v>92.747477422267934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0.83761039999999987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-20</v>
      </c>
      <c r="AA10" s="76">
        <f>STOA!K10</f>
        <v>112.36000000000001</v>
      </c>
      <c r="AB10" s="76">
        <f>-STOA!Q10</f>
        <v>0</v>
      </c>
      <c r="AC10">
        <f t="shared" si="0"/>
        <v>1.0449062267720863</v>
      </c>
      <c r="AD10">
        <f t="shared" si="1"/>
        <v>92.760204173227933</v>
      </c>
      <c r="AE10">
        <f>'IDT-1'!E10</f>
        <v>0</v>
      </c>
      <c r="AF10" s="25"/>
      <c r="AG10">
        <f t="shared" si="2"/>
        <v>92.760204173227933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0.86102439999999991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-25</v>
      </c>
      <c r="AA11" s="76">
        <f>STOA!K11</f>
        <v>112.36000000000001</v>
      </c>
      <c r="AB11" s="76">
        <f>-STOA!Q11</f>
        <v>0</v>
      </c>
      <c r="AC11">
        <f t="shared" si="0"/>
        <v>1.0843954473851078</v>
      </c>
      <c r="AD11">
        <f t="shared" si="1"/>
        <v>87.744128952614915</v>
      </c>
      <c r="AE11">
        <f>'IDT-1'!E11</f>
        <v>0</v>
      </c>
      <c r="AF11" s="25"/>
      <c r="AG11">
        <f t="shared" si="2"/>
        <v>87.744128952614915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0.86285679999999998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-25</v>
      </c>
      <c r="AA12" s="76">
        <f>STOA!K12</f>
        <v>112.36000000000001</v>
      </c>
      <c r="AB12" s="76">
        <f>-STOA!Q12</f>
        <v>0</v>
      </c>
      <c r="AC12">
        <f t="shared" si="0"/>
        <v>1.0844097401051078</v>
      </c>
      <c r="AD12">
        <f t="shared" si="1"/>
        <v>87.745947059894917</v>
      </c>
      <c r="AE12">
        <f>'IDT-1'!E12</f>
        <v>0</v>
      </c>
      <c r="AF12" s="25"/>
      <c r="AG12">
        <f t="shared" si="2"/>
        <v>87.745947059894917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0.84636519999999993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-25</v>
      </c>
      <c r="AA13" s="76">
        <f>STOA!K13</f>
        <v>112.36000000000001</v>
      </c>
      <c r="AB13" s="76">
        <f>-STOA!Q13</f>
        <v>0</v>
      </c>
      <c r="AC13">
        <f t="shared" si="0"/>
        <v>1.0842811056251078</v>
      </c>
      <c r="AD13">
        <f t="shared" si="1"/>
        <v>87.7295840943749</v>
      </c>
      <c r="AE13">
        <f>'IDT-1'!E13</f>
        <v>0</v>
      </c>
      <c r="AF13" s="25"/>
      <c r="AG13">
        <f t="shared" si="2"/>
        <v>87.7295840943749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0.78569239999999985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-25</v>
      </c>
      <c r="AA14" s="76">
        <f>STOA!K14</f>
        <v>112.36000000000001</v>
      </c>
      <c r="AB14" s="76">
        <f>-STOA!Q14</f>
        <v>0</v>
      </c>
      <c r="AC14">
        <f t="shared" si="0"/>
        <v>1.083807857785108</v>
      </c>
      <c r="AD14">
        <f t="shared" si="1"/>
        <v>87.669384542214914</v>
      </c>
      <c r="AE14">
        <f>'IDT-1'!E14</f>
        <v>0</v>
      </c>
      <c r="AF14" s="25"/>
      <c r="AG14">
        <f t="shared" si="2"/>
        <v>87.669384542214914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0.80421999999999982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-25</v>
      </c>
      <c r="AA15" s="76">
        <f>STOA!K15</f>
        <v>112.36000000000001</v>
      </c>
      <c r="AB15" s="76">
        <f>-STOA!Q15</f>
        <v>0</v>
      </c>
      <c r="AC15">
        <f t="shared" si="0"/>
        <v>1.0839523730651079</v>
      </c>
      <c r="AD15">
        <f t="shared" si="1"/>
        <v>87.687767626934914</v>
      </c>
      <c r="AE15">
        <f>'IDT-1'!E15</f>
        <v>0</v>
      </c>
      <c r="AF15" s="25"/>
      <c r="AG15">
        <f t="shared" si="2"/>
        <v>87.687767626934914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0.84534719999999997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-25</v>
      </c>
      <c r="AA16" s="76">
        <f>STOA!K16</f>
        <v>112.36000000000001</v>
      </c>
      <c r="AB16" s="76">
        <f>-STOA!Q16</f>
        <v>0</v>
      </c>
      <c r="AC16">
        <f t="shared" si="0"/>
        <v>1.0842731652251079</v>
      </c>
      <c r="AD16">
        <f t="shared" si="1"/>
        <v>87.728574034774908</v>
      </c>
      <c r="AE16">
        <f>'IDT-1'!E16</f>
        <v>0</v>
      </c>
      <c r="AF16" s="25"/>
      <c r="AG16">
        <f t="shared" si="2"/>
        <v>87.728574034774908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0.82865199999999994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-25</v>
      </c>
      <c r="AA17" s="76">
        <f>STOA!K17</f>
        <v>112.36000000000001</v>
      </c>
      <c r="AB17" s="76">
        <f>-STOA!Q17</f>
        <v>0</v>
      </c>
      <c r="AC17">
        <f t="shared" si="0"/>
        <v>1.0841429426651079</v>
      </c>
      <c r="AD17">
        <f t="shared" si="1"/>
        <v>87.712009057334896</v>
      </c>
      <c r="AE17">
        <f>'IDT-1'!E17</f>
        <v>0</v>
      </c>
      <c r="AF17" s="25"/>
      <c r="AG17">
        <f t="shared" si="2"/>
        <v>87.712009057334896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0.60750000000000004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0.8687611999999999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-25</v>
      </c>
      <c r="AA18" s="76">
        <f>STOA!K18</f>
        <v>112.36000000000001</v>
      </c>
      <c r="AB18" s="76">
        <f>-STOA!Q18</f>
        <v>0</v>
      </c>
      <c r="AC18">
        <f t="shared" si="0"/>
        <v>1.0844557944251079</v>
      </c>
      <c r="AD18">
        <f t="shared" si="1"/>
        <v>87.751805405574899</v>
      </c>
      <c r="AE18">
        <f>'IDT-1'!E18</f>
        <v>0</v>
      </c>
      <c r="AF18" s="25"/>
      <c r="AG18">
        <f t="shared" si="2"/>
        <v>87.751805405574899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0.60750000000000004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0.89522919999999984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-25</v>
      </c>
      <c r="AA19" s="76">
        <f>STOA!K19</f>
        <v>112.36000000000001</v>
      </c>
      <c r="AB19" s="76">
        <f>-STOA!Q19</f>
        <v>0</v>
      </c>
      <c r="AC19">
        <f t="shared" si="0"/>
        <v>1.084662244825108</v>
      </c>
      <c r="AD19">
        <f t="shared" si="1"/>
        <v>87.778066955174907</v>
      </c>
      <c r="AE19">
        <f>'IDT-1'!E19</f>
        <v>0</v>
      </c>
      <c r="AF19" s="25"/>
      <c r="AG19">
        <f t="shared" si="2"/>
        <v>87.778066955174907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0.60750000000000004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0.87181519999999979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-25</v>
      </c>
      <c r="AA20" s="76">
        <f>STOA!K20</f>
        <v>112.36000000000001</v>
      </c>
      <c r="AB20" s="76">
        <f>-STOA!Q20</f>
        <v>0</v>
      </c>
      <c r="AC20">
        <f t="shared" si="0"/>
        <v>1.084479615625108</v>
      </c>
      <c r="AD20">
        <f t="shared" si="1"/>
        <v>87.754835584374902</v>
      </c>
      <c r="AE20">
        <f>'IDT-1'!E20</f>
        <v>0</v>
      </c>
      <c r="AF20" s="25"/>
      <c r="AG20">
        <f t="shared" si="2"/>
        <v>87.754835584374902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0.60750000000000004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0.84432919999999989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-25</v>
      </c>
      <c r="AA21" s="76">
        <f>STOA!K21</f>
        <v>112.36000000000001</v>
      </c>
      <c r="AB21" s="76">
        <f>-STOA!Q21</f>
        <v>0</v>
      </c>
      <c r="AC21">
        <f t="shared" si="0"/>
        <v>1.0842652248251079</v>
      </c>
      <c r="AD21">
        <f t="shared" si="1"/>
        <v>87.727563975174903</v>
      </c>
      <c r="AE21">
        <f>'IDT-1'!E21</f>
        <v>0</v>
      </c>
      <c r="AF21" s="25"/>
      <c r="AG21">
        <f t="shared" si="2"/>
        <v>87.727563975174903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0.60750000000000004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0.84534719999999997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-25</v>
      </c>
      <c r="AA22" s="76">
        <f>STOA!K22</f>
        <v>112.36000000000001</v>
      </c>
      <c r="AB22" s="76">
        <f>-STOA!Q22</f>
        <v>0</v>
      </c>
      <c r="AC22">
        <f t="shared" si="0"/>
        <v>1.0842731652251079</v>
      </c>
      <c r="AD22">
        <f t="shared" si="1"/>
        <v>87.728574034774908</v>
      </c>
      <c r="AE22">
        <f>'IDT-1'!E22</f>
        <v>0</v>
      </c>
      <c r="AF22" s="25"/>
      <c r="AG22">
        <f t="shared" si="2"/>
        <v>87.728574034774908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0.60750000000000004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0.83068799999999987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-25</v>
      </c>
      <c r="AA23" s="76">
        <f>STOA!K23</f>
        <v>112.36000000000001</v>
      </c>
      <c r="AB23" s="76">
        <f>-STOA!Q23</f>
        <v>0</v>
      </c>
      <c r="AC23">
        <f t="shared" si="0"/>
        <v>1.0841588234651078</v>
      </c>
      <c r="AD23">
        <f t="shared" si="1"/>
        <v>87.714029176534908</v>
      </c>
      <c r="AE23">
        <f>'IDT-1'!E23</f>
        <v>0</v>
      </c>
      <c r="AF23" s="25"/>
      <c r="AG23">
        <f t="shared" si="2"/>
        <v>87.714029176534908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0.60750000000000004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0.83842479999999997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-25</v>
      </c>
      <c r="AA24" s="76">
        <f>STOA!K24</f>
        <v>112.36000000000001</v>
      </c>
      <c r="AB24" s="76">
        <f>-STOA!Q24</f>
        <v>0</v>
      </c>
      <c r="AC24">
        <f t="shared" si="0"/>
        <v>1.0842191705051079</v>
      </c>
      <c r="AD24">
        <f t="shared" si="1"/>
        <v>87.721705629494906</v>
      </c>
      <c r="AE24">
        <f>'IDT-1'!E24</f>
        <v>0</v>
      </c>
      <c r="AF24" s="25"/>
      <c r="AG24">
        <f t="shared" si="2"/>
        <v>87.721705629494906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0.60750000000000004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0.82681959999999977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-25</v>
      </c>
      <c r="AA25" s="76">
        <f>STOA!K25</f>
        <v>112.36000000000001</v>
      </c>
      <c r="AB25" s="76">
        <f>-STOA!Q25</f>
        <v>0</v>
      </c>
      <c r="AC25">
        <f t="shared" si="0"/>
        <v>1.0841286499451079</v>
      </c>
      <c r="AD25">
        <f t="shared" si="1"/>
        <v>87.710190950054894</v>
      </c>
      <c r="AE25">
        <f>'IDT-1'!E25</f>
        <v>0</v>
      </c>
      <c r="AF25" s="25"/>
      <c r="AG25">
        <f t="shared" si="2"/>
        <v>87.710190950054894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0.60750000000000004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0.91090639999999989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-25</v>
      </c>
      <c r="AA26" s="76">
        <f>STOA!K26</f>
        <v>112.36000000000001</v>
      </c>
      <c r="AB26" s="76">
        <f>-STOA!Q26</f>
        <v>0</v>
      </c>
      <c r="AC26">
        <f t="shared" si="0"/>
        <v>1.084784526985108</v>
      </c>
      <c r="AD26">
        <f t="shared" si="1"/>
        <v>87.793621873014914</v>
      </c>
      <c r="AE26">
        <f>'IDT-1'!E26</f>
        <v>0</v>
      </c>
      <c r="AF26" s="25"/>
      <c r="AG26">
        <f t="shared" si="2"/>
        <v>87.793621873014914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0.60750000000000004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0.85898839999999999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112.36000000000001</v>
      </c>
      <c r="AB27" s="76">
        <f>-STOA!Q27</f>
        <v>0</v>
      </c>
      <c r="AC27">
        <f t="shared" si="0"/>
        <v>0.88784660952000005</v>
      </c>
      <c r="AD27">
        <f t="shared" si="1"/>
        <v>112.93864179048002</v>
      </c>
      <c r="AE27">
        <f>'IDT-1'!E27</f>
        <v>0</v>
      </c>
      <c r="AF27" s="25"/>
      <c r="AG27">
        <f t="shared" si="2"/>
        <v>112.93864179048002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0.60750000000000004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0.87262959999999978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112.36000000000001</v>
      </c>
      <c r="AB28" s="76">
        <f>-STOA!Q28</f>
        <v>0</v>
      </c>
      <c r="AC28">
        <f t="shared" si="0"/>
        <v>0.88795301088</v>
      </c>
      <c r="AD28">
        <f t="shared" si="1"/>
        <v>112.95217658912001</v>
      </c>
      <c r="AE28">
        <f>'IDT-1'!E28</f>
        <v>0</v>
      </c>
      <c r="AF28" s="25"/>
      <c r="AG28">
        <f t="shared" si="2"/>
        <v>112.95217658912001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0.60750000000000004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0.82865199999999994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112.36000000000001</v>
      </c>
      <c r="AB29" s="76">
        <f>-STOA!Q29</f>
        <v>0</v>
      </c>
      <c r="AC29">
        <f t="shared" si="0"/>
        <v>0.88760998560000004</v>
      </c>
      <c r="AD29">
        <f t="shared" si="1"/>
        <v>112.90854201440001</v>
      </c>
      <c r="AE29">
        <f>'IDT-1'!E29</f>
        <v>0</v>
      </c>
      <c r="AF29" s="25"/>
      <c r="AG29">
        <f t="shared" si="2"/>
        <v>112.90854201440001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0.87480000000000002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0.81704679999999985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112.36000000000001</v>
      </c>
      <c r="AB30" s="76">
        <f>-STOA!Q30</f>
        <v>0</v>
      </c>
      <c r="AC30">
        <f t="shared" si="0"/>
        <v>0.88960440504000005</v>
      </c>
      <c r="AD30">
        <f t="shared" si="1"/>
        <v>113.16224239496</v>
      </c>
      <c r="AE30">
        <f>'IDT-1'!E30</f>
        <v>0</v>
      </c>
      <c r="AF30" s="25"/>
      <c r="AG30">
        <f t="shared" si="2"/>
        <v>113.16224239496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0.97199999999999998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0.86204239999999988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129.63999999999999</v>
      </c>
      <c r="AB31" s="76">
        <f>-STOA!Q31</f>
        <v>0</v>
      </c>
      <c r="AC31">
        <f t="shared" si="0"/>
        <v>1.0254975307199998</v>
      </c>
      <c r="AD31">
        <f t="shared" si="1"/>
        <v>130.44854486927997</v>
      </c>
      <c r="AE31">
        <f>'IDT-1'!E31</f>
        <v>0</v>
      </c>
      <c r="AF31" s="25"/>
      <c r="AG31">
        <f t="shared" si="2"/>
        <v>130.44854486927997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1.1664000000000001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0.83944279999999993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129.63999999999999</v>
      </c>
      <c r="AB32" s="76">
        <f>-STOA!Q32</f>
        <v>0</v>
      </c>
      <c r="AC32">
        <f t="shared" si="0"/>
        <v>1.02683757384</v>
      </c>
      <c r="AD32">
        <f t="shared" si="1"/>
        <v>130.61900522616</v>
      </c>
      <c r="AE32">
        <f>'IDT-1'!E32</f>
        <v>0</v>
      </c>
      <c r="AF32" s="25"/>
      <c r="AG32">
        <f t="shared" si="2"/>
        <v>130.61900522616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1.1664000000000001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0.85613799999999984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129.63999999999999</v>
      </c>
      <c r="AB33" s="76">
        <f>-STOA!Q33</f>
        <v>0</v>
      </c>
      <c r="AC33">
        <f t="shared" si="0"/>
        <v>1.0269677963999999</v>
      </c>
      <c r="AD33">
        <f t="shared" si="1"/>
        <v>130.6355702036</v>
      </c>
      <c r="AE33">
        <f>'IDT-1'!E33</f>
        <v>0</v>
      </c>
      <c r="AF33" s="25"/>
      <c r="AG33">
        <f t="shared" si="2"/>
        <v>130.6355702036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1.1664000000000001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0.81887919999999992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129.63999999999999</v>
      </c>
      <c r="AB34" s="76">
        <f>-STOA!Q34</f>
        <v>0</v>
      </c>
      <c r="AC34">
        <f t="shared" si="0"/>
        <v>1.0266771777599999</v>
      </c>
      <c r="AD34">
        <f t="shared" si="1"/>
        <v>130.59860202223999</v>
      </c>
      <c r="AE34">
        <f>'IDT-1'!E34</f>
        <v>0</v>
      </c>
      <c r="AF34" s="25"/>
      <c r="AG34">
        <f t="shared" si="2"/>
        <v>130.59860202223999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1.1664000000000001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0.84249679999999982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144.07</v>
      </c>
      <c r="AB35" s="76">
        <f>-STOA!Q35</f>
        <v>0</v>
      </c>
      <c r="AC35">
        <f t="shared" si="0"/>
        <v>1.1394153950399999</v>
      </c>
      <c r="AD35">
        <f t="shared" si="1"/>
        <v>144.93948140495999</v>
      </c>
      <c r="AE35">
        <f>'IDT-1'!E35</f>
        <v>0</v>
      </c>
      <c r="AF35" s="25"/>
      <c r="AG35">
        <f t="shared" si="2"/>
        <v>144.93948140495999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1.1664000000000001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0.84738319999999989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144.07</v>
      </c>
      <c r="AB36" s="76">
        <f>-STOA!Q36</f>
        <v>0</v>
      </c>
      <c r="AC36">
        <f t="shared" si="0"/>
        <v>1.13945350896</v>
      </c>
      <c r="AD36">
        <f t="shared" si="1"/>
        <v>144.94432969104</v>
      </c>
      <c r="AE36">
        <f>'IDT-1'!E36</f>
        <v>0</v>
      </c>
      <c r="AF36" s="25"/>
      <c r="AG36">
        <f t="shared" si="2"/>
        <v>144.94432969104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1.1664000000000001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0.86000639999999995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144.07</v>
      </c>
      <c r="AB37" s="76">
        <f>-STOA!Q37</f>
        <v>0</v>
      </c>
      <c r="AC37">
        <f t="shared" si="0"/>
        <v>1.1395519699200001</v>
      </c>
      <c r="AD37">
        <f t="shared" si="1"/>
        <v>144.95685443008</v>
      </c>
      <c r="AE37">
        <f>'IDT-1'!E37</f>
        <v>0</v>
      </c>
      <c r="AF37" s="25"/>
      <c r="AG37">
        <f t="shared" si="2"/>
        <v>144.95685443008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1.1664000000000001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0.84534719999999997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144.07</v>
      </c>
      <c r="AB38" s="76">
        <f>-STOA!Q38</f>
        <v>0</v>
      </c>
      <c r="AC38">
        <f t="shared" si="0"/>
        <v>1.1394376281599998</v>
      </c>
      <c r="AD38">
        <f t="shared" si="1"/>
        <v>144.94230957183998</v>
      </c>
      <c r="AE38">
        <f>'IDT-1'!E38</f>
        <v>0</v>
      </c>
      <c r="AF38" s="25"/>
      <c r="AG38">
        <f t="shared" si="2"/>
        <v>144.94230957183998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1.1664000000000001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0.8687611999999999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173.82</v>
      </c>
      <c r="AB39" s="76">
        <f>-STOA!Q39</f>
        <v>0</v>
      </c>
      <c r="AC39">
        <f t="shared" si="0"/>
        <v>1.3716702573599999</v>
      </c>
      <c r="AD39">
        <f t="shared" si="1"/>
        <v>174.48349094264</v>
      </c>
      <c r="AE39">
        <f>'IDT-1'!E39</f>
        <v>0</v>
      </c>
      <c r="AF39" s="25"/>
      <c r="AG39">
        <f t="shared" si="2"/>
        <v>174.48349094264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1.1664000000000001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0.91660719999999984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173.82</v>
      </c>
      <c r="AB40" s="76">
        <f>-STOA!Q40</f>
        <v>0</v>
      </c>
      <c r="AC40">
        <f t="shared" si="0"/>
        <v>1.3720434561599999</v>
      </c>
      <c r="AD40">
        <f t="shared" si="1"/>
        <v>174.53096374384</v>
      </c>
      <c r="AE40">
        <f>'IDT-1'!E40</f>
        <v>0</v>
      </c>
      <c r="AF40" s="25"/>
      <c r="AG40">
        <f t="shared" si="2"/>
        <v>174.53096374384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1.1664000000000001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0.91579279999999985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173.82</v>
      </c>
      <c r="AB41" s="76">
        <f>-STOA!Q41</f>
        <v>0</v>
      </c>
      <c r="AC41">
        <f t="shared" si="0"/>
        <v>1.3720371038399999</v>
      </c>
      <c r="AD41">
        <f t="shared" si="1"/>
        <v>174.53015569615999</v>
      </c>
      <c r="AE41">
        <f>'IDT-1'!E41</f>
        <v>0</v>
      </c>
      <c r="AF41" s="25"/>
      <c r="AG41">
        <f t="shared" si="2"/>
        <v>174.53015569615999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1.1664000000000001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0.86977919999999986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173.82</v>
      </c>
      <c r="AB42" s="76">
        <f>-STOA!Q42</f>
        <v>0</v>
      </c>
      <c r="AC42">
        <f t="shared" si="0"/>
        <v>1.3716781977599999</v>
      </c>
      <c r="AD42">
        <f t="shared" si="1"/>
        <v>174.48450100223999</v>
      </c>
      <c r="AE42">
        <f>'IDT-1'!E42</f>
        <v>0</v>
      </c>
      <c r="AF42" s="25"/>
      <c r="AG42">
        <f t="shared" si="2"/>
        <v>174.48450100223999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1.1664000000000001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0.86387479999999994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173.82</v>
      </c>
      <c r="AB43" s="76">
        <f>-STOA!Q43</f>
        <v>0</v>
      </c>
      <c r="AC43">
        <f t="shared" si="0"/>
        <v>1.3716321434399998</v>
      </c>
      <c r="AD43">
        <f t="shared" si="1"/>
        <v>174.47864265656</v>
      </c>
      <c r="AE43">
        <f>'IDT-1'!E43</f>
        <v>0</v>
      </c>
      <c r="AF43" s="25"/>
      <c r="AG43">
        <f t="shared" si="2"/>
        <v>174.47864265656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1.1664000000000001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0.86692879999999994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173.82</v>
      </c>
      <c r="AB44" s="76">
        <f>-STOA!Q44</f>
        <v>0</v>
      </c>
      <c r="AC44">
        <f t="shared" si="0"/>
        <v>1.3716559646399997</v>
      </c>
      <c r="AD44">
        <f t="shared" si="1"/>
        <v>174.48167283535997</v>
      </c>
      <c r="AE44">
        <f>'IDT-1'!E44</f>
        <v>0</v>
      </c>
      <c r="AF44" s="25"/>
      <c r="AG44">
        <f t="shared" si="2"/>
        <v>174.48167283535997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1.1664000000000001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0.78284199999999993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173.82</v>
      </c>
      <c r="AB45" s="76">
        <f>-STOA!Q45</f>
        <v>0</v>
      </c>
      <c r="AC45">
        <f t="shared" si="0"/>
        <v>1.3710000875999999</v>
      </c>
      <c r="AD45">
        <f t="shared" si="1"/>
        <v>174.39824191239998</v>
      </c>
      <c r="AE45">
        <f>'IDT-1'!E45</f>
        <v>0</v>
      </c>
      <c r="AF45" s="25"/>
      <c r="AG45">
        <f t="shared" si="2"/>
        <v>174.39824191239998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1.1664000000000001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0.77978799999999981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173.82</v>
      </c>
      <c r="AB46" s="76">
        <f>-STOA!Q46</f>
        <v>0</v>
      </c>
      <c r="AC46">
        <f t="shared" si="0"/>
        <v>1.3709762664</v>
      </c>
      <c r="AD46">
        <f t="shared" si="1"/>
        <v>174.39521173360001</v>
      </c>
      <c r="AE46">
        <f>'IDT-1'!E46</f>
        <v>0</v>
      </c>
      <c r="AF46" s="25"/>
      <c r="AG46">
        <f t="shared" si="2"/>
        <v>174.39521173360001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1.1664000000000001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0.84921559999999985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173.82</v>
      </c>
      <c r="AB47" s="76">
        <f>-STOA!Q47</f>
        <v>0</v>
      </c>
      <c r="AC47">
        <f t="shared" si="0"/>
        <v>1.3715178016799998</v>
      </c>
      <c r="AD47">
        <f t="shared" si="1"/>
        <v>174.46409779831998</v>
      </c>
      <c r="AE47">
        <f>'IDT-1'!E47</f>
        <v>0</v>
      </c>
      <c r="AF47" s="25"/>
      <c r="AG47">
        <f t="shared" si="2"/>
        <v>174.46409779831998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1.1664000000000001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0.86204239999999988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173.82</v>
      </c>
      <c r="AB48" s="76">
        <f>-STOA!Q48</f>
        <v>0</v>
      </c>
      <c r="AC48">
        <f t="shared" si="0"/>
        <v>1.3716178507199999</v>
      </c>
      <c r="AD48">
        <f t="shared" si="1"/>
        <v>174.47682454927997</v>
      </c>
      <c r="AE48">
        <f>'IDT-1'!E48</f>
        <v>0</v>
      </c>
      <c r="AF48" s="25"/>
      <c r="AG48">
        <f t="shared" si="2"/>
        <v>174.47682454927997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1.1664000000000001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0.86692879999999994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173.82</v>
      </c>
      <c r="AB49" s="76">
        <f>-STOA!Q49</f>
        <v>0</v>
      </c>
      <c r="AC49">
        <f t="shared" si="0"/>
        <v>1.3716559646399997</v>
      </c>
      <c r="AD49">
        <f t="shared" si="1"/>
        <v>174.48167283535997</v>
      </c>
      <c r="AE49">
        <f>'IDT-1'!E49</f>
        <v>0</v>
      </c>
      <c r="AF49" s="25"/>
      <c r="AG49">
        <f t="shared" si="2"/>
        <v>174.48167283535997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1.1664000000000001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0.91375679999999992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173.82</v>
      </c>
      <c r="AB50" s="76">
        <f>-STOA!Q50</f>
        <v>0</v>
      </c>
      <c r="AC50">
        <f t="shared" si="0"/>
        <v>1.37202122304</v>
      </c>
      <c r="AD50">
        <f t="shared" si="1"/>
        <v>174.52813557695998</v>
      </c>
      <c r="AE50">
        <f>'IDT-1'!E50</f>
        <v>0</v>
      </c>
      <c r="AF50" s="25"/>
      <c r="AG50">
        <f t="shared" si="2"/>
        <v>174.52813557695998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1.1664000000000001</v>
      </c>
      <c r="E51">
        <f>GT_NG!S51</f>
        <v>-1.0000000000000002E-2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0.95386599999999977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173.82</v>
      </c>
      <c r="AB51" s="76">
        <f>-STOA!Q51</f>
        <v>0</v>
      </c>
      <c r="AC51">
        <f t="shared" si="0"/>
        <v>1.3724126879828258</v>
      </c>
      <c r="AD51">
        <f t="shared" si="1"/>
        <v>174.55785331201716</v>
      </c>
      <c r="AE51">
        <f>'IDT-1'!E51</f>
        <v>0</v>
      </c>
      <c r="AF51" s="25"/>
      <c r="AG51">
        <f t="shared" si="2"/>
        <v>174.55785331201716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1.1664000000000001</v>
      </c>
      <c r="E52">
        <f>GT_NG!S52</f>
        <v>-1.0000000000000002E-2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0.93228439999999979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173.82</v>
      </c>
      <c r="AB52" s="76">
        <f>-STOA!Q52</f>
        <v>0</v>
      </c>
      <c r="AC52">
        <f t="shared" si="0"/>
        <v>1.372244351502826</v>
      </c>
      <c r="AD52">
        <f t="shared" si="1"/>
        <v>174.53644004849718</v>
      </c>
      <c r="AE52">
        <f>'IDT-1'!E52</f>
        <v>0</v>
      </c>
      <c r="AF52" s="25"/>
      <c r="AG52">
        <f t="shared" si="2"/>
        <v>174.53644004849718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1.1664000000000001</v>
      </c>
      <c r="E53">
        <f>GT_NG!S53</f>
        <v>-1.0000000000000002E-2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0.89807959999999987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173.82</v>
      </c>
      <c r="AB53" s="76">
        <f>-STOA!Q53</f>
        <v>0</v>
      </c>
      <c r="AC53">
        <f t="shared" si="0"/>
        <v>1.3719775540628261</v>
      </c>
      <c r="AD53">
        <f t="shared" si="1"/>
        <v>174.50250204593718</v>
      </c>
      <c r="AE53">
        <f>'IDT-1'!E53</f>
        <v>0</v>
      </c>
      <c r="AF53" s="25"/>
      <c r="AG53">
        <f t="shared" si="2"/>
        <v>174.50250204593718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1.1664000000000001</v>
      </c>
      <c r="E54">
        <f>GT_NG!S54</f>
        <v>-1.0000000000000002E-2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0.87262959999999978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173.82</v>
      </c>
      <c r="AB54" s="76">
        <f>-STOA!Q54</f>
        <v>0</v>
      </c>
      <c r="AC54">
        <f t="shared" si="0"/>
        <v>1.3717790440628259</v>
      </c>
      <c r="AD54">
        <f t="shared" si="1"/>
        <v>174.47725055593716</v>
      </c>
      <c r="AE54">
        <f>'IDT-1'!E54</f>
        <v>0</v>
      </c>
      <c r="AF54" s="25"/>
      <c r="AG54">
        <f t="shared" si="2"/>
        <v>174.47725055593716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1.1664000000000001</v>
      </c>
      <c r="E55">
        <f>GT_NG!S55</f>
        <v>-1.0000000000000002E-2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0.93045199999999995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173.82</v>
      </c>
      <c r="AB55" s="76">
        <f>-STOA!Q55</f>
        <v>0</v>
      </c>
      <c r="AC55">
        <f t="shared" si="0"/>
        <v>1.372230058782826</v>
      </c>
      <c r="AD55">
        <f t="shared" si="1"/>
        <v>174.53462194121715</v>
      </c>
      <c r="AE55">
        <f>'IDT-1'!E55</f>
        <v>0</v>
      </c>
      <c r="AF55" s="25"/>
      <c r="AG55">
        <f t="shared" si="2"/>
        <v>174.53462194121715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1.1664000000000001</v>
      </c>
      <c r="E56">
        <f>GT_NG!S56</f>
        <v>-1.0000000000000002E-2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0.97442959999999967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173.82</v>
      </c>
      <c r="AB56" s="76">
        <f>-STOA!Q56</f>
        <v>0</v>
      </c>
      <c r="AC56">
        <f t="shared" si="0"/>
        <v>1.3725730840628259</v>
      </c>
      <c r="AD56">
        <f t="shared" si="1"/>
        <v>174.57825651593717</v>
      </c>
      <c r="AE56">
        <f>'IDT-1'!E56</f>
        <v>0</v>
      </c>
      <c r="AF56" s="25"/>
      <c r="AG56">
        <f t="shared" si="2"/>
        <v>174.57825651593717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1.1664000000000001</v>
      </c>
      <c r="E57">
        <f>GT_NG!S57</f>
        <v>-1.0000000000000002E-2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0.91172079999999978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173.82</v>
      </c>
      <c r="AB57" s="76">
        <f>-STOA!Q57</f>
        <v>0</v>
      </c>
      <c r="AC57">
        <f t="shared" si="0"/>
        <v>1.3720839554228259</v>
      </c>
      <c r="AD57">
        <f t="shared" si="1"/>
        <v>174.51603684457717</v>
      </c>
      <c r="AE57">
        <f>'IDT-1'!E57</f>
        <v>0</v>
      </c>
      <c r="AF57" s="25"/>
      <c r="AG57">
        <f t="shared" si="2"/>
        <v>174.51603684457717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1.1664000000000001</v>
      </c>
      <c r="E58">
        <f>GT_NG!S58</f>
        <v>-1.0000000000000002E-2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0.80727399999999983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173.82</v>
      </c>
      <c r="AB58" s="76">
        <f>-STOA!Q58</f>
        <v>0</v>
      </c>
      <c r="AC58">
        <f t="shared" si="0"/>
        <v>1.371269270382826</v>
      </c>
      <c r="AD58">
        <f t="shared" si="1"/>
        <v>174.41240472961715</v>
      </c>
      <c r="AE58">
        <f>'IDT-1'!E58</f>
        <v>0</v>
      </c>
      <c r="AF58" s="25"/>
      <c r="AG58">
        <f t="shared" si="2"/>
        <v>174.41240472961715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1.1664000000000001</v>
      </c>
      <c r="E59">
        <f>GT_NG!S59</f>
        <v>-1.0000000000000002E-2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0.85613799999999984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182.45999999999998</v>
      </c>
      <c r="AB59" s="76">
        <f>-STOA!Q59</f>
        <v>0</v>
      </c>
      <c r="AC59">
        <f t="shared" si="0"/>
        <v>1.4390424095828258</v>
      </c>
      <c r="AD59">
        <f t="shared" si="1"/>
        <v>183.03349559041715</v>
      </c>
      <c r="AE59">
        <f>'IDT-1'!E59</f>
        <v>0</v>
      </c>
      <c r="AF59" s="25"/>
      <c r="AG59">
        <f t="shared" si="2"/>
        <v>183.03349559041715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1.1664000000000001</v>
      </c>
      <c r="E60">
        <f>GT_NG!S60</f>
        <v>-1.0000000000000002E-2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0.84432919999999989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182.45999999999998</v>
      </c>
      <c r="AB60" s="76">
        <f>-STOA!Q60</f>
        <v>0</v>
      </c>
      <c r="AC60">
        <f t="shared" si="0"/>
        <v>1.4389503009428259</v>
      </c>
      <c r="AD60">
        <f t="shared" si="1"/>
        <v>183.02177889905715</v>
      </c>
      <c r="AE60">
        <f>'IDT-1'!E60</f>
        <v>0</v>
      </c>
      <c r="AF60" s="25"/>
      <c r="AG60">
        <f t="shared" si="2"/>
        <v>183.02177889905715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1.1664000000000001</v>
      </c>
      <c r="E61">
        <f>GT_NG!S61</f>
        <v>-1.0000000000000002E-2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0.85613799999999984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182.45999999999998</v>
      </c>
      <c r="AB61" s="76">
        <f>-STOA!Q61</f>
        <v>0</v>
      </c>
      <c r="AC61">
        <f t="shared" si="0"/>
        <v>1.4390424095828258</v>
      </c>
      <c r="AD61">
        <f t="shared" si="1"/>
        <v>183.03349559041715</v>
      </c>
      <c r="AE61">
        <f>'IDT-1'!E61</f>
        <v>0</v>
      </c>
      <c r="AF61" s="25"/>
      <c r="AG61">
        <f t="shared" si="2"/>
        <v>183.03349559041715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1.1664000000000001</v>
      </c>
      <c r="E62">
        <f>GT_NG!S62</f>
        <v>-1.0000000000000002E-2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0.82193319999999992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182.45999999999998</v>
      </c>
      <c r="AB62" s="76">
        <f>-STOA!Q62</f>
        <v>0</v>
      </c>
      <c r="AC62">
        <f t="shared" si="0"/>
        <v>1.4387756121428259</v>
      </c>
      <c r="AD62">
        <f t="shared" si="1"/>
        <v>182.99955758785717</v>
      </c>
      <c r="AE62">
        <f>'IDT-1'!E62</f>
        <v>0</v>
      </c>
      <c r="AF62" s="25"/>
      <c r="AG62">
        <f t="shared" si="2"/>
        <v>182.99955758785717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1.1664000000000001</v>
      </c>
      <c r="E63">
        <f>GT_NG!S63</f>
        <v>-1.0000000000000002E-2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0.78284199999999993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191.09999999999997</v>
      </c>
      <c r="AB63" s="76">
        <f>-STOA!Q63</f>
        <v>0</v>
      </c>
      <c r="AC63">
        <f t="shared" si="0"/>
        <v>1.5058627007828258</v>
      </c>
      <c r="AD63">
        <f t="shared" si="1"/>
        <v>191.53337929921716</v>
      </c>
      <c r="AE63">
        <f>'IDT-1'!E63</f>
        <v>0</v>
      </c>
      <c r="AF63" s="25"/>
      <c r="AG63">
        <f t="shared" si="2"/>
        <v>191.53337929921716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1.1664000000000001</v>
      </c>
      <c r="E64">
        <f>GT_NG!S64</f>
        <v>-1.0000000000000002E-2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0.82295119999999988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191.09999999999997</v>
      </c>
      <c r="AB64" s="76">
        <f>-STOA!Q64</f>
        <v>0</v>
      </c>
      <c r="AC64">
        <f t="shared" si="0"/>
        <v>1.5061755525428258</v>
      </c>
      <c r="AD64">
        <f t="shared" si="1"/>
        <v>191.57317564745713</v>
      </c>
      <c r="AE64">
        <f>'IDT-1'!E64</f>
        <v>0</v>
      </c>
      <c r="AF64" s="25"/>
      <c r="AG64">
        <f t="shared" si="2"/>
        <v>191.57317564745713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1.1664000000000001</v>
      </c>
      <c r="E65">
        <f>GT_NG!S65</f>
        <v>-1.0000000000000002E-2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0.80523799999999979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196.89</v>
      </c>
      <c r="AB65" s="76">
        <f>-STOA!Q65</f>
        <v>0</v>
      </c>
      <c r="AC65">
        <f t="shared" si="0"/>
        <v>1.551199389582826</v>
      </c>
      <c r="AD65">
        <f t="shared" si="1"/>
        <v>197.30043861041716</v>
      </c>
      <c r="AE65">
        <f>'IDT-1'!E65</f>
        <v>0</v>
      </c>
      <c r="AF65" s="25"/>
      <c r="AG65">
        <f t="shared" si="2"/>
        <v>197.30043861041716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1.2538800000000001</v>
      </c>
      <c r="E66">
        <f>GT_NG!S66</f>
        <v>-1.0000000000000002E-2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0.82478359999999984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196.89999999999998</v>
      </c>
      <c r="AB66" s="76">
        <f>-STOA!Q66</f>
        <v>0</v>
      </c>
      <c r="AC66">
        <f t="shared" si="0"/>
        <v>1.5521121892628258</v>
      </c>
      <c r="AD66">
        <f t="shared" si="1"/>
        <v>197.41655141073716</v>
      </c>
      <c r="AE66">
        <f>'IDT-1'!E66</f>
        <v>0</v>
      </c>
      <c r="AF66" s="25"/>
      <c r="AG66">
        <f t="shared" si="2"/>
        <v>197.41655141073716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1.2538800000000001</v>
      </c>
      <c r="E67">
        <f>GT_NG!S67</f>
        <v>-1.0000000000000002E-2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0.80523799999999979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185.76</v>
      </c>
      <c r="AB67" s="76">
        <f>-STOA!Q67</f>
        <v>0</v>
      </c>
      <c r="AC67">
        <f t="shared" si="0"/>
        <v>1.4650677335828262</v>
      </c>
      <c r="AD67">
        <f t="shared" si="1"/>
        <v>186.34405026641716</v>
      </c>
      <c r="AE67">
        <f>'IDT-1'!E67</f>
        <v>0</v>
      </c>
      <c r="AF67" s="25"/>
      <c r="AG67">
        <f t="shared" si="2"/>
        <v>186.34405026641716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1.2538800000000001</v>
      </c>
      <c r="E68">
        <f>GT_NG!S68</f>
        <v>-1.0000000000000002E-2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0.82091519999999996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173.75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1.3715120157428262</v>
      </c>
      <c r="AD68">
        <f t="shared" ref="AD68:AD98" si="4">SUM(B68:AB68,AI68:AV68)-AC68</f>
        <v>174.44328318425715</v>
      </c>
      <c r="AE68">
        <f>'IDT-1'!E68</f>
        <v>0</v>
      </c>
      <c r="AF68" s="25"/>
      <c r="AG68">
        <f t="shared" ref="AG68:AG98" si="5">SUM(AD68:AF68)</f>
        <v>174.44328318425715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1.2538800000000001</v>
      </c>
      <c r="E69">
        <f>GT_NG!S69</f>
        <v>-1.0000000000000002E-2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0.75942799999999977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163.27999999999997</v>
      </c>
      <c r="AB69" s="76">
        <f>-STOA!Q69</f>
        <v>0</v>
      </c>
      <c r="AC69">
        <f t="shared" si="3"/>
        <v>1.2893664155828257</v>
      </c>
      <c r="AD69">
        <f t="shared" si="4"/>
        <v>163.99394158441714</v>
      </c>
      <c r="AE69">
        <f>'IDT-1'!E69</f>
        <v>0</v>
      </c>
      <c r="AF69" s="25"/>
      <c r="AG69">
        <f t="shared" si="5"/>
        <v>163.99394158441714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1.2538800000000001</v>
      </c>
      <c r="E70">
        <f>GT_NG!S70</f>
        <v>-1.0000000000000002E-2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0.67330519999999983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154.06</v>
      </c>
      <c r="AB70" s="76">
        <f>-STOA!Q70</f>
        <v>0</v>
      </c>
      <c r="AC70">
        <f t="shared" si="3"/>
        <v>1.2167786577428261</v>
      </c>
      <c r="AD70">
        <f t="shared" si="4"/>
        <v>154.76040654225719</v>
      </c>
      <c r="AE70">
        <f>'IDT-1'!E70</f>
        <v>0</v>
      </c>
      <c r="AF70" s="25"/>
      <c r="AG70">
        <f t="shared" si="5"/>
        <v>154.76040654225719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1.2538800000000001</v>
      </c>
      <c r="E71">
        <f>GT_NG!S71</f>
        <v>-1.0000000000000002E-2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0.60102719999999987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144.07</v>
      </c>
      <c r="AB71" s="76">
        <f>-STOA!Q71</f>
        <v>0</v>
      </c>
      <c r="AC71">
        <f t="shared" si="3"/>
        <v>1.1382928893428261</v>
      </c>
      <c r="AD71">
        <f t="shared" si="4"/>
        <v>144.77661431065715</v>
      </c>
      <c r="AE71">
        <f>'IDT-1'!E71</f>
        <v>0</v>
      </c>
      <c r="AF71" s="25"/>
      <c r="AG71">
        <f t="shared" si="5"/>
        <v>144.77661431065715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1.2538800000000001</v>
      </c>
      <c r="E72">
        <f>GT_NG!S72</f>
        <v>-1.0000000000000002E-2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0.57455919999999994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144.07</v>
      </c>
      <c r="AB72" s="76">
        <f>-STOA!Q72</f>
        <v>0</v>
      </c>
      <c r="AC72">
        <f t="shared" si="3"/>
        <v>1.138086438942826</v>
      </c>
      <c r="AD72">
        <f t="shared" si="4"/>
        <v>144.75035276105717</v>
      </c>
      <c r="AE72">
        <f>'IDT-1'!E72</f>
        <v>0</v>
      </c>
      <c r="AF72" s="25"/>
      <c r="AG72">
        <f t="shared" si="5"/>
        <v>144.75035276105717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1.2538800000000001</v>
      </c>
      <c r="E73">
        <f>GT_NG!S73</f>
        <v>-1.0000000000000002E-2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0.45545319999999995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144.07</v>
      </c>
      <c r="AB73" s="76">
        <f>-STOA!Q73</f>
        <v>0</v>
      </c>
      <c r="AC73">
        <f t="shared" si="3"/>
        <v>1.1371574121428261</v>
      </c>
      <c r="AD73">
        <f t="shared" si="4"/>
        <v>144.63217578785719</v>
      </c>
      <c r="AE73">
        <f>'IDT-1'!E73</f>
        <v>0</v>
      </c>
      <c r="AF73" s="25"/>
      <c r="AG73">
        <f t="shared" si="5"/>
        <v>144.63217578785719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1.2538800000000001</v>
      </c>
      <c r="E74">
        <f>GT_NG!S74</f>
        <v>-1.0000000000000002E-2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0.39091199999999993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144.07</v>
      </c>
      <c r="AB74" s="76">
        <f>-STOA!Q74</f>
        <v>0</v>
      </c>
      <c r="AC74">
        <f t="shared" si="3"/>
        <v>1.1366539907828259</v>
      </c>
      <c r="AD74">
        <f t="shared" si="4"/>
        <v>144.56813800921717</v>
      </c>
      <c r="AE74">
        <f>'IDT-1'!E74</f>
        <v>0</v>
      </c>
      <c r="AF74" s="25"/>
      <c r="AG74">
        <f t="shared" si="5"/>
        <v>144.56813800921717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1.2538800000000001</v>
      </c>
      <c r="E75">
        <f>GT_NG!S75</f>
        <v>-1.0000000000000002E-2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0.35568919999999993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144.07</v>
      </c>
      <c r="AB75" s="76">
        <f>-STOA!Q75</f>
        <v>0</v>
      </c>
      <c r="AC75">
        <f t="shared" si="3"/>
        <v>1.136379252942826</v>
      </c>
      <c r="AD75">
        <f t="shared" si="4"/>
        <v>144.53318994705717</v>
      </c>
      <c r="AE75">
        <f>'IDT-1'!E75</f>
        <v>0</v>
      </c>
      <c r="AF75" s="25"/>
      <c r="AG75">
        <f t="shared" si="5"/>
        <v>144.53318994705717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1.2538800000000001</v>
      </c>
      <c r="E76">
        <f>GT_NG!S76</f>
        <v>-1.0000000000000002E-2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0.32046639999999998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144.07</v>
      </c>
      <c r="AB76" s="76">
        <f>-STOA!Q76</f>
        <v>0</v>
      </c>
      <c r="AC76">
        <f t="shared" si="3"/>
        <v>1.136104515102826</v>
      </c>
      <c r="AD76">
        <f t="shared" si="4"/>
        <v>144.49824188489717</v>
      </c>
      <c r="AE76">
        <f>'IDT-1'!E76</f>
        <v>0</v>
      </c>
      <c r="AF76" s="25"/>
      <c r="AG76">
        <f t="shared" si="5"/>
        <v>144.49824188489717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1.2538800000000001</v>
      </c>
      <c r="E77">
        <f>GT_NG!S77</f>
        <v>-1.0000000000000002E-2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0.32738879999999998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144.07</v>
      </c>
      <c r="AB77" s="76">
        <f>-STOA!Q77</f>
        <v>0</v>
      </c>
      <c r="AC77">
        <f t="shared" si="3"/>
        <v>1.136158509822826</v>
      </c>
      <c r="AD77">
        <f t="shared" si="4"/>
        <v>144.50511029017719</v>
      </c>
      <c r="AE77">
        <f>'IDT-1'!E77</f>
        <v>0</v>
      </c>
      <c r="AF77" s="25"/>
      <c r="AG77">
        <f t="shared" si="5"/>
        <v>144.50511029017719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1.2538800000000001</v>
      </c>
      <c r="E78">
        <f>GT_NG!S78</f>
        <v>-1.0000000000000002E-2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0.33512559999999997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144.07</v>
      </c>
      <c r="AB78" s="76">
        <f>-STOA!Q78</f>
        <v>0</v>
      </c>
      <c r="AC78">
        <f t="shared" si="3"/>
        <v>1.136218856862826</v>
      </c>
      <c r="AD78">
        <f t="shared" si="4"/>
        <v>144.51278674313716</v>
      </c>
      <c r="AE78">
        <f>'IDT-1'!E78</f>
        <v>0</v>
      </c>
      <c r="AF78" s="25"/>
      <c r="AG78">
        <f t="shared" si="5"/>
        <v>144.51278674313716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1.2538800000000001</v>
      </c>
      <c r="E79">
        <f>GT_NG!S79</f>
        <v>-1.0000000000000002E-2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0.24920639999999994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144.07</v>
      </c>
      <c r="AB79" s="76">
        <f>-STOA!Q79</f>
        <v>0</v>
      </c>
      <c r="AC79">
        <f t="shared" si="3"/>
        <v>1.135548687102826</v>
      </c>
      <c r="AD79">
        <f t="shared" si="4"/>
        <v>144.42753771289719</v>
      </c>
      <c r="AE79">
        <f>'IDT-1'!E79</f>
        <v>0</v>
      </c>
      <c r="AF79" s="25"/>
      <c r="AG79">
        <f t="shared" si="5"/>
        <v>144.42753771289719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1.2538800000000001</v>
      </c>
      <c r="E80">
        <f>GT_NG!S80</f>
        <v>-1.0000000000000002E-2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0.22579239999999995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144.07</v>
      </c>
      <c r="AB80" s="76">
        <f>-STOA!Q80</f>
        <v>0</v>
      </c>
      <c r="AC80">
        <f t="shared" si="3"/>
        <v>1.135366057902826</v>
      </c>
      <c r="AD80">
        <f t="shared" si="4"/>
        <v>144.40430634209719</v>
      </c>
      <c r="AE80">
        <f>'IDT-1'!E80</f>
        <v>0</v>
      </c>
      <c r="AF80" s="25"/>
      <c r="AG80">
        <f t="shared" si="5"/>
        <v>144.40430634209719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1.2538800000000001</v>
      </c>
      <c r="E81">
        <f>GT_NG!S81</f>
        <v>-1.0000000000000002E-2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0.23658319999999994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144.07</v>
      </c>
      <c r="AB81" s="76">
        <f>-STOA!Q81</f>
        <v>0</v>
      </c>
      <c r="AC81">
        <f t="shared" si="3"/>
        <v>1.1354502261428259</v>
      </c>
      <c r="AD81">
        <f t="shared" si="4"/>
        <v>144.41501297385716</v>
      </c>
      <c r="AE81">
        <f>'IDT-1'!E81</f>
        <v>0</v>
      </c>
      <c r="AF81" s="25"/>
      <c r="AG81">
        <f t="shared" si="5"/>
        <v>144.41501297385716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1.2538800000000001</v>
      </c>
      <c r="E82">
        <f>GT_NG!S82</f>
        <v>-1.0000000000000002E-2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0.28829759999999993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144.07</v>
      </c>
      <c r="AB82" s="76">
        <f>-STOA!Q82</f>
        <v>0</v>
      </c>
      <c r="AC82">
        <f t="shared" si="3"/>
        <v>1.135853598462826</v>
      </c>
      <c r="AD82">
        <f t="shared" si="4"/>
        <v>144.46632400153717</v>
      </c>
      <c r="AE82">
        <f>'IDT-1'!E82</f>
        <v>0</v>
      </c>
      <c r="AF82" s="25"/>
      <c r="AG82">
        <f t="shared" si="5"/>
        <v>144.46632400153717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1.2538800000000001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0.31476559999999992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142.13999999999999</v>
      </c>
      <c r="AB83" s="76">
        <f>-STOA!Q83</f>
        <v>0</v>
      </c>
      <c r="AC83">
        <f t="shared" si="3"/>
        <v>1.1209274356799999</v>
      </c>
      <c r="AD83">
        <f t="shared" si="4"/>
        <v>142.58771816431999</v>
      </c>
      <c r="AE83">
        <f>'IDT-1'!E83</f>
        <v>0</v>
      </c>
      <c r="AF83" s="25"/>
      <c r="AG83">
        <f t="shared" si="5"/>
        <v>142.58771816431999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1.2538800000000001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0.32738879999999998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142.13999999999999</v>
      </c>
      <c r="AB84" s="76">
        <f>-STOA!Q84</f>
        <v>0</v>
      </c>
      <c r="AC84">
        <f t="shared" si="3"/>
        <v>1.12102589664</v>
      </c>
      <c r="AD84">
        <f t="shared" si="4"/>
        <v>142.60024290336</v>
      </c>
      <c r="AE84">
        <f>'IDT-1'!E84</f>
        <v>0</v>
      </c>
      <c r="AF84" s="25"/>
      <c r="AG84">
        <f t="shared" si="5"/>
        <v>142.60024290336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1.2538800000000001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0.35467119999999996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142.13999999999999</v>
      </c>
      <c r="AB85" s="76">
        <f>-STOA!Q85</f>
        <v>0</v>
      </c>
      <c r="AC85">
        <f t="shared" si="3"/>
        <v>1.1212386993599999</v>
      </c>
      <c r="AD85">
        <f t="shared" si="4"/>
        <v>142.62731250063999</v>
      </c>
      <c r="AE85">
        <f>'IDT-1'!E85</f>
        <v>0</v>
      </c>
      <c r="AF85" s="25"/>
      <c r="AG85">
        <f t="shared" si="5"/>
        <v>142.62731250063999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1.2538800000000001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0.34306599999999998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142.13999999999999</v>
      </c>
      <c r="AB86" s="76">
        <f>-STOA!Q86</f>
        <v>0</v>
      </c>
      <c r="AC86">
        <f t="shared" si="3"/>
        <v>1.1211481788</v>
      </c>
      <c r="AD86">
        <f t="shared" si="4"/>
        <v>142.61579782119998</v>
      </c>
      <c r="AE86">
        <f>'IDT-1'!E86</f>
        <v>0</v>
      </c>
      <c r="AF86" s="25"/>
      <c r="AG86">
        <f t="shared" si="5"/>
        <v>142.61579782119998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1.2538800000000001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0.34978479999999995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142.13999999999999</v>
      </c>
      <c r="AB87" s="76">
        <f>-STOA!Q87</f>
        <v>0</v>
      </c>
      <c r="AC87">
        <f t="shared" si="3"/>
        <v>1.1212005854399998</v>
      </c>
      <c r="AD87">
        <f t="shared" si="4"/>
        <v>142.62246421455998</v>
      </c>
      <c r="AE87">
        <f>'IDT-1'!E87</f>
        <v>0</v>
      </c>
      <c r="AF87" s="25"/>
      <c r="AG87">
        <f t="shared" si="5"/>
        <v>142.62246421455998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1.2538800000000001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0.35080279999999997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142.13999999999999</v>
      </c>
      <c r="AB88" s="76">
        <f>-STOA!Q88</f>
        <v>0</v>
      </c>
      <c r="AC88">
        <f t="shared" si="3"/>
        <v>1.12120852584</v>
      </c>
      <c r="AD88">
        <f t="shared" si="4"/>
        <v>142.62347427416</v>
      </c>
      <c r="AE88">
        <f>'IDT-1'!E88</f>
        <v>0</v>
      </c>
      <c r="AF88" s="25"/>
      <c r="AG88">
        <f t="shared" si="5"/>
        <v>142.62347427416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1.2538800000000001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0.36546199999999995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142.13999999999999</v>
      </c>
      <c r="AB89" s="76">
        <f>-STOA!Q89</f>
        <v>0</v>
      </c>
      <c r="AC89">
        <f t="shared" si="3"/>
        <v>1.1213228675999998</v>
      </c>
      <c r="AD89">
        <f t="shared" si="4"/>
        <v>142.63801913239999</v>
      </c>
      <c r="AE89">
        <f>'IDT-1'!E89</f>
        <v>0</v>
      </c>
      <c r="AF89" s="25"/>
      <c r="AG89">
        <f t="shared" si="5"/>
        <v>142.63801913239999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1.2538800000000001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0.37034839999999991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142.13999999999999</v>
      </c>
      <c r="AB90" s="76">
        <f>-STOA!Q90</f>
        <v>0</v>
      </c>
      <c r="AC90">
        <f t="shared" si="3"/>
        <v>1.1213609815199999</v>
      </c>
      <c r="AD90">
        <f t="shared" si="4"/>
        <v>142.64286741847997</v>
      </c>
      <c r="AE90">
        <f>'IDT-1'!E90</f>
        <v>0</v>
      </c>
      <c r="AF90" s="25"/>
      <c r="AG90">
        <f t="shared" si="5"/>
        <v>142.64286741847997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1.2538800000000001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0.34489839999999994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129.63999999999999</v>
      </c>
      <c r="AB91" s="76">
        <f>-STOA!Q91</f>
        <v>0</v>
      </c>
      <c r="AC91">
        <f t="shared" si="3"/>
        <v>1.0236624715199998</v>
      </c>
      <c r="AD91">
        <f t="shared" si="4"/>
        <v>130.21511592847997</v>
      </c>
      <c r="AE91">
        <f>'IDT-1'!E91</f>
        <v>0</v>
      </c>
      <c r="AF91" s="25"/>
      <c r="AG91">
        <f t="shared" si="5"/>
        <v>130.21511592847997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1.2538800000000001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0.37238439999999989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129.63999999999999</v>
      </c>
      <c r="AB92" s="76">
        <f>-STOA!Q92</f>
        <v>0</v>
      </c>
      <c r="AC92">
        <f t="shared" si="3"/>
        <v>1.0238768623199999</v>
      </c>
      <c r="AD92">
        <f t="shared" si="4"/>
        <v>130.24238753767997</v>
      </c>
      <c r="AE92">
        <f>'IDT-1'!E92</f>
        <v>0</v>
      </c>
      <c r="AF92" s="25"/>
      <c r="AG92">
        <f t="shared" si="5"/>
        <v>130.24238753767997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1.2538800000000001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0.34489839999999994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129.63999999999999</v>
      </c>
      <c r="AB93" s="76">
        <f>-STOA!Q93</f>
        <v>0</v>
      </c>
      <c r="AC93">
        <f t="shared" si="3"/>
        <v>1.0236624715199998</v>
      </c>
      <c r="AD93">
        <f t="shared" si="4"/>
        <v>130.21511592847997</v>
      </c>
      <c r="AE93">
        <f>'IDT-1'!E93</f>
        <v>0</v>
      </c>
      <c r="AF93" s="25"/>
      <c r="AG93">
        <f t="shared" si="5"/>
        <v>130.21511592847997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1.2538800000000001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0.35670719999999989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129.63999999999999</v>
      </c>
      <c r="AB94" s="76">
        <f>-STOA!Q94</f>
        <v>0</v>
      </c>
      <c r="AC94">
        <f t="shared" si="3"/>
        <v>1.0237545801599999</v>
      </c>
      <c r="AD94">
        <f t="shared" si="4"/>
        <v>130.22683261984</v>
      </c>
      <c r="AE94">
        <f>'IDT-1'!E94</f>
        <v>0</v>
      </c>
      <c r="AF94" s="25"/>
      <c r="AG94">
        <f t="shared" si="5"/>
        <v>130.22683261984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1.2538800000000001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0.33329319999999996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</v>
      </c>
      <c r="AA95" s="76">
        <f>STOA!K95</f>
        <v>129.63999999999999</v>
      </c>
      <c r="AB95" s="76">
        <f>-STOA!Q95</f>
        <v>0</v>
      </c>
      <c r="AC95">
        <f t="shared" si="3"/>
        <v>1.1021851337860431</v>
      </c>
      <c r="AD95">
        <f t="shared" si="4"/>
        <v>120.12498806621394</v>
      </c>
      <c r="AE95">
        <f>'IDT-1'!E95</f>
        <v>0</v>
      </c>
      <c r="AF95" s="25"/>
      <c r="AG95">
        <f t="shared" si="5"/>
        <v>120.12498806621394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1.2538800000000001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0.31171159999999992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</v>
      </c>
      <c r="AA96" s="76">
        <f>STOA!K96</f>
        <v>129.63999999999999</v>
      </c>
      <c r="AB96" s="76">
        <f>-STOA!Q96</f>
        <v>0</v>
      </c>
      <c r="AC96">
        <f t="shared" si="3"/>
        <v>1.1020167973060431</v>
      </c>
      <c r="AD96">
        <f t="shared" si="4"/>
        <v>120.10357480269394</v>
      </c>
      <c r="AE96">
        <f>'IDT-1'!E96</f>
        <v>0</v>
      </c>
      <c r="AF96" s="25"/>
      <c r="AG96">
        <f t="shared" si="5"/>
        <v>120.10357480269394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1.2538800000000001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0.34978479999999995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-10</v>
      </c>
      <c r="AA97" s="76">
        <f>STOA!K97</f>
        <v>129.63999999999999</v>
      </c>
      <c r="AB97" s="76">
        <f>-STOA!Q97</f>
        <v>0</v>
      </c>
      <c r="AC97">
        <f t="shared" si="3"/>
        <v>1.1023137682660431</v>
      </c>
      <c r="AD97">
        <f t="shared" si="4"/>
        <v>120.14135103173395</v>
      </c>
      <c r="AE97">
        <f>'IDT-1'!E97</f>
        <v>0</v>
      </c>
      <c r="AF97" s="25"/>
      <c r="AG97">
        <f t="shared" si="5"/>
        <v>120.14135103173395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1.2538800000000001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0.34795239999999994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</v>
      </c>
      <c r="AA98" s="76">
        <f>STOA!K98</f>
        <v>129.63999999999999</v>
      </c>
      <c r="AB98" s="76">
        <f>-STOA!Q98</f>
        <v>0</v>
      </c>
      <c r="AC98">
        <f t="shared" si="3"/>
        <v>1.1022994755460431</v>
      </c>
      <c r="AD98">
        <f t="shared" si="4"/>
        <v>120.13953292445395</v>
      </c>
      <c r="AE98">
        <f>'IDT-1'!E98</f>
        <v>0</v>
      </c>
      <c r="AF98" s="25"/>
      <c r="AG98">
        <f t="shared" si="5"/>
        <v>120.13953292445395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-8.0000000000000061E-5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1.6881646699999999E-2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-0.13550000000000001</v>
      </c>
      <c r="AA99" s="76">
        <f t="shared" si="6"/>
        <v>3.4507699999999955</v>
      </c>
      <c r="AB99" s="76">
        <f t="shared" si="6"/>
        <v>0</v>
      </c>
      <c r="AC99">
        <f t="shared" si="6"/>
        <v>2.830712601001549E-2</v>
      </c>
      <c r="AD99">
        <f t="shared" si="6"/>
        <v>3.3285857556899847</v>
      </c>
      <c r="AE99">
        <f t="shared" si="6"/>
        <v>0</v>
      </c>
      <c r="AG99">
        <f t="shared" si="6"/>
        <v>3.3285857556899847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45625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10.559999999999999</v>
      </c>
      <c r="AB3" s="76">
        <f>-STOA!R3</f>
        <v>0</v>
      </c>
      <c r="AC3">
        <f>SUMIF(B3:AB3,"&gt;0")*$AC$2-SUMIF(B3:AB3,"&lt;0")*($AC$2/(1-$AC$2))+SUMIF(AI3:AR3,"&gt;0")*$AC$2-SUMIF(AI3:AR3,"&lt;0")*($AC$2/(1-$AC$2))</f>
        <v>0.13852799999999998</v>
      </c>
      <c r="AD3">
        <f>SUM(B3:AB3,AI3:AV3)-AC3</f>
        <v>17.621471999999997</v>
      </c>
      <c r="AE3">
        <f>'IDT-1'!D3</f>
        <v>0</v>
      </c>
      <c r="AF3" s="25"/>
      <c r="AG3">
        <f>SUM(AD3:AF3)</f>
        <v>17.621471999999997</v>
      </c>
      <c r="AI3" s="35">
        <f>PXIL!L3</f>
        <v>0</v>
      </c>
      <c r="AJ3" s="35">
        <f>PXIL!R3</f>
        <v>0</v>
      </c>
      <c r="AK3" s="35">
        <f>RTM_IEX!L3</f>
        <v>7.2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10.559999999999999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0.13478399999999999</v>
      </c>
      <c r="AD4">
        <f t="shared" ref="AD4:AD67" si="1">SUM(B4:AB4,AI4:AV4)-AC4</f>
        <v>17.145215999999998</v>
      </c>
      <c r="AE4">
        <f>'IDT-1'!D4</f>
        <v>0</v>
      </c>
      <c r="AF4" s="25"/>
      <c r="AG4">
        <f t="shared" ref="AG4:AG67" si="2">SUM(AD4:AF4)</f>
        <v>17.145215999999998</v>
      </c>
      <c r="AI4" s="35">
        <f>PXIL!L4</f>
        <v>0</v>
      </c>
      <c r="AJ4" s="35">
        <f>PXIL!R4</f>
        <v>0</v>
      </c>
      <c r="AK4" s="35">
        <f>RTM_IEX!L4</f>
        <v>6.72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10.559999999999999</v>
      </c>
      <c r="AB5" s="76">
        <f>-STOA!R5</f>
        <v>0</v>
      </c>
      <c r="AC5">
        <f t="shared" si="0"/>
        <v>0.13478399999999999</v>
      </c>
      <c r="AD5">
        <f t="shared" si="1"/>
        <v>17.145215999999998</v>
      </c>
      <c r="AE5">
        <f>'IDT-1'!D5</f>
        <v>0</v>
      </c>
      <c r="AF5" s="25"/>
      <c r="AG5">
        <f t="shared" si="2"/>
        <v>17.145215999999998</v>
      </c>
      <c r="AI5" s="35">
        <f>PXIL!L5</f>
        <v>0</v>
      </c>
      <c r="AJ5" s="35">
        <f>PXIL!R5</f>
        <v>0</v>
      </c>
      <c r="AK5" s="35">
        <f>RTM_IEX!L5</f>
        <v>6.72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10.559999999999999</v>
      </c>
      <c r="AB6" s="76">
        <f>-STOA!R6</f>
        <v>0</v>
      </c>
      <c r="AC6">
        <f t="shared" si="0"/>
        <v>0.13478399999999999</v>
      </c>
      <c r="AD6">
        <f t="shared" si="1"/>
        <v>17.145215999999998</v>
      </c>
      <c r="AE6">
        <f>'IDT-1'!D6</f>
        <v>0</v>
      </c>
      <c r="AF6" s="25"/>
      <c r="AG6">
        <f t="shared" si="2"/>
        <v>17.145215999999998</v>
      </c>
      <c r="AI6" s="35">
        <f>PXIL!L6</f>
        <v>0</v>
      </c>
      <c r="AJ6" s="35">
        <f>PXIL!R6</f>
        <v>0</v>
      </c>
      <c r="AK6" s="35">
        <f>RTM_IEX!L6</f>
        <v>6.72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10.559999999999999</v>
      </c>
      <c r="AB7" s="76">
        <f>-STOA!R7</f>
        <v>0</v>
      </c>
      <c r="AC7">
        <f t="shared" si="0"/>
        <v>0.13478399999999999</v>
      </c>
      <c r="AD7">
        <f t="shared" si="1"/>
        <v>17.145215999999998</v>
      </c>
      <c r="AE7">
        <f>'IDT-1'!D7</f>
        <v>0</v>
      </c>
      <c r="AF7" s="25"/>
      <c r="AG7">
        <f t="shared" si="2"/>
        <v>17.145215999999998</v>
      </c>
      <c r="AI7" s="35">
        <f>PXIL!L7</f>
        <v>0</v>
      </c>
      <c r="AJ7" s="35">
        <f>PXIL!R7</f>
        <v>0</v>
      </c>
      <c r="AK7" s="35">
        <f>RTM_IEX!L7</f>
        <v>6.72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10.559999999999999</v>
      </c>
      <c r="AB8" s="76">
        <f>-STOA!R8</f>
        <v>0</v>
      </c>
      <c r="AC8">
        <f t="shared" si="0"/>
        <v>0.13478399999999999</v>
      </c>
      <c r="AD8">
        <f t="shared" si="1"/>
        <v>17.145215999999998</v>
      </c>
      <c r="AE8">
        <f>'IDT-1'!D8</f>
        <v>0</v>
      </c>
      <c r="AF8" s="25"/>
      <c r="AG8">
        <f t="shared" si="2"/>
        <v>17.145215999999998</v>
      </c>
      <c r="AI8" s="35">
        <f>PXIL!L8</f>
        <v>0</v>
      </c>
      <c r="AJ8" s="35">
        <f>PXIL!R8</f>
        <v>0</v>
      </c>
      <c r="AK8" s="35">
        <f>RTM_IEX!L8</f>
        <v>6.72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10.559999999999999</v>
      </c>
      <c r="AB9" s="76">
        <f>-STOA!R9</f>
        <v>0</v>
      </c>
      <c r="AC9">
        <f t="shared" si="0"/>
        <v>0.13478399999999999</v>
      </c>
      <c r="AD9">
        <f t="shared" si="1"/>
        <v>17.145215999999998</v>
      </c>
      <c r="AE9">
        <f>'IDT-1'!D9</f>
        <v>0</v>
      </c>
      <c r="AF9" s="25"/>
      <c r="AG9">
        <f t="shared" si="2"/>
        <v>17.145215999999998</v>
      </c>
      <c r="AI9" s="35">
        <f>PXIL!L9</f>
        <v>0</v>
      </c>
      <c r="AJ9" s="35">
        <f>PXIL!R9</f>
        <v>0</v>
      </c>
      <c r="AK9" s="35">
        <f>RTM_IEX!L9</f>
        <v>6.72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10.559999999999999</v>
      </c>
      <c r="AB10" s="76">
        <f>-STOA!R10</f>
        <v>0</v>
      </c>
      <c r="AC10">
        <f t="shared" si="0"/>
        <v>0.13478399999999999</v>
      </c>
      <c r="AD10">
        <f t="shared" si="1"/>
        <v>17.145215999999998</v>
      </c>
      <c r="AE10">
        <f>'IDT-1'!D10</f>
        <v>0</v>
      </c>
      <c r="AF10" s="25"/>
      <c r="AG10">
        <f t="shared" si="2"/>
        <v>17.145215999999998</v>
      </c>
      <c r="AI10" s="35">
        <f>PXIL!L10</f>
        <v>0</v>
      </c>
      <c r="AJ10" s="35">
        <f>PXIL!R10</f>
        <v>0</v>
      </c>
      <c r="AK10" s="35">
        <f>RTM_IEX!L10</f>
        <v>6.72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10.559999999999999</v>
      </c>
      <c r="AB11" s="76">
        <f>-STOA!R11</f>
        <v>0</v>
      </c>
      <c r="AC11">
        <f t="shared" si="0"/>
        <v>0.13478399999999999</v>
      </c>
      <c r="AD11">
        <f t="shared" si="1"/>
        <v>17.145215999999998</v>
      </c>
      <c r="AE11">
        <f>'IDT-1'!D11</f>
        <v>0</v>
      </c>
      <c r="AF11" s="25"/>
      <c r="AG11">
        <f t="shared" si="2"/>
        <v>17.145215999999998</v>
      </c>
      <c r="AI11" s="35">
        <f>PXIL!L11</f>
        <v>0</v>
      </c>
      <c r="AJ11" s="35">
        <f>PXIL!R11</f>
        <v>0</v>
      </c>
      <c r="AK11" s="35">
        <f>RTM_IEX!L11</f>
        <v>6.72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10.559999999999999</v>
      </c>
      <c r="AB12" s="76">
        <f>-STOA!R12</f>
        <v>0</v>
      </c>
      <c r="AC12">
        <f t="shared" si="0"/>
        <v>0.13478399999999999</v>
      </c>
      <c r="AD12">
        <f t="shared" si="1"/>
        <v>17.145215999999998</v>
      </c>
      <c r="AE12">
        <f>'IDT-1'!D12</f>
        <v>0</v>
      </c>
      <c r="AF12" s="25"/>
      <c r="AG12">
        <f t="shared" si="2"/>
        <v>17.145215999999998</v>
      </c>
      <c r="AI12" s="35">
        <f>PXIL!L12</f>
        <v>0</v>
      </c>
      <c r="AJ12" s="35">
        <f>PXIL!R12</f>
        <v>0</v>
      </c>
      <c r="AK12" s="35">
        <f>RTM_IEX!L12</f>
        <v>6.72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10.559999999999999</v>
      </c>
      <c r="AB13" s="76">
        <f>-STOA!R13</f>
        <v>0</v>
      </c>
      <c r="AC13">
        <f t="shared" si="0"/>
        <v>0.13478399999999999</v>
      </c>
      <c r="AD13">
        <f t="shared" si="1"/>
        <v>17.145215999999998</v>
      </c>
      <c r="AE13">
        <f>'IDT-1'!D13</f>
        <v>0</v>
      </c>
      <c r="AF13" s="25"/>
      <c r="AG13">
        <f t="shared" si="2"/>
        <v>17.145215999999998</v>
      </c>
      <c r="AI13" s="35">
        <f>PXIL!L13</f>
        <v>0</v>
      </c>
      <c r="AJ13" s="35">
        <f>PXIL!R13</f>
        <v>0</v>
      </c>
      <c r="AK13" s="35">
        <f>RTM_IEX!L13</f>
        <v>6.72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10.559999999999999</v>
      </c>
      <c r="AB14" s="76">
        <f>-STOA!R14</f>
        <v>0</v>
      </c>
      <c r="AC14">
        <f t="shared" si="0"/>
        <v>0.13478399999999999</v>
      </c>
      <c r="AD14">
        <f t="shared" si="1"/>
        <v>17.145215999999998</v>
      </c>
      <c r="AE14">
        <f>'IDT-1'!D14</f>
        <v>0</v>
      </c>
      <c r="AF14" s="25"/>
      <c r="AG14">
        <f t="shared" si="2"/>
        <v>17.145215999999998</v>
      </c>
      <c r="AI14" s="35">
        <f>PXIL!L14</f>
        <v>0</v>
      </c>
      <c r="AJ14" s="35">
        <f>PXIL!R14</f>
        <v>0</v>
      </c>
      <c r="AK14" s="35">
        <f>RTM_IEX!L14</f>
        <v>6.72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10.559999999999999</v>
      </c>
      <c r="AB15" s="76">
        <f>-STOA!R15</f>
        <v>0</v>
      </c>
      <c r="AC15">
        <f t="shared" si="0"/>
        <v>0.13478399999999999</v>
      </c>
      <c r="AD15">
        <f t="shared" si="1"/>
        <v>17.145215999999998</v>
      </c>
      <c r="AE15">
        <f>'IDT-1'!D15</f>
        <v>0</v>
      </c>
      <c r="AF15" s="25"/>
      <c r="AG15">
        <f t="shared" si="2"/>
        <v>17.145215999999998</v>
      </c>
      <c r="AI15" s="35">
        <f>PXIL!L15</f>
        <v>0</v>
      </c>
      <c r="AJ15" s="35">
        <f>PXIL!R15</f>
        <v>0</v>
      </c>
      <c r="AK15" s="35">
        <f>RTM_IEX!L15</f>
        <v>6.72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10.559999999999999</v>
      </c>
      <c r="AB16" s="76">
        <f>-STOA!R16</f>
        <v>0</v>
      </c>
      <c r="AC16">
        <f t="shared" si="0"/>
        <v>0.13478399999999999</v>
      </c>
      <c r="AD16">
        <f t="shared" si="1"/>
        <v>17.145215999999998</v>
      </c>
      <c r="AE16">
        <f>'IDT-1'!D16</f>
        <v>0</v>
      </c>
      <c r="AF16" s="25"/>
      <c r="AG16">
        <f t="shared" si="2"/>
        <v>17.145215999999998</v>
      </c>
      <c r="AI16" s="35">
        <f>PXIL!L16</f>
        <v>0</v>
      </c>
      <c r="AJ16" s="35">
        <f>PXIL!R16</f>
        <v>0</v>
      </c>
      <c r="AK16" s="35">
        <f>RTM_IEX!L16</f>
        <v>6.72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10.559999999999999</v>
      </c>
      <c r="AB17" s="76">
        <f>-STOA!R17</f>
        <v>0</v>
      </c>
      <c r="AC17">
        <f t="shared" si="0"/>
        <v>0.13478399999999999</v>
      </c>
      <c r="AD17">
        <f t="shared" si="1"/>
        <v>17.145215999999998</v>
      </c>
      <c r="AE17">
        <f>'IDT-1'!D17</f>
        <v>0</v>
      </c>
      <c r="AF17" s="25"/>
      <c r="AG17">
        <f t="shared" si="2"/>
        <v>17.145215999999998</v>
      </c>
      <c r="AI17" s="35">
        <f>PXIL!L17</f>
        <v>0</v>
      </c>
      <c r="AJ17" s="35">
        <f>PXIL!R17</f>
        <v>0</v>
      </c>
      <c r="AK17" s="35">
        <f>RTM_IEX!L17</f>
        <v>6.72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10.559999999999999</v>
      </c>
      <c r="AB18" s="76">
        <f>-STOA!R18</f>
        <v>0</v>
      </c>
      <c r="AC18">
        <f t="shared" si="0"/>
        <v>0.13478399999999999</v>
      </c>
      <c r="AD18">
        <f t="shared" si="1"/>
        <v>17.145215999999998</v>
      </c>
      <c r="AE18">
        <f>'IDT-1'!D18</f>
        <v>0</v>
      </c>
      <c r="AF18" s="25"/>
      <c r="AG18">
        <f t="shared" si="2"/>
        <v>17.145215999999998</v>
      </c>
      <c r="AI18" s="35">
        <f>PXIL!L18</f>
        <v>0</v>
      </c>
      <c r="AJ18" s="35">
        <f>PXIL!R18</f>
        <v>0</v>
      </c>
      <c r="AK18" s="35">
        <f>RTM_IEX!L18</f>
        <v>6.72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10.559999999999999</v>
      </c>
      <c r="AB19" s="76">
        <f>-STOA!R19</f>
        <v>0</v>
      </c>
      <c r="AC19">
        <f t="shared" si="0"/>
        <v>0.13478399999999999</v>
      </c>
      <c r="AD19">
        <f t="shared" si="1"/>
        <v>17.145215999999998</v>
      </c>
      <c r="AE19">
        <f>'IDT-1'!D19</f>
        <v>0</v>
      </c>
      <c r="AF19" s="25"/>
      <c r="AG19">
        <f t="shared" si="2"/>
        <v>17.145215999999998</v>
      </c>
      <c r="AI19" s="35">
        <f>PXIL!L19</f>
        <v>0</v>
      </c>
      <c r="AJ19" s="35">
        <f>PXIL!R19</f>
        <v>0</v>
      </c>
      <c r="AK19" s="35">
        <f>RTM_IEX!L19</f>
        <v>6.72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10.559999999999999</v>
      </c>
      <c r="AB20" s="76">
        <f>-STOA!R20</f>
        <v>0</v>
      </c>
      <c r="AC20">
        <f t="shared" si="0"/>
        <v>0.14227199999999998</v>
      </c>
      <c r="AD20">
        <f t="shared" si="1"/>
        <v>18.097728</v>
      </c>
      <c r="AE20">
        <f>'IDT-1'!D20</f>
        <v>0</v>
      </c>
      <c r="AF20" s="25"/>
      <c r="AG20">
        <f t="shared" si="2"/>
        <v>18.097728</v>
      </c>
      <c r="AI20" s="35">
        <f>PXIL!L20</f>
        <v>0</v>
      </c>
      <c r="AJ20" s="35">
        <f>PXIL!R20</f>
        <v>0</v>
      </c>
      <c r="AK20" s="35">
        <f>RTM_IEX!L20</f>
        <v>7.68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10.559999999999999</v>
      </c>
      <c r="AB21" s="76">
        <f>-STOA!R21</f>
        <v>0</v>
      </c>
      <c r="AC21">
        <f t="shared" si="0"/>
        <v>0.145314</v>
      </c>
      <c r="AD21">
        <f t="shared" si="1"/>
        <v>18.484686</v>
      </c>
      <c r="AE21">
        <f>'IDT-1'!D21</f>
        <v>0</v>
      </c>
      <c r="AF21" s="25"/>
      <c r="AG21">
        <f t="shared" si="2"/>
        <v>18.484686</v>
      </c>
      <c r="AI21" s="35">
        <f>PXIL!L21</f>
        <v>0</v>
      </c>
      <c r="AJ21" s="35">
        <f>PXIL!R21</f>
        <v>0</v>
      </c>
      <c r="AK21" s="35">
        <f>RTM_IEX!L21</f>
        <v>8.07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10.559999999999999</v>
      </c>
      <c r="AB22" s="76">
        <f>-STOA!R22</f>
        <v>0</v>
      </c>
      <c r="AC22">
        <f t="shared" si="0"/>
        <v>0.15280199999999999</v>
      </c>
      <c r="AD22">
        <f t="shared" si="1"/>
        <v>19.437197999999995</v>
      </c>
      <c r="AE22">
        <f>'IDT-1'!D22</f>
        <v>0</v>
      </c>
      <c r="AF22" s="25"/>
      <c r="AG22">
        <f t="shared" si="2"/>
        <v>19.437197999999995</v>
      </c>
      <c r="AI22" s="35">
        <f>PXIL!L22</f>
        <v>0</v>
      </c>
      <c r="AJ22" s="35">
        <f>PXIL!R22</f>
        <v>0</v>
      </c>
      <c r="AK22" s="35">
        <f>RTM_IEX!L22</f>
        <v>9.0299999999999994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10.559999999999999</v>
      </c>
      <c r="AB23" s="76">
        <f>-STOA!R23</f>
        <v>0</v>
      </c>
      <c r="AC23">
        <f t="shared" si="0"/>
        <v>0.16325399999999995</v>
      </c>
      <c r="AD23">
        <f t="shared" si="1"/>
        <v>20.766746000000001</v>
      </c>
      <c r="AE23">
        <f>'IDT-1'!D23</f>
        <v>0</v>
      </c>
      <c r="AF23" s="25"/>
      <c r="AG23">
        <f t="shared" si="2"/>
        <v>20.766746000000001</v>
      </c>
      <c r="AI23" s="35">
        <f>PXIL!L23</f>
        <v>0</v>
      </c>
      <c r="AJ23" s="35">
        <f>PXIL!R23</f>
        <v>0</v>
      </c>
      <c r="AK23" s="35">
        <f>RTM_IEX!L23</f>
        <v>10.37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10.559999999999999</v>
      </c>
      <c r="AB24" s="76">
        <f>-STOA!R24</f>
        <v>0</v>
      </c>
      <c r="AC24">
        <f t="shared" si="0"/>
        <v>0.17978999999999998</v>
      </c>
      <c r="AD24">
        <f t="shared" si="1"/>
        <v>22.870209999999997</v>
      </c>
      <c r="AE24">
        <f>'IDT-1'!D24</f>
        <v>0</v>
      </c>
      <c r="AF24" s="25"/>
      <c r="AG24">
        <f t="shared" si="2"/>
        <v>22.870209999999997</v>
      </c>
      <c r="AI24" s="35">
        <f>PXIL!L24</f>
        <v>0</v>
      </c>
      <c r="AJ24" s="35">
        <f>PXIL!R24</f>
        <v>0</v>
      </c>
      <c r="AK24" s="35">
        <f>RTM_IEX!L24</f>
        <v>12.49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10.559999999999999</v>
      </c>
      <c r="AB25" s="76">
        <f>-STOA!R25</f>
        <v>0</v>
      </c>
      <c r="AC25">
        <f t="shared" si="0"/>
        <v>0.19546799999999998</v>
      </c>
      <c r="AD25">
        <f t="shared" si="1"/>
        <v>24.864531999999997</v>
      </c>
      <c r="AE25">
        <f>'IDT-1'!D25</f>
        <v>0</v>
      </c>
      <c r="AF25" s="25"/>
      <c r="AG25">
        <f t="shared" si="2"/>
        <v>24.864531999999997</v>
      </c>
      <c r="AI25" s="35">
        <f>PXIL!L25</f>
        <v>0</v>
      </c>
      <c r="AJ25" s="35">
        <f>PXIL!R25</f>
        <v>0</v>
      </c>
      <c r="AK25" s="35">
        <f>RTM_IEX!L25</f>
        <v>14.5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10.559999999999999</v>
      </c>
      <c r="AB26" s="76">
        <f>-STOA!R26</f>
        <v>0</v>
      </c>
      <c r="AC26">
        <f t="shared" si="0"/>
        <v>0.19999199999999998</v>
      </c>
      <c r="AD26">
        <f t="shared" si="1"/>
        <v>25.440007999999999</v>
      </c>
      <c r="AE26">
        <f>'IDT-1'!D26</f>
        <v>0</v>
      </c>
      <c r="AF26" s="25"/>
      <c r="AG26">
        <f t="shared" si="2"/>
        <v>25.440007999999999</v>
      </c>
      <c r="AI26" s="35">
        <f>PXIL!L26</f>
        <v>0</v>
      </c>
      <c r="AJ26" s="35">
        <f>PXIL!R26</f>
        <v>0</v>
      </c>
      <c r="AK26" s="35">
        <f>RTM_IEX!L26</f>
        <v>15.08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10.559999999999999</v>
      </c>
      <c r="AB27" s="76">
        <f>-STOA!R27</f>
        <v>0</v>
      </c>
      <c r="AC27">
        <f t="shared" si="0"/>
        <v>0.21270600000000001</v>
      </c>
      <c r="AD27">
        <f t="shared" si="1"/>
        <v>27.057293999999999</v>
      </c>
      <c r="AE27">
        <f>'IDT-1'!D27</f>
        <v>0</v>
      </c>
      <c r="AF27" s="25"/>
      <c r="AG27">
        <f t="shared" si="2"/>
        <v>27.057293999999999</v>
      </c>
      <c r="AI27" s="35">
        <f>PXIL!L27</f>
        <v>0</v>
      </c>
      <c r="AJ27" s="35">
        <f>PXIL!R27</f>
        <v>0</v>
      </c>
      <c r="AK27" s="35">
        <f>RTM_IEX!L27</f>
        <v>16.71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10.559999999999999</v>
      </c>
      <c r="AB28" s="76">
        <f>-STOA!R28</f>
        <v>0</v>
      </c>
      <c r="AC28">
        <f t="shared" si="0"/>
        <v>0.22323599999999999</v>
      </c>
      <c r="AD28">
        <f t="shared" si="1"/>
        <v>28.396763999999997</v>
      </c>
      <c r="AE28">
        <f>'IDT-1'!D28</f>
        <v>0</v>
      </c>
      <c r="AF28" s="25"/>
      <c r="AG28">
        <f t="shared" si="2"/>
        <v>28.396763999999997</v>
      </c>
      <c r="AI28" s="35">
        <f>PXIL!L28</f>
        <v>0</v>
      </c>
      <c r="AJ28" s="35">
        <f>PXIL!R28</f>
        <v>0</v>
      </c>
      <c r="AK28" s="35">
        <f>RTM_IEX!L28</f>
        <v>18.059999999999999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10.559999999999999</v>
      </c>
      <c r="AB29" s="76">
        <f>-STOA!R29</f>
        <v>0</v>
      </c>
      <c r="AC29">
        <f t="shared" si="0"/>
        <v>0.22471799999999997</v>
      </c>
      <c r="AD29">
        <f t="shared" si="1"/>
        <v>28.585281999999999</v>
      </c>
      <c r="AE29">
        <f>'IDT-1'!D29</f>
        <v>0</v>
      </c>
      <c r="AF29" s="25"/>
      <c r="AG29">
        <f t="shared" si="2"/>
        <v>28.585281999999999</v>
      </c>
      <c r="AI29" s="35">
        <f>PXIL!L29</f>
        <v>0</v>
      </c>
      <c r="AJ29" s="35">
        <f>PXIL!R29</f>
        <v>0</v>
      </c>
      <c r="AK29" s="35">
        <f>RTM_IEX!L29</f>
        <v>18.25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10.559999999999999</v>
      </c>
      <c r="AB30" s="76">
        <f>-STOA!R30</f>
        <v>0</v>
      </c>
      <c r="AC30">
        <f t="shared" si="0"/>
        <v>0.23220599999999997</v>
      </c>
      <c r="AD30">
        <f t="shared" si="1"/>
        <v>29.537793999999998</v>
      </c>
      <c r="AE30">
        <f>'IDT-1'!D30</f>
        <v>0</v>
      </c>
      <c r="AF30" s="25"/>
      <c r="AG30">
        <f t="shared" si="2"/>
        <v>29.537793999999998</v>
      </c>
      <c r="AI30" s="35">
        <f>PXIL!L30</f>
        <v>0</v>
      </c>
      <c r="AJ30" s="35">
        <f>PXIL!R30</f>
        <v>0</v>
      </c>
      <c r="AK30" s="35">
        <f>RTM_IEX!L30</f>
        <v>19.21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10.559999999999999</v>
      </c>
      <c r="AB31" s="76">
        <f>-STOA!R31</f>
        <v>0</v>
      </c>
      <c r="AC31">
        <f t="shared" si="0"/>
        <v>0.24718199999999996</v>
      </c>
      <c r="AD31">
        <f t="shared" si="1"/>
        <v>31.442817999999999</v>
      </c>
      <c r="AE31">
        <f>'IDT-1'!D31</f>
        <v>0</v>
      </c>
      <c r="AF31" s="25"/>
      <c r="AG31">
        <f t="shared" si="2"/>
        <v>31.442817999999999</v>
      </c>
      <c r="AI31" s="35">
        <f>PXIL!L31</f>
        <v>0</v>
      </c>
      <c r="AJ31" s="35">
        <f>PXIL!R31</f>
        <v>0</v>
      </c>
      <c r="AK31" s="35">
        <f>RTM_IEX!L31</f>
        <v>21.13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10.559999999999999</v>
      </c>
      <c r="AB32" s="76">
        <f>-STOA!R32</f>
        <v>0</v>
      </c>
      <c r="AC32">
        <f t="shared" si="0"/>
        <v>0.24718199999999996</v>
      </c>
      <c r="AD32">
        <f t="shared" si="1"/>
        <v>31.442817999999999</v>
      </c>
      <c r="AE32">
        <f>'IDT-1'!D32</f>
        <v>0</v>
      </c>
      <c r="AF32" s="25"/>
      <c r="AG32">
        <f t="shared" si="2"/>
        <v>31.442817999999999</v>
      </c>
      <c r="AI32" s="35">
        <f>PXIL!L32</f>
        <v>0</v>
      </c>
      <c r="AJ32" s="35">
        <f>PXIL!R32</f>
        <v>0</v>
      </c>
      <c r="AK32" s="35">
        <f>RTM_IEX!L32</f>
        <v>21.13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10.559999999999999</v>
      </c>
      <c r="AB33" s="76">
        <f>-STOA!R33</f>
        <v>0</v>
      </c>
      <c r="AC33">
        <f t="shared" si="0"/>
        <v>0.24718199999999996</v>
      </c>
      <c r="AD33">
        <f t="shared" si="1"/>
        <v>31.442817999999999</v>
      </c>
      <c r="AE33">
        <f>'IDT-1'!D33</f>
        <v>0</v>
      </c>
      <c r="AF33" s="25"/>
      <c r="AG33">
        <f t="shared" si="2"/>
        <v>31.442817999999999</v>
      </c>
      <c r="AI33" s="35">
        <f>PXIL!L33</f>
        <v>0</v>
      </c>
      <c r="AJ33" s="35">
        <f>PXIL!R33</f>
        <v>0</v>
      </c>
      <c r="AK33" s="35">
        <f>RTM_IEX!L33</f>
        <v>21.13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10.559999999999999</v>
      </c>
      <c r="AB34" s="76">
        <f>-STOA!R34</f>
        <v>0</v>
      </c>
      <c r="AC34">
        <f t="shared" si="0"/>
        <v>0.24718199999999996</v>
      </c>
      <c r="AD34">
        <f t="shared" si="1"/>
        <v>31.442817999999999</v>
      </c>
      <c r="AE34">
        <f>'IDT-1'!D34</f>
        <v>0</v>
      </c>
      <c r="AF34" s="25"/>
      <c r="AG34">
        <f t="shared" si="2"/>
        <v>31.442817999999999</v>
      </c>
      <c r="AI34" s="35">
        <f>PXIL!L34</f>
        <v>0</v>
      </c>
      <c r="AJ34" s="35">
        <f>PXIL!R34</f>
        <v>0</v>
      </c>
      <c r="AK34" s="35">
        <f>RTM_IEX!L34</f>
        <v>21.13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10.559999999999999</v>
      </c>
      <c r="AB35" s="76">
        <f>-STOA!R35</f>
        <v>0</v>
      </c>
      <c r="AC35">
        <f t="shared" si="0"/>
        <v>0.24718199999999996</v>
      </c>
      <c r="AD35">
        <f t="shared" si="1"/>
        <v>31.442817999999999</v>
      </c>
      <c r="AE35">
        <f>'IDT-1'!D35</f>
        <v>0</v>
      </c>
      <c r="AF35" s="25"/>
      <c r="AG35">
        <f t="shared" si="2"/>
        <v>31.442817999999999</v>
      </c>
      <c r="AI35" s="35">
        <f>PXIL!L35</f>
        <v>0</v>
      </c>
      <c r="AJ35" s="35">
        <f>PXIL!R35</f>
        <v>0</v>
      </c>
      <c r="AK35" s="35">
        <f>RTM_IEX!L35</f>
        <v>21.13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10.559999999999999</v>
      </c>
      <c r="AB36" s="76">
        <f>-STOA!R36</f>
        <v>0</v>
      </c>
      <c r="AC36">
        <f t="shared" si="0"/>
        <v>0.24718199999999996</v>
      </c>
      <c r="AD36">
        <f t="shared" si="1"/>
        <v>31.442817999999999</v>
      </c>
      <c r="AE36">
        <f>'IDT-1'!D36</f>
        <v>0</v>
      </c>
      <c r="AF36" s="25"/>
      <c r="AG36">
        <f t="shared" si="2"/>
        <v>31.442817999999999</v>
      </c>
      <c r="AI36" s="35">
        <f>PXIL!L36</f>
        <v>0</v>
      </c>
      <c r="AJ36" s="35">
        <f>PXIL!R36</f>
        <v>0</v>
      </c>
      <c r="AK36" s="35">
        <f>RTM_IEX!L36</f>
        <v>21.13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10.559999999999999</v>
      </c>
      <c r="AB37" s="76">
        <f>-STOA!R37</f>
        <v>0</v>
      </c>
      <c r="AC37">
        <f t="shared" si="0"/>
        <v>0.23969399999999996</v>
      </c>
      <c r="AD37">
        <f t="shared" si="1"/>
        <v>30.490306</v>
      </c>
      <c r="AE37">
        <f>'IDT-1'!D37</f>
        <v>0</v>
      </c>
      <c r="AF37" s="25"/>
      <c r="AG37">
        <f t="shared" si="2"/>
        <v>30.490306</v>
      </c>
      <c r="AI37" s="35">
        <f>PXIL!L37</f>
        <v>0</v>
      </c>
      <c r="AJ37" s="35">
        <f>PXIL!R37</f>
        <v>0</v>
      </c>
      <c r="AK37" s="35">
        <f>RTM_IEX!L37</f>
        <v>20.170000000000002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10.559999999999999</v>
      </c>
      <c r="AB38" s="76">
        <f>-STOA!R38</f>
        <v>0</v>
      </c>
      <c r="AC38">
        <f t="shared" si="0"/>
        <v>0.23821199999999998</v>
      </c>
      <c r="AD38">
        <f t="shared" si="1"/>
        <v>30.301787999999998</v>
      </c>
      <c r="AE38">
        <f>'IDT-1'!D38</f>
        <v>0</v>
      </c>
      <c r="AF38" s="25"/>
      <c r="AG38">
        <f t="shared" si="2"/>
        <v>30.301787999999998</v>
      </c>
      <c r="AI38" s="35">
        <f>PXIL!L38</f>
        <v>0</v>
      </c>
      <c r="AJ38" s="35">
        <f>PXIL!R38</f>
        <v>0</v>
      </c>
      <c r="AK38" s="35">
        <f>RTM_IEX!L38</f>
        <v>19.98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14.399999999999999</v>
      </c>
      <c r="AB39" s="76">
        <f>-STOA!R39</f>
        <v>0</v>
      </c>
      <c r="AC39">
        <f t="shared" si="0"/>
        <v>0.23438999999999999</v>
      </c>
      <c r="AD39">
        <f t="shared" si="1"/>
        <v>29.815609999999996</v>
      </c>
      <c r="AE39">
        <f>'IDT-1'!D39</f>
        <v>0</v>
      </c>
      <c r="AF39" s="25"/>
      <c r="AG39">
        <f t="shared" si="2"/>
        <v>29.815609999999996</v>
      </c>
      <c r="AI39" s="35">
        <f>PXIL!L39</f>
        <v>0</v>
      </c>
      <c r="AJ39" s="35">
        <f>PXIL!R39</f>
        <v>0</v>
      </c>
      <c r="AK39" s="35">
        <f>RTM_IEX!L39</f>
        <v>15.65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14.399999999999999</v>
      </c>
      <c r="AB40" s="76">
        <f>-STOA!R40</f>
        <v>0</v>
      </c>
      <c r="AC40">
        <f t="shared" si="0"/>
        <v>0.23446799999999998</v>
      </c>
      <c r="AD40">
        <f t="shared" si="1"/>
        <v>29.825531999999999</v>
      </c>
      <c r="AE40">
        <f>'IDT-1'!D40</f>
        <v>0</v>
      </c>
      <c r="AF40" s="25"/>
      <c r="AG40">
        <f t="shared" si="2"/>
        <v>29.825531999999999</v>
      </c>
      <c r="AI40" s="35">
        <f>PXIL!L40</f>
        <v>0</v>
      </c>
      <c r="AJ40" s="35">
        <f>PXIL!R40</f>
        <v>0</v>
      </c>
      <c r="AK40" s="35">
        <f>RTM_IEX!L40</f>
        <v>15.66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14.399999999999999</v>
      </c>
      <c r="AB41" s="76">
        <f>-STOA!R41</f>
        <v>0</v>
      </c>
      <c r="AC41">
        <f t="shared" si="0"/>
        <v>0.22690199999999999</v>
      </c>
      <c r="AD41">
        <f t="shared" si="1"/>
        <v>28.863097999999997</v>
      </c>
      <c r="AE41">
        <f>'IDT-1'!D41</f>
        <v>0</v>
      </c>
      <c r="AF41" s="25"/>
      <c r="AG41">
        <f t="shared" si="2"/>
        <v>28.863097999999997</v>
      </c>
      <c r="AI41" s="35">
        <f>PXIL!L41</f>
        <v>0</v>
      </c>
      <c r="AJ41" s="35">
        <f>PXIL!R41</f>
        <v>0</v>
      </c>
      <c r="AK41" s="35">
        <f>RTM_IEX!L41</f>
        <v>14.69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14.399999999999999</v>
      </c>
      <c r="AB42" s="76">
        <f>-STOA!R42</f>
        <v>0</v>
      </c>
      <c r="AC42">
        <f t="shared" si="0"/>
        <v>0.223158</v>
      </c>
      <c r="AD42">
        <f t="shared" si="1"/>
        <v>28.386841999999998</v>
      </c>
      <c r="AE42">
        <f>'IDT-1'!D42</f>
        <v>0</v>
      </c>
      <c r="AF42" s="25"/>
      <c r="AG42">
        <f t="shared" si="2"/>
        <v>28.386841999999998</v>
      </c>
      <c r="AI42" s="35">
        <f>PXIL!L42</f>
        <v>0</v>
      </c>
      <c r="AJ42" s="35">
        <f>PXIL!R42</f>
        <v>0</v>
      </c>
      <c r="AK42" s="35">
        <f>RTM_IEX!L42</f>
        <v>14.21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15.36</v>
      </c>
      <c r="AB43" s="76">
        <f>-STOA!R43</f>
        <v>0</v>
      </c>
      <c r="AC43">
        <f t="shared" si="0"/>
        <v>0.22175399999999998</v>
      </c>
      <c r="AD43">
        <f t="shared" si="1"/>
        <v>28.208245999999999</v>
      </c>
      <c r="AE43">
        <f>'IDT-1'!D43</f>
        <v>0</v>
      </c>
      <c r="AF43" s="25"/>
      <c r="AG43">
        <f t="shared" si="2"/>
        <v>28.208245999999999</v>
      </c>
      <c r="AI43" s="35">
        <f>PXIL!L43</f>
        <v>0</v>
      </c>
      <c r="AJ43" s="35">
        <f>PXIL!R43</f>
        <v>0</v>
      </c>
      <c r="AK43" s="35">
        <f>RTM_IEX!L43</f>
        <v>13.07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15.36</v>
      </c>
      <c r="AB44" s="76">
        <f>-STOA!R44</f>
        <v>0</v>
      </c>
      <c r="AC44">
        <f t="shared" si="0"/>
        <v>0.22019399999999997</v>
      </c>
      <c r="AD44">
        <f t="shared" si="1"/>
        <v>28.009805999999998</v>
      </c>
      <c r="AE44">
        <f>'IDT-1'!D44</f>
        <v>0</v>
      </c>
      <c r="AF44" s="25"/>
      <c r="AG44">
        <f t="shared" si="2"/>
        <v>28.009805999999998</v>
      </c>
      <c r="AI44" s="35">
        <f>PXIL!L44</f>
        <v>0</v>
      </c>
      <c r="AJ44" s="35">
        <f>PXIL!R44</f>
        <v>0</v>
      </c>
      <c r="AK44" s="35">
        <f>RTM_IEX!L44</f>
        <v>12.87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15.36</v>
      </c>
      <c r="AB45" s="76">
        <f>-STOA!R45</f>
        <v>0</v>
      </c>
      <c r="AC45">
        <f t="shared" si="0"/>
        <v>0.21949199999999996</v>
      </c>
      <c r="AD45">
        <f t="shared" si="1"/>
        <v>27.920508000000002</v>
      </c>
      <c r="AE45">
        <f>'IDT-1'!D45</f>
        <v>0</v>
      </c>
      <c r="AF45" s="25"/>
      <c r="AG45">
        <f t="shared" si="2"/>
        <v>27.920508000000002</v>
      </c>
      <c r="AI45" s="35">
        <f>PXIL!L45</f>
        <v>0</v>
      </c>
      <c r="AJ45" s="35">
        <f>PXIL!R45</f>
        <v>0</v>
      </c>
      <c r="AK45" s="35">
        <f>RTM_IEX!L45</f>
        <v>12.78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15.36</v>
      </c>
      <c r="AB46" s="76">
        <f>-STOA!R46</f>
        <v>0</v>
      </c>
      <c r="AC46">
        <f t="shared" si="0"/>
        <v>0.21496799999999999</v>
      </c>
      <c r="AD46">
        <f t="shared" si="1"/>
        <v>27.345032</v>
      </c>
      <c r="AE46">
        <f>'IDT-1'!D46</f>
        <v>0</v>
      </c>
      <c r="AF46" s="25"/>
      <c r="AG46">
        <f t="shared" si="2"/>
        <v>27.345032</v>
      </c>
      <c r="AI46" s="35">
        <f>PXIL!L46</f>
        <v>0</v>
      </c>
      <c r="AJ46" s="35">
        <f>PXIL!R46</f>
        <v>0</v>
      </c>
      <c r="AK46" s="35">
        <f>RTM_IEX!L46</f>
        <v>12.2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17.28</v>
      </c>
      <c r="AB47" s="76">
        <f>-STOA!R47</f>
        <v>0</v>
      </c>
      <c r="AC47">
        <f t="shared" si="0"/>
        <v>0.21122400000000002</v>
      </c>
      <c r="AD47">
        <f t="shared" si="1"/>
        <v>26.868776</v>
      </c>
      <c r="AE47">
        <f>'IDT-1'!D47</f>
        <v>0</v>
      </c>
      <c r="AF47" s="25"/>
      <c r="AG47">
        <f t="shared" si="2"/>
        <v>26.868776</v>
      </c>
      <c r="AI47" s="35">
        <f>PXIL!L47</f>
        <v>0</v>
      </c>
      <c r="AJ47" s="35">
        <f>PXIL!R47</f>
        <v>0</v>
      </c>
      <c r="AK47" s="35">
        <f>RTM_IEX!L47</f>
        <v>9.8000000000000007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17.28</v>
      </c>
      <c r="AB48" s="76">
        <f>-STOA!R48</f>
        <v>0</v>
      </c>
      <c r="AC48">
        <f t="shared" si="0"/>
        <v>0.20896200000000001</v>
      </c>
      <c r="AD48">
        <f t="shared" si="1"/>
        <v>26.581037999999999</v>
      </c>
      <c r="AE48">
        <f>'IDT-1'!D48</f>
        <v>0</v>
      </c>
      <c r="AF48" s="25"/>
      <c r="AG48">
        <f t="shared" si="2"/>
        <v>26.581037999999999</v>
      </c>
      <c r="AI48" s="35">
        <f>PXIL!L48</f>
        <v>0</v>
      </c>
      <c r="AJ48" s="35">
        <f>PXIL!R48</f>
        <v>0</v>
      </c>
      <c r="AK48" s="35">
        <f>RTM_IEX!L48</f>
        <v>9.51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17.28</v>
      </c>
      <c r="AB49" s="76">
        <f>-STOA!R49</f>
        <v>0</v>
      </c>
      <c r="AC49">
        <f t="shared" si="0"/>
        <v>0.190944</v>
      </c>
      <c r="AD49">
        <f t="shared" si="1"/>
        <v>24.289056000000002</v>
      </c>
      <c r="AE49">
        <f>'IDT-1'!D49</f>
        <v>0</v>
      </c>
      <c r="AF49" s="25"/>
      <c r="AG49">
        <f t="shared" si="2"/>
        <v>24.289056000000002</v>
      </c>
      <c r="AI49" s="35">
        <f>PXIL!L49</f>
        <v>0</v>
      </c>
      <c r="AJ49" s="35">
        <f>PXIL!R49</f>
        <v>0</v>
      </c>
      <c r="AK49" s="35">
        <f>RTM_IEX!L49</f>
        <v>7.2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17.28</v>
      </c>
      <c r="AB50" s="76">
        <f>-STOA!R50</f>
        <v>0</v>
      </c>
      <c r="AC50">
        <f t="shared" si="0"/>
        <v>0.190944</v>
      </c>
      <c r="AD50">
        <f t="shared" si="1"/>
        <v>24.289056000000002</v>
      </c>
      <c r="AE50">
        <f>'IDT-1'!D50</f>
        <v>0</v>
      </c>
      <c r="AF50" s="25"/>
      <c r="AG50">
        <f t="shared" si="2"/>
        <v>24.289056000000002</v>
      </c>
      <c r="AI50" s="35">
        <f>PXIL!L50</f>
        <v>0</v>
      </c>
      <c r="AJ50" s="35">
        <f>PXIL!R50</f>
        <v>0</v>
      </c>
      <c r="AK50" s="35">
        <f>RTM_IEX!L50</f>
        <v>7.2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17.28</v>
      </c>
      <c r="AB51" s="76">
        <f>-STOA!R51</f>
        <v>0</v>
      </c>
      <c r="AC51">
        <f t="shared" si="0"/>
        <v>0.194688</v>
      </c>
      <c r="AD51">
        <f t="shared" si="1"/>
        <v>24.765312000000002</v>
      </c>
      <c r="AE51">
        <f>'IDT-1'!D51</f>
        <v>0</v>
      </c>
      <c r="AF51" s="25"/>
      <c r="AG51">
        <f t="shared" si="2"/>
        <v>24.765312000000002</v>
      </c>
      <c r="AI51" s="35">
        <f>PXIL!L51</f>
        <v>0</v>
      </c>
      <c r="AJ51" s="35">
        <f>PXIL!R51</f>
        <v>0</v>
      </c>
      <c r="AK51" s="35">
        <f>RTM_IEX!L51</f>
        <v>7.68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17.28</v>
      </c>
      <c r="AB52" s="76">
        <f>-STOA!R52</f>
        <v>0</v>
      </c>
      <c r="AC52">
        <f t="shared" si="0"/>
        <v>0.194688</v>
      </c>
      <c r="AD52">
        <f t="shared" si="1"/>
        <v>24.765312000000002</v>
      </c>
      <c r="AE52">
        <f>'IDT-1'!D52</f>
        <v>0</v>
      </c>
      <c r="AF52" s="25"/>
      <c r="AG52">
        <f t="shared" si="2"/>
        <v>24.765312000000002</v>
      </c>
      <c r="AI52" s="35">
        <f>PXIL!L52</f>
        <v>0</v>
      </c>
      <c r="AJ52" s="35">
        <f>PXIL!R52</f>
        <v>0</v>
      </c>
      <c r="AK52" s="35">
        <f>RTM_IEX!L52</f>
        <v>7.68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17.28</v>
      </c>
      <c r="AB53" s="76">
        <f>-STOA!R53</f>
        <v>0</v>
      </c>
      <c r="AC53">
        <f t="shared" si="0"/>
        <v>0.194688</v>
      </c>
      <c r="AD53">
        <f t="shared" si="1"/>
        <v>24.765312000000002</v>
      </c>
      <c r="AE53">
        <f>'IDT-1'!D53</f>
        <v>0</v>
      </c>
      <c r="AF53" s="25"/>
      <c r="AG53">
        <f t="shared" si="2"/>
        <v>24.765312000000002</v>
      </c>
      <c r="AI53" s="35">
        <f>PXIL!L53</f>
        <v>0</v>
      </c>
      <c r="AJ53" s="35">
        <f>PXIL!R53</f>
        <v>0</v>
      </c>
      <c r="AK53" s="35">
        <f>RTM_IEX!L53</f>
        <v>7.68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17.28</v>
      </c>
      <c r="AB54" s="76">
        <f>-STOA!R54</f>
        <v>0</v>
      </c>
      <c r="AC54">
        <f t="shared" si="0"/>
        <v>0.190944</v>
      </c>
      <c r="AD54">
        <f t="shared" si="1"/>
        <v>24.289056000000002</v>
      </c>
      <c r="AE54">
        <f>'IDT-1'!D54</f>
        <v>0</v>
      </c>
      <c r="AF54" s="25"/>
      <c r="AG54">
        <f t="shared" si="2"/>
        <v>24.289056000000002</v>
      </c>
      <c r="AI54" s="35">
        <f>PXIL!L54</f>
        <v>0</v>
      </c>
      <c r="AJ54" s="35">
        <f>PXIL!R54</f>
        <v>0</v>
      </c>
      <c r="AK54" s="35">
        <f>RTM_IEX!L54</f>
        <v>7.2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16.32</v>
      </c>
      <c r="AB55" s="76">
        <f>-STOA!R55</f>
        <v>0</v>
      </c>
      <c r="AC55">
        <f t="shared" si="0"/>
        <v>0.198432</v>
      </c>
      <c r="AD55">
        <f t="shared" si="1"/>
        <v>25.241567999999997</v>
      </c>
      <c r="AE55">
        <f>'IDT-1'!D55</f>
        <v>0</v>
      </c>
      <c r="AF55" s="25"/>
      <c r="AG55">
        <f t="shared" si="2"/>
        <v>25.241567999999997</v>
      </c>
      <c r="AI55" s="35">
        <f>PXIL!L55</f>
        <v>0</v>
      </c>
      <c r="AJ55" s="35">
        <f>PXIL!R55</f>
        <v>0</v>
      </c>
      <c r="AK55" s="35">
        <f>RTM_IEX!L55</f>
        <v>9.1199999999999992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16.32</v>
      </c>
      <c r="AB56" s="76">
        <f>-STOA!R56</f>
        <v>0</v>
      </c>
      <c r="AC56">
        <f t="shared" si="0"/>
        <v>0.194688</v>
      </c>
      <c r="AD56">
        <f t="shared" si="1"/>
        <v>24.765312000000002</v>
      </c>
      <c r="AE56">
        <f>'IDT-1'!D56</f>
        <v>0</v>
      </c>
      <c r="AF56" s="25"/>
      <c r="AG56">
        <f t="shared" si="2"/>
        <v>24.765312000000002</v>
      </c>
      <c r="AI56" s="35">
        <f>PXIL!L56</f>
        <v>0</v>
      </c>
      <c r="AJ56" s="35">
        <f>PXIL!R56</f>
        <v>0</v>
      </c>
      <c r="AK56" s="35">
        <f>RTM_IEX!L56</f>
        <v>8.64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16.32</v>
      </c>
      <c r="AB57" s="76">
        <f>-STOA!R57</f>
        <v>0</v>
      </c>
      <c r="AC57">
        <f t="shared" si="0"/>
        <v>0.18719999999999998</v>
      </c>
      <c r="AD57">
        <f t="shared" si="1"/>
        <v>23.812799999999999</v>
      </c>
      <c r="AE57">
        <f>'IDT-1'!D57</f>
        <v>0</v>
      </c>
      <c r="AF57" s="25"/>
      <c r="AG57">
        <f t="shared" si="2"/>
        <v>23.812799999999999</v>
      </c>
      <c r="AI57" s="35">
        <f>PXIL!L57</f>
        <v>0</v>
      </c>
      <c r="AJ57" s="35">
        <f>PXIL!R57</f>
        <v>0</v>
      </c>
      <c r="AK57" s="35">
        <f>RTM_IEX!L57</f>
        <v>7.68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16.32</v>
      </c>
      <c r="AB58" s="76">
        <f>-STOA!R58</f>
        <v>0</v>
      </c>
      <c r="AC58">
        <f t="shared" si="0"/>
        <v>0.18345600000000001</v>
      </c>
      <c r="AD58">
        <f t="shared" si="1"/>
        <v>23.336544</v>
      </c>
      <c r="AE58">
        <f>'IDT-1'!D58</f>
        <v>0</v>
      </c>
      <c r="AF58" s="25"/>
      <c r="AG58">
        <f t="shared" si="2"/>
        <v>23.336544</v>
      </c>
      <c r="AI58" s="35">
        <f>PXIL!L58</f>
        <v>0</v>
      </c>
      <c r="AJ58" s="35">
        <f>PXIL!R58</f>
        <v>0</v>
      </c>
      <c r="AK58" s="35">
        <f>RTM_IEX!L58</f>
        <v>7.2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15.36</v>
      </c>
      <c r="AB59" s="76">
        <f>-STOA!R59</f>
        <v>0</v>
      </c>
      <c r="AC59">
        <f t="shared" si="0"/>
        <v>0.18345599999999998</v>
      </c>
      <c r="AD59">
        <f t="shared" si="1"/>
        <v>23.336544</v>
      </c>
      <c r="AE59">
        <f>'IDT-1'!D59</f>
        <v>0</v>
      </c>
      <c r="AF59" s="25"/>
      <c r="AG59">
        <f t="shared" si="2"/>
        <v>23.336544</v>
      </c>
      <c r="AI59" s="35">
        <f>PXIL!L59</f>
        <v>0</v>
      </c>
      <c r="AJ59" s="35">
        <f>PXIL!R59</f>
        <v>0</v>
      </c>
      <c r="AK59" s="35">
        <f>RTM_IEX!L59</f>
        <v>8.16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15.36</v>
      </c>
      <c r="AB60" s="76">
        <f>-STOA!R60</f>
        <v>0</v>
      </c>
      <c r="AC60">
        <f t="shared" si="0"/>
        <v>0.18719999999999998</v>
      </c>
      <c r="AD60">
        <f t="shared" si="1"/>
        <v>23.812799999999999</v>
      </c>
      <c r="AE60">
        <f>'IDT-1'!D60</f>
        <v>0</v>
      </c>
      <c r="AF60" s="25"/>
      <c r="AG60">
        <f t="shared" si="2"/>
        <v>23.812799999999999</v>
      </c>
      <c r="AI60" s="35">
        <f>PXIL!L60</f>
        <v>0</v>
      </c>
      <c r="AJ60" s="35">
        <f>PXIL!R60</f>
        <v>0</v>
      </c>
      <c r="AK60" s="35">
        <f>RTM_IEX!L60</f>
        <v>8.64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15.36</v>
      </c>
      <c r="AB61" s="76">
        <f>-STOA!R61</f>
        <v>0</v>
      </c>
      <c r="AC61">
        <f t="shared" si="0"/>
        <v>0.17971199999999998</v>
      </c>
      <c r="AD61">
        <f t="shared" si="1"/>
        <v>22.860288000000001</v>
      </c>
      <c r="AE61">
        <f>'IDT-1'!D61</f>
        <v>0</v>
      </c>
      <c r="AF61" s="25"/>
      <c r="AG61">
        <f t="shared" si="2"/>
        <v>22.860288000000001</v>
      </c>
      <c r="AI61" s="35">
        <f>PXIL!L61</f>
        <v>0</v>
      </c>
      <c r="AJ61" s="35">
        <f>PXIL!R61</f>
        <v>0</v>
      </c>
      <c r="AK61" s="35">
        <f>RTM_IEX!L61</f>
        <v>7.68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15.36</v>
      </c>
      <c r="AB62" s="76">
        <f>-STOA!R62</f>
        <v>0</v>
      </c>
      <c r="AC62">
        <f t="shared" si="0"/>
        <v>0.17971199999999998</v>
      </c>
      <c r="AD62">
        <f t="shared" si="1"/>
        <v>22.860288000000001</v>
      </c>
      <c r="AE62">
        <f>'IDT-1'!D62</f>
        <v>0</v>
      </c>
      <c r="AF62" s="25"/>
      <c r="AG62">
        <f t="shared" si="2"/>
        <v>22.860288000000001</v>
      </c>
      <c r="AI62" s="35">
        <f>PXIL!L62</f>
        <v>0</v>
      </c>
      <c r="AJ62" s="35">
        <f>PXIL!R62</f>
        <v>0</v>
      </c>
      <c r="AK62" s="35">
        <f>RTM_IEX!L62</f>
        <v>7.68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15.36</v>
      </c>
      <c r="AB63" s="76">
        <f>-STOA!R63</f>
        <v>0</v>
      </c>
      <c r="AC63">
        <f t="shared" si="0"/>
        <v>0.17971199999999998</v>
      </c>
      <c r="AD63">
        <f t="shared" si="1"/>
        <v>22.860288000000001</v>
      </c>
      <c r="AE63">
        <f>'IDT-1'!D63</f>
        <v>0</v>
      </c>
      <c r="AF63" s="25"/>
      <c r="AG63">
        <f t="shared" si="2"/>
        <v>22.860288000000001</v>
      </c>
      <c r="AI63" s="35">
        <f>PXIL!L63</f>
        <v>0</v>
      </c>
      <c r="AJ63" s="35">
        <f>PXIL!R63</f>
        <v>0</v>
      </c>
      <c r="AK63" s="35">
        <f>RTM_IEX!L63</f>
        <v>7.68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15.36</v>
      </c>
      <c r="AB64" s="76">
        <f>-STOA!R64</f>
        <v>0</v>
      </c>
      <c r="AC64">
        <f t="shared" si="0"/>
        <v>0.18345599999999998</v>
      </c>
      <c r="AD64">
        <f t="shared" si="1"/>
        <v>23.336544</v>
      </c>
      <c r="AE64">
        <f>'IDT-1'!D64</f>
        <v>0</v>
      </c>
      <c r="AF64" s="25"/>
      <c r="AG64">
        <f t="shared" si="2"/>
        <v>23.336544</v>
      </c>
      <c r="AI64" s="35">
        <f>PXIL!L64</f>
        <v>0</v>
      </c>
      <c r="AJ64" s="35">
        <f>PXIL!R64</f>
        <v>0</v>
      </c>
      <c r="AK64" s="35">
        <f>RTM_IEX!L64</f>
        <v>8.16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15.36</v>
      </c>
      <c r="AB65" s="76">
        <f>-STOA!R65</f>
        <v>0</v>
      </c>
      <c r="AC65">
        <f t="shared" si="0"/>
        <v>0.17596799999999999</v>
      </c>
      <c r="AD65">
        <f t="shared" si="1"/>
        <v>22.384031999999998</v>
      </c>
      <c r="AE65">
        <f>'IDT-1'!D65</f>
        <v>0</v>
      </c>
      <c r="AF65" s="25"/>
      <c r="AG65">
        <f t="shared" si="2"/>
        <v>22.384031999999998</v>
      </c>
      <c r="AI65" s="35">
        <f>PXIL!L65</f>
        <v>0</v>
      </c>
      <c r="AJ65" s="35">
        <f>PXIL!R65</f>
        <v>0</v>
      </c>
      <c r="AK65" s="35">
        <f>RTM_IEX!L65</f>
        <v>7.2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15.36</v>
      </c>
      <c r="AB66" s="76">
        <f>-STOA!R66</f>
        <v>0</v>
      </c>
      <c r="AC66">
        <f t="shared" si="0"/>
        <v>0.17971199999999998</v>
      </c>
      <c r="AD66">
        <f t="shared" si="1"/>
        <v>22.860288000000001</v>
      </c>
      <c r="AE66">
        <f>'IDT-1'!D66</f>
        <v>0</v>
      </c>
      <c r="AF66" s="25"/>
      <c r="AG66">
        <f t="shared" si="2"/>
        <v>22.860288000000001</v>
      </c>
      <c r="AI66" s="35">
        <f>PXIL!L66</f>
        <v>0</v>
      </c>
      <c r="AJ66" s="35">
        <f>PXIL!R66</f>
        <v>0</v>
      </c>
      <c r="AK66" s="35">
        <f>RTM_IEX!L66</f>
        <v>7.68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13.440000000000001</v>
      </c>
      <c r="AB67" s="76">
        <f>-STOA!R67</f>
        <v>0</v>
      </c>
      <c r="AC67">
        <f t="shared" si="0"/>
        <v>0.17971199999999998</v>
      </c>
      <c r="AD67">
        <f t="shared" si="1"/>
        <v>22.860288000000001</v>
      </c>
      <c r="AE67">
        <f>'IDT-1'!D67</f>
        <v>0</v>
      </c>
      <c r="AF67" s="25"/>
      <c r="AG67">
        <f t="shared" si="2"/>
        <v>22.860288000000001</v>
      </c>
      <c r="AI67" s="35">
        <f>PXIL!L67</f>
        <v>0</v>
      </c>
      <c r="AJ67" s="35">
        <f>PXIL!R67</f>
        <v>0</v>
      </c>
      <c r="AK67" s="35">
        <f>RTM_IEX!L67</f>
        <v>9.6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13.440000000000001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0.17971199999999998</v>
      </c>
      <c r="AD68">
        <f t="shared" ref="AD68:AD98" si="4">SUM(B68:AB68,AI68:AV68)-AC68</f>
        <v>22.860288000000001</v>
      </c>
      <c r="AE68">
        <f>'IDT-1'!D68</f>
        <v>0</v>
      </c>
      <c r="AF68" s="25"/>
      <c r="AG68">
        <f t="shared" ref="AG68:AG98" si="5">SUM(AD68:AF68)</f>
        <v>22.860288000000001</v>
      </c>
      <c r="AI68" s="35">
        <f>PXIL!L68</f>
        <v>0</v>
      </c>
      <c r="AJ68" s="35">
        <f>PXIL!R68</f>
        <v>0</v>
      </c>
      <c r="AK68" s="35">
        <f>RTM_IEX!L68</f>
        <v>9.6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13.440000000000001</v>
      </c>
      <c r="AB69" s="76">
        <f>-STOA!R69</f>
        <v>0</v>
      </c>
      <c r="AC69">
        <f t="shared" si="3"/>
        <v>0.17627999999999999</v>
      </c>
      <c r="AD69">
        <f t="shared" si="4"/>
        <v>22.423720000000003</v>
      </c>
      <c r="AE69">
        <f>'IDT-1'!D69</f>
        <v>0</v>
      </c>
      <c r="AF69" s="25"/>
      <c r="AG69">
        <f t="shared" si="5"/>
        <v>22.423720000000003</v>
      </c>
      <c r="AI69" s="35">
        <f>PXIL!L69</f>
        <v>0</v>
      </c>
      <c r="AJ69" s="35">
        <f>PXIL!R69</f>
        <v>0</v>
      </c>
      <c r="AK69" s="35">
        <f>RTM_IEX!L69</f>
        <v>9.16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13.440000000000001</v>
      </c>
      <c r="AB70" s="76">
        <f>-STOA!R70</f>
        <v>0</v>
      </c>
      <c r="AC70">
        <f t="shared" si="3"/>
        <v>0.165048</v>
      </c>
      <c r="AD70">
        <f t="shared" si="4"/>
        <v>20.994952000000001</v>
      </c>
      <c r="AE70">
        <f>'IDT-1'!D70</f>
        <v>0</v>
      </c>
      <c r="AF70" s="25"/>
      <c r="AG70">
        <f t="shared" si="5"/>
        <v>20.994952000000001</v>
      </c>
      <c r="AI70" s="35">
        <f>PXIL!L70</f>
        <v>0</v>
      </c>
      <c r="AJ70" s="35">
        <f>PXIL!R70</f>
        <v>0</v>
      </c>
      <c r="AK70" s="35">
        <f>RTM_IEX!L70</f>
        <v>7.72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11.52</v>
      </c>
      <c r="AB71" s="76">
        <f>-STOA!R71</f>
        <v>0</v>
      </c>
      <c r="AC71">
        <f t="shared" si="3"/>
        <v>0.14024399999999998</v>
      </c>
      <c r="AD71">
        <f t="shared" si="4"/>
        <v>17.839756000000001</v>
      </c>
      <c r="AE71">
        <f>'IDT-1'!D71</f>
        <v>0</v>
      </c>
      <c r="AF71" s="25"/>
      <c r="AG71">
        <f t="shared" si="5"/>
        <v>17.839756000000001</v>
      </c>
      <c r="AI71" s="35">
        <f>PXIL!L71</f>
        <v>0</v>
      </c>
      <c r="AJ71" s="35">
        <f>PXIL!R71</f>
        <v>0</v>
      </c>
      <c r="AK71" s="35">
        <f>RTM_IEX!L71</f>
        <v>6.46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11.52</v>
      </c>
      <c r="AB72" s="76">
        <f>-STOA!R72</f>
        <v>0</v>
      </c>
      <c r="AC72">
        <f t="shared" si="3"/>
        <v>0.12737399999999999</v>
      </c>
      <c r="AD72">
        <f t="shared" si="4"/>
        <v>16.202625999999999</v>
      </c>
      <c r="AE72">
        <f>'IDT-1'!D72</f>
        <v>0</v>
      </c>
      <c r="AF72" s="25"/>
      <c r="AG72">
        <f t="shared" si="5"/>
        <v>16.202625999999999</v>
      </c>
      <c r="AI72" s="35">
        <f>PXIL!L72</f>
        <v>0</v>
      </c>
      <c r="AJ72" s="35">
        <f>PXIL!R72</f>
        <v>0</v>
      </c>
      <c r="AK72" s="35">
        <f>RTM_IEX!L72</f>
        <v>4.8099999999999996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11.52</v>
      </c>
      <c r="AB73" s="76">
        <f>-STOA!R73</f>
        <v>0</v>
      </c>
      <c r="AC73">
        <f t="shared" si="3"/>
        <v>0.115674</v>
      </c>
      <c r="AD73">
        <f t="shared" si="4"/>
        <v>14.714326</v>
      </c>
      <c r="AE73">
        <f>'IDT-1'!D73</f>
        <v>0</v>
      </c>
      <c r="AF73" s="25"/>
      <c r="AG73">
        <f t="shared" si="5"/>
        <v>14.714326</v>
      </c>
      <c r="AI73" s="35">
        <f>PXIL!L73</f>
        <v>0</v>
      </c>
      <c r="AJ73" s="35">
        <f>PXIL!R73</f>
        <v>0</v>
      </c>
      <c r="AK73" s="35">
        <f>RTM_IEX!L73</f>
        <v>3.31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11.52</v>
      </c>
      <c r="AB74" s="76">
        <f>-STOA!R74</f>
        <v>0</v>
      </c>
      <c r="AC74">
        <f t="shared" si="3"/>
        <v>0.11504999999999999</v>
      </c>
      <c r="AD74">
        <f t="shared" si="4"/>
        <v>14.63495</v>
      </c>
      <c r="AE74">
        <f>'IDT-1'!D74</f>
        <v>0</v>
      </c>
      <c r="AF74" s="25"/>
      <c r="AG74">
        <f t="shared" si="5"/>
        <v>14.63495</v>
      </c>
      <c r="AI74" s="35">
        <f>PXIL!L74</f>
        <v>0</v>
      </c>
      <c r="AJ74" s="35">
        <f>PXIL!R74</f>
        <v>0</v>
      </c>
      <c r="AK74" s="35">
        <f>RTM_IEX!L74</f>
        <v>3.23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10.559999999999999</v>
      </c>
      <c r="AB75" s="76">
        <f>-STOA!R75</f>
        <v>0</v>
      </c>
      <c r="AC75">
        <f t="shared" si="3"/>
        <v>0.10483199999999998</v>
      </c>
      <c r="AD75">
        <f t="shared" si="4"/>
        <v>13.335167999999998</v>
      </c>
      <c r="AE75">
        <f>'IDT-1'!D75</f>
        <v>0</v>
      </c>
      <c r="AF75" s="25"/>
      <c r="AG75">
        <f t="shared" si="5"/>
        <v>13.335167999999998</v>
      </c>
      <c r="AI75" s="35">
        <f>PXIL!L75</f>
        <v>0</v>
      </c>
      <c r="AJ75" s="35">
        <f>PXIL!R75</f>
        <v>0</v>
      </c>
      <c r="AK75" s="35">
        <f>RTM_IEX!L75</f>
        <v>2.88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10.559999999999999</v>
      </c>
      <c r="AB76" s="76">
        <f>-STOA!R76</f>
        <v>0</v>
      </c>
      <c r="AC76">
        <f t="shared" si="3"/>
        <v>0.10787399999999998</v>
      </c>
      <c r="AD76">
        <f t="shared" si="4"/>
        <v>13.722125999999998</v>
      </c>
      <c r="AE76">
        <f>'IDT-1'!D76</f>
        <v>0</v>
      </c>
      <c r="AF76" s="25"/>
      <c r="AG76">
        <f t="shared" si="5"/>
        <v>13.722125999999998</v>
      </c>
      <c r="AI76" s="35">
        <f>PXIL!L76</f>
        <v>0</v>
      </c>
      <c r="AJ76" s="35">
        <f>PXIL!R76</f>
        <v>0</v>
      </c>
      <c r="AK76" s="35">
        <f>RTM_IEX!L76</f>
        <v>3.27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10.559999999999999</v>
      </c>
      <c r="AB77" s="76">
        <f>-STOA!R77</f>
        <v>0</v>
      </c>
      <c r="AC77">
        <f t="shared" si="3"/>
        <v>0.13189799999999999</v>
      </c>
      <c r="AD77">
        <f t="shared" si="4"/>
        <v>16.778101999999997</v>
      </c>
      <c r="AE77">
        <f>'IDT-1'!D77</f>
        <v>0</v>
      </c>
      <c r="AF77" s="25"/>
      <c r="AG77">
        <f t="shared" si="5"/>
        <v>16.778101999999997</v>
      </c>
      <c r="AI77" s="35">
        <f>PXIL!L77</f>
        <v>0</v>
      </c>
      <c r="AJ77" s="35">
        <f>PXIL!R77</f>
        <v>0</v>
      </c>
      <c r="AK77" s="35">
        <f>RTM_IEX!L77</f>
        <v>6.35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10.559999999999999</v>
      </c>
      <c r="AB78" s="76">
        <f>-STOA!R78</f>
        <v>0</v>
      </c>
      <c r="AC78">
        <f t="shared" si="3"/>
        <v>0.18735599999999997</v>
      </c>
      <c r="AD78">
        <f t="shared" si="4"/>
        <v>23.832643999999998</v>
      </c>
      <c r="AE78">
        <f>'IDT-1'!D78</f>
        <v>0</v>
      </c>
      <c r="AF78" s="25"/>
      <c r="AG78">
        <f t="shared" si="5"/>
        <v>23.832643999999998</v>
      </c>
      <c r="AI78" s="35">
        <f>PXIL!L78</f>
        <v>0</v>
      </c>
      <c r="AJ78" s="35">
        <f>PXIL!R78</f>
        <v>0</v>
      </c>
      <c r="AK78" s="35">
        <f>RTM_IEX!L78</f>
        <v>13.46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10.559999999999999</v>
      </c>
      <c r="AB79" s="76">
        <f>-STOA!R79</f>
        <v>0</v>
      </c>
      <c r="AC79">
        <f t="shared" si="3"/>
        <v>0.20599799999999996</v>
      </c>
      <c r="AD79">
        <f t="shared" si="4"/>
        <v>26.204001999999996</v>
      </c>
      <c r="AE79">
        <f>'IDT-1'!D79</f>
        <v>0</v>
      </c>
      <c r="AF79" s="25"/>
      <c r="AG79">
        <f t="shared" si="5"/>
        <v>26.204001999999996</v>
      </c>
      <c r="AI79" s="35">
        <f>PXIL!L79</f>
        <v>0</v>
      </c>
      <c r="AJ79" s="35">
        <f>PXIL!R79</f>
        <v>0</v>
      </c>
      <c r="AK79" s="35">
        <f>RTM_IEX!L79</f>
        <v>15.85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10.559999999999999</v>
      </c>
      <c r="AB80" s="76">
        <f>-STOA!R80</f>
        <v>0</v>
      </c>
      <c r="AC80">
        <f t="shared" si="3"/>
        <v>0.20225399999999999</v>
      </c>
      <c r="AD80">
        <f t="shared" si="4"/>
        <v>25.727746</v>
      </c>
      <c r="AE80">
        <f>'IDT-1'!D80</f>
        <v>0</v>
      </c>
      <c r="AF80" s="25"/>
      <c r="AG80">
        <f t="shared" si="5"/>
        <v>25.727746</v>
      </c>
      <c r="AI80" s="35">
        <f>PXIL!L80</f>
        <v>0</v>
      </c>
      <c r="AJ80" s="35">
        <f>PXIL!R80</f>
        <v>0</v>
      </c>
      <c r="AK80" s="35">
        <f>RTM_IEX!L80</f>
        <v>15.37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10.559999999999999</v>
      </c>
      <c r="AB81" s="76">
        <f>-STOA!R81</f>
        <v>0</v>
      </c>
      <c r="AC81">
        <f t="shared" si="3"/>
        <v>0.20225399999999999</v>
      </c>
      <c r="AD81">
        <f t="shared" si="4"/>
        <v>25.727746</v>
      </c>
      <c r="AE81">
        <f>'IDT-1'!D81</f>
        <v>0</v>
      </c>
      <c r="AF81" s="25"/>
      <c r="AG81">
        <f t="shared" si="5"/>
        <v>25.727746</v>
      </c>
      <c r="AI81" s="35">
        <f>PXIL!L81</f>
        <v>0</v>
      </c>
      <c r="AJ81" s="35">
        <f>PXIL!R81</f>
        <v>0</v>
      </c>
      <c r="AK81" s="35">
        <f>RTM_IEX!L81</f>
        <v>15.37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10.559999999999999</v>
      </c>
      <c r="AB82" s="76">
        <f>-STOA!R82</f>
        <v>0</v>
      </c>
      <c r="AC82">
        <f t="shared" si="3"/>
        <v>0.20225399999999999</v>
      </c>
      <c r="AD82">
        <f t="shared" si="4"/>
        <v>25.727746</v>
      </c>
      <c r="AE82">
        <f>'IDT-1'!D82</f>
        <v>0</v>
      </c>
      <c r="AF82" s="25"/>
      <c r="AG82">
        <f t="shared" si="5"/>
        <v>25.727746</v>
      </c>
      <c r="AI82" s="35">
        <f>PXIL!L82</f>
        <v>0</v>
      </c>
      <c r="AJ82" s="35">
        <f>PXIL!R82</f>
        <v>0</v>
      </c>
      <c r="AK82" s="35">
        <f>RTM_IEX!L82</f>
        <v>15.37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10.559999999999999</v>
      </c>
      <c r="AB83" s="76">
        <f>-STOA!R83</f>
        <v>0</v>
      </c>
      <c r="AC83">
        <f t="shared" si="3"/>
        <v>0.20225399999999999</v>
      </c>
      <c r="AD83">
        <f t="shared" si="4"/>
        <v>25.727746</v>
      </c>
      <c r="AE83">
        <f>'IDT-1'!D83</f>
        <v>0</v>
      </c>
      <c r="AF83" s="25"/>
      <c r="AG83">
        <f t="shared" si="5"/>
        <v>25.727746</v>
      </c>
      <c r="AI83" s="35">
        <f>PXIL!L83</f>
        <v>0</v>
      </c>
      <c r="AJ83" s="35">
        <f>PXIL!R83</f>
        <v>0</v>
      </c>
      <c r="AK83" s="35">
        <f>RTM_IEX!L83</f>
        <v>15.37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10.559999999999999</v>
      </c>
      <c r="AB84" s="76">
        <f>-STOA!R84</f>
        <v>0</v>
      </c>
      <c r="AC84">
        <f t="shared" si="3"/>
        <v>0.20225399999999999</v>
      </c>
      <c r="AD84">
        <f t="shared" si="4"/>
        <v>25.727746</v>
      </c>
      <c r="AE84">
        <f>'IDT-1'!D84</f>
        <v>0</v>
      </c>
      <c r="AF84" s="25"/>
      <c r="AG84">
        <f t="shared" si="5"/>
        <v>25.727746</v>
      </c>
      <c r="AI84" s="35">
        <f>PXIL!L84</f>
        <v>0</v>
      </c>
      <c r="AJ84" s="35">
        <f>PXIL!R84</f>
        <v>0</v>
      </c>
      <c r="AK84" s="35">
        <f>RTM_IEX!L84</f>
        <v>15.37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10.559999999999999</v>
      </c>
      <c r="AB85" s="76">
        <f>-STOA!R85</f>
        <v>0</v>
      </c>
      <c r="AC85">
        <f t="shared" si="3"/>
        <v>0.19476599999999999</v>
      </c>
      <c r="AD85">
        <f t="shared" si="4"/>
        <v>24.775233999999998</v>
      </c>
      <c r="AE85">
        <f>'IDT-1'!D85</f>
        <v>0</v>
      </c>
      <c r="AF85" s="25"/>
      <c r="AG85">
        <f t="shared" si="5"/>
        <v>24.775233999999998</v>
      </c>
      <c r="AI85" s="35">
        <f>PXIL!L85</f>
        <v>0</v>
      </c>
      <c r="AJ85" s="35">
        <f>PXIL!R85</f>
        <v>0</v>
      </c>
      <c r="AK85" s="35">
        <f>RTM_IEX!L85</f>
        <v>14.41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10.559999999999999</v>
      </c>
      <c r="AB86" s="76">
        <f>-STOA!R86</f>
        <v>0</v>
      </c>
      <c r="AC86">
        <f t="shared" si="3"/>
        <v>0.19476599999999999</v>
      </c>
      <c r="AD86">
        <f t="shared" si="4"/>
        <v>24.775233999999998</v>
      </c>
      <c r="AE86">
        <f>'IDT-1'!D86</f>
        <v>0</v>
      </c>
      <c r="AF86" s="25"/>
      <c r="AG86">
        <f t="shared" si="5"/>
        <v>24.775233999999998</v>
      </c>
      <c r="AI86" s="35">
        <f>PXIL!L86</f>
        <v>0</v>
      </c>
      <c r="AJ86" s="35">
        <f>PXIL!R86</f>
        <v>0</v>
      </c>
      <c r="AK86" s="35">
        <f>RTM_IEX!L86</f>
        <v>14.41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10.559999999999999</v>
      </c>
      <c r="AB87" s="76">
        <f>-STOA!R87</f>
        <v>0</v>
      </c>
      <c r="AC87">
        <f t="shared" si="3"/>
        <v>0.18727799999999997</v>
      </c>
      <c r="AD87">
        <f t="shared" si="4"/>
        <v>23.822721999999999</v>
      </c>
      <c r="AE87">
        <f>'IDT-1'!D87</f>
        <v>0</v>
      </c>
      <c r="AF87" s="25"/>
      <c r="AG87">
        <f t="shared" si="5"/>
        <v>23.822721999999999</v>
      </c>
      <c r="AI87" s="35">
        <f>PXIL!L87</f>
        <v>0</v>
      </c>
      <c r="AJ87" s="35">
        <f>PXIL!R87</f>
        <v>0</v>
      </c>
      <c r="AK87" s="35">
        <f>RTM_IEX!L87</f>
        <v>13.45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10.559999999999999</v>
      </c>
      <c r="AB88" s="76">
        <f>-STOA!R88</f>
        <v>0</v>
      </c>
      <c r="AC88">
        <f t="shared" si="3"/>
        <v>0.18353399999999997</v>
      </c>
      <c r="AD88">
        <f t="shared" si="4"/>
        <v>23.346465999999999</v>
      </c>
      <c r="AE88">
        <f>'IDT-1'!D88</f>
        <v>0</v>
      </c>
      <c r="AF88" s="25"/>
      <c r="AG88">
        <f t="shared" si="5"/>
        <v>23.346465999999999</v>
      </c>
      <c r="AI88" s="35">
        <f>PXIL!L88</f>
        <v>0</v>
      </c>
      <c r="AJ88" s="35">
        <f>PXIL!R88</f>
        <v>0</v>
      </c>
      <c r="AK88" s="35">
        <f>RTM_IEX!L88</f>
        <v>12.97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10.559999999999999</v>
      </c>
      <c r="AB89" s="76">
        <f>-STOA!R89</f>
        <v>0</v>
      </c>
      <c r="AC89">
        <f t="shared" si="3"/>
        <v>0.17978999999999998</v>
      </c>
      <c r="AD89">
        <f t="shared" si="4"/>
        <v>22.870209999999997</v>
      </c>
      <c r="AE89">
        <f>'IDT-1'!D89</f>
        <v>0</v>
      </c>
      <c r="AF89" s="25"/>
      <c r="AG89">
        <f t="shared" si="5"/>
        <v>22.870209999999997</v>
      </c>
      <c r="AI89" s="35">
        <f>PXIL!L89</f>
        <v>0</v>
      </c>
      <c r="AJ89" s="35">
        <f>PXIL!R89</f>
        <v>0</v>
      </c>
      <c r="AK89" s="35">
        <f>RTM_IEX!L89</f>
        <v>12.49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10.559999999999999</v>
      </c>
      <c r="AB90" s="76">
        <f>-STOA!R90</f>
        <v>0</v>
      </c>
      <c r="AC90">
        <f t="shared" si="3"/>
        <v>0.17003999999999997</v>
      </c>
      <c r="AD90">
        <f t="shared" si="4"/>
        <v>21.629959999999997</v>
      </c>
      <c r="AE90">
        <f>'IDT-1'!D90</f>
        <v>0</v>
      </c>
      <c r="AF90" s="25"/>
      <c r="AG90">
        <f t="shared" si="5"/>
        <v>21.629959999999997</v>
      </c>
      <c r="AI90" s="35">
        <f>PXIL!L90</f>
        <v>0</v>
      </c>
      <c r="AJ90" s="35">
        <f>PXIL!R90</f>
        <v>0</v>
      </c>
      <c r="AK90" s="35">
        <f>RTM_IEX!L90</f>
        <v>11.24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10.559999999999999</v>
      </c>
      <c r="AB91" s="76">
        <f>-STOA!R91</f>
        <v>0</v>
      </c>
      <c r="AC91">
        <f t="shared" si="3"/>
        <v>0.16473599999999999</v>
      </c>
      <c r="AD91">
        <f t="shared" si="4"/>
        <v>20.955263999999996</v>
      </c>
      <c r="AE91">
        <f>'IDT-1'!D91</f>
        <v>0</v>
      </c>
      <c r="AF91" s="25"/>
      <c r="AG91">
        <f t="shared" si="5"/>
        <v>20.955263999999996</v>
      </c>
      <c r="AI91" s="35">
        <f>PXIL!L91</f>
        <v>0</v>
      </c>
      <c r="AJ91" s="35">
        <f>PXIL!R91</f>
        <v>0</v>
      </c>
      <c r="AK91" s="35">
        <f>RTM_IEX!L91</f>
        <v>10.56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10.559999999999999</v>
      </c>
      <c r="AB92" s="76">
        <f>-STOA!R92</f>
        <v>0</v>
      </c>
      <c r="AC92">
        <f t="shared" si="3"/>
        <v>0.158808</v>
      </c>
      <c r="AD92">
        <f t="shared" si="4"/>
        <v>20.201191999999999</v>
      </c>
      <c r="AE92">
        <f>'IDT-1'!D92</f>
        <v>0</v>
      </c>
      <c r="AF92" s="25"/>
      <c r="AG92">
        <f t="shared" si="5"/>
        <v>20.201191999999999</v>
      </c>
      <c r="AI92" s="35">
        <f>PXIL!L92</f>
        <v>0</v>
      </c>
      <c r="AJ92" s="35">
        <f>PXIL!R92</f>
        <v>0</v>
      </c>
      <c r="AK92" s="35">
        <f>RTM_IEX!L92</f>
        <v>9.8000000000000007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10.559999999999999</v>
      </c>
      <c r="AB93" s="76">
        <f>-STOA!R93</f>
        <v>0</v>
      </c>
      <c r="AC93">
        <f t="shared" si="3"/>
        <v>0.15724799999999997</v>
      </c>
      <c r="AD93">
        <f t="shared" si="4"/>
        <v>20.002751999999997</v>
      </c>
      <c r="AE93">
        <f>'IDT-1'!D93</f>
        <v>0</v>
      </c>
      <c r="AF93" s="25"/>
      <c r="AG93">
        <f t="shared" si="5"/>
        <v>20.002751999999997</v>
      </c>
      <c r="AI93" s="35">
        <f>PXIL!L93</f>
        <v>0</v>
      </c>
      <c r="AJ93" s="35">
        <f>PXIL!R93</f>
        <v>0</v>
      </c>
      <c r="AK93" s="35">
        <f>RTM_IEX!L93</f>
        <v>9.6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10.559999999999999</v>
      </c>
      <c r="AB94" s="76">
        <f>-STOA!R94</f>
        <v>0</v>
      </c>
      <c r="AC94">
        <f t="shared" si="3"/>
        <v>0.15202199999999999</v>
      </c>
      <c r="AD94">
        <f t="shared" si="4"/>
        <v>19.337978</v>
      </c>
      <c r="AE94">
        <f>'IDT-1'!D94</f>
        <v>0</v>
      </c>
      <c r="AF94" s="25"/>
      <c r="AG94">
        <f t="shared" si="5"/>
        <v>19.337978</v>
      </c>
      <c r="AI94" s="35">
        <f>PXIL!L94</f>
        <v>0</v>
      </c>
      <c r="AJ94" s="35">
        <f>PXIL!R94</f>
        <v>0</v>
      </c>
      <c r="AK94" s="35">
        <f>RTM_IEX!L94</f>
        <v>8.93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10.559999999999999</v>
      </c>
      <c r="AB95" s="76">
        <f>-STOA!R95</f>
        <v>0</v>
      </c>
      <c r="AC95">
        <f t="shared" si="3"/>
        <v>0.14757599999999998</v>
      </c>
      <c r="AD95">
        <f t="shared" si="4"/>
        <v>18.772423999999997</v>
      </c>
      <c r="AE95">
        <f>'IDT-1'!D95</f>
        <v>0</v>
      </c>
      <c r="AF95" s="25"/>
      <c r="AG95">
        <f t="shared" si="5"/>
        <v>18.772423999999997</v>
      </c>
      <c r="AI95" s="35">
        <f>PXIL!L95</f>
        <v>0</v>
      </c>
      <c r="AJ95" s="35">
        <f>PXIL!R95</f>
        <v>0</v>
      </c>
      <c r="AK95" s="35">
        <f>RTM_IEX!L95</f>
        <v>8.36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10.559999999999999</v>
      </c>
      <c r="AB96" s="76">
        <f>-STOA!R96</f>
        <v>0</v>
      </c>
      <c r="AC96">
        <f t="shared" si="3"/>
        <v>0.145314</v>
      </c>
      <c r="AD96">
        <f t="shared" si="4"/>
        <v>18.484686</v>
      </c>
      <c r="AE96">
        <f>'IDT-1'!D96</f>
        <v>0</v>
      </c>
      <c r="AF96" s="25"/>
      <c r="AG96">
        <f t="shared" si="5"/>
        <v>18.484686</v>
      </c>
      <c r="AI96" s="35">
        <f>PXIL!L96</f>
        <v>0</v>
      </c>
      <c r="AJ96" s="35">
        <f>PXIL!R96</f>
        <v>0</v>
      </c>
      <c r="AK96" s="35">
        <f>RTM_IEX!L96</f>
        <v>8.07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10.559999999999999</v>
      </c>
      <c r="AB97" s="76">
        <f>-STOA!R97</f>
        <v>0</v>
      </c>
      <c r="AC97">
        <f t="shared" si="3"/>
        <v>0.14305199999999998</v>
      </c>
      <c r="AD97">
        <f t="shared" si="4"/>
        <v>18.196947999999999</v>
      </c>
      <c r="AE97">
        <f>'IDT-1'!D97</f>
        <v>0</v>
      </c>
      <c r="AF97" s="25"/>
      <c r="AG97">
        <f t="shared" si="5"/>
        <v>18.196947999999999</v>
      </c>
      <c r="AI97" s="35">
        <f>PXIL!L97</f>
        <v>0</v>
      </c>
      <c r="AJ97" s="35">
        <f>PXIL!R97</f>
        <v>0</v>
      </c>
      <c r="AK97" s="35">
        <f>RTM_IEX!L97</f>
        <v>7.78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10.559999999999999</v>
      </c>
      <c r="AB98" s="76">
        <f>-STOA!R98</f>
        <v>0</v>
      </c>
      <c r="AC98">
        <f t="shared" si="3"/>
        <v>0.14078999999999997</v>
      </c>
      <c r="AD98">
        <f t="shared" si="4"/>
        <v>17.909209999999998</v>
      </c>
      <c r="AE98">
        <f>'IDT-1'!D98</f>
        <v>0</v>
      </c>
      <c r="AF98" s="25"/>
      <c r="AG98">
        <f t="shared" si="5"/>
        <v>17.909209999999998</v>
      </c>
      <c r="AI98" s="35">
        <f>PXIL!L98</f>
        <v>0</v>
      </c>
      <c r="AJ98" s="35">
        <f>PXIL!R98</f>
        <v>0</v>
      </c>
      <c r="AK98" s="35">
        <f>RTM_IEX!L98</f>
        <v>7.49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0.29471999999999976</v>
      </c>
      <c r="AB99" s="76">
        <f t="shared" si="6"/>
        <v>0</v>
      </c>
      <c r="AC99">
        <f t="shared" si="6"/>
        <v>4.2952454999999976E-3</v>
      </c>
      <c r="AD99">
        <f t="shared" si="6"/>
        <v>0.54637725449999985</v>
      </c>
      <c r="AE99">
        <f t="shared" ref="AE99:AT99" si="7">SUM(AE3:AE98)/4000</f>
        <v>0</v>
      </c>
      <c r="AG99">
        <f t="shared" si="7"/>
        <v>0.54637725449999985</v>
      </c>
      <c r="AI99">
        <f t="shared" si="7"/>
        <v>0</v>
      </c>
      <c r="AJ99">
        <f t="shared" si="7"/>
        <v>0</v>
      </c>
      <c r="AK99">
        <f t="shared" si="7"/>
        <v>0.25595249999999992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45625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19.21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1.1499999999999999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0.15880799999999998</v>
      </c>
      <c r="AD3">
        <f>SUM(B3:AB3,AI3:AV3)-AC3</f>
        <v>20.201191999999999</v>
      </c>
      <c r="AE3">
        <v>0</v>
      </c>
      <c r="AF3" s="25"/>
      <c r="AG3">
        <f>SUM(AD3:AF3)</f>
        <v>20.201191999999999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19.21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1.73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0.163332</v>
      </c>
      <c r="AD4">
        <f t="shared" ref="AD4:AD67" si="1">SUM(B4:AB4,AI4:AV4)-AC4</f>
        <v>20.776668000000001</v>
      </c>
      <c r="AE4">
        <v>0</v>
      </c>
      <c r="AF4" s="25"/>
      <c r="AG4">
        <f t="shared" ref="AG4:AG67" si="2">SUM(AD4:AF4)</f>
        <v>20.776668000000001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17.34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0.13525199999999998</v>
      </c>
      <c r="AD5">
        <f t="shared" si="1"/>
        <v>17.204747999999999</v>
      </c>
      <c r="AE5">
        <v>0</v>
      </c>
      <c r="AF5" s="25"/>
      <c r="AG5">
        <f t="shared" si="2"/>
        <v>17.204747999999999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0.11232</v>
      </c>
      <c r="AD6">
        <f t="shared" si="1"/>
        <v>14.28768</v>
      </c>
      <c r="AE6">
        <v>0</v>
      </c>
      <c r="AF6" s="25"/>
      <c r="AG6">
        <f t="shared" si="2"/>
        <v>14.28768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13.29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0.10366199999999999</v>
      </c>
      <c r="AD7">
        <f t="shared" si="1"/>
        <v>13.186337999999999</v>
      </c>
      <c r="AE7">
        <v>0</v>
      </c>
      <c r="AF7" s="25"/>
      <c r="AG7">
        <f t="shared" si="2"/>
        <v>13.186337999999999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12.93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0.100854</v>
      </c>
      <c r="AD8">
        <f t="shared" si="1"/>
        <v>12.829146</v>
      </c>
      <c r="AE8">
        <v>0</v>
      </c>
      <c r="AF8" s="25"/>
      <c r="AG8">
        <f t="shared" si="2"/>
        <v>12.829146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13.72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0.107016</v>
      </c>
      <c r="AD9">
        <f t="shared" si="1"/>
        <v>13.612984000000001</v>
      </c>
      <c r="AE9">
        <v>0</v>
      </c>
      <c r="AF9" s="25"/>
      <c r="AG9">
        <f t="shared" si="2"/>
        <v>13.612984000000001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13.11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0.10225799999999999</v>
      </c>
      <c r="AD10">
        <f t="shared" si="1"/>
        <v>13.007741999999999</v>
      </c>
      <c r="AE10">
        <v>0</v>
      </c>
      <c r="AF10" s="25"/>
      <c r="AG10">
        <f t="shared" si="2"/>
        <v>13.007741999999999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12.91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0.100698</v>
      </c>
      <c r="AD11">
        <f t="shared" si="1"/>
        <v>12.809302000000001</v>
      </c>
      <c r="AE11">
        <v>0</v>
      </c>
      <c r="AF11" s="25"/>
      <c r="AG11">
        <f t="shared" si="2"/>
        <v>12.809302000000001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13.77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0.10740599999999999</v>
      </c>
      <c r="AD12">
        <f t="shared" si="1"/>
        <v>13.662594</v>
      </c>
      <c r="AE12">
        <v>0</v>
      </c>
      <c r="AF12" s="25"/>
      <c r="AG12">
        <f t="shared" si="2"/>
        <v>13.662594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15.87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0.12378599999999999</v>
      </c>
      <c r="AD13">
        <f t="shared" si="1"/>
        <v>15.746213999999998</v>
      </c>
      <c r="AE13">
        <v>0</v>
      </c>
      <c r="AF13" s="25"/>
      <c r="AG13">
        <f t="shared" si="2"/>
        <v>15.746213999999998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16.760000000000002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0.13072800000000001</v>
      </c>
      <c r="AD14">
        <f t="shared" si="1"/>
        <v>16.629272</v>
      </c>
      <c r="AE14">
        <v>0</v>
      </c>
      <c r="AF14" s="25"/>
      <c r="AG14">
        <f t="shared" si="2"/>
        <v>16.629272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17.850000000000001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0.13922999999999999</v>
      </c>
      <c r="AD15">
        <f t="shared" si="1"/>
        <v>17.71077</v>
      </c>
      <c r="AE15">
        <v>0</v>
      </c>
      <c r="AF15" s="25"/>
      <c r="AG15">
        <f t="shared" si="2"/>
        <v>17.71077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17.37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0.135486</v>
      </c>
      <c r="AD16">
        <f t="shared" si="1"/>
        <v>17.234514000000001</v>
      </c>
      <c r="AE16">
        <v>0</v>
      </c>
      <c r="AF16" s="25"/>
      <c r="AG16">
        <f t="shared" si="2"/>
        <v>17.234514000000001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17.16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0.13384799999999999</v>
      </c>
      <c r="AD17">
        <f t="shared" si="1"/>
        <v>17.026152</v>
      </c>
      <c r="AE17">
        <v>0</v>
      </c>
      <c r="AF17" s="25"/>
      <c r="AG17">
        <f t="shared" si="2"/>
        <v>17.026152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17.920000000000002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0.13977600000000001</v>
      </c>
      <c r="AD18">
        <f t="shared" si="1"/>
        <v>17.780224</v>
      </c>
      <c r="AE18">
        <v>0</v>
      </c>
      <c r="AF18" s="25"/>
      <c r="AG18">
        <f t="shared" si="2"/>
        <v>17.780224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18.82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0.14679599999999998</v>
      </c>
      <c r="AD19">
        <f t="shared" si="1"/>
        <v>18.673204000000002</v>
      </c>
      <c r="AE19">
        <v>0</v>
      </c>
      <c r="AF19" s="25"/>
      <c r="AG19">
        <f t="shared" si="2"/>
        <v>18.673204000000002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4.9000000000000004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0.18805799999999998</v>
      </c>
      <c r="AD20">
        <f t="shared" si="1"/>
        <v>23.921941999999998</v>
      </c>
      <c r="AE20">
        <v>0</v>
      </c>
      <c r="AF20" s="25"/>
      <c r="AG20">
        <f t="shared" si="2"/>
        <v>23.921941999999998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2.79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0.1716</v>
      </c>
      <c r="AD21">
        <f t="shared" si="1"/>
        <v>21.828399999999998</v>
      </c>
      <c r="AE21">
        <v>0</v>
      </c>
      <c r="AF21" s="25"/>
      <c r="AG21">
        <f t="shared" si="2"/>
        <v>21.828399999999998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1.06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0.158106</v>
      </c>
      <c r="AD22">
        <f t="shared" si="1"/>
        <v>20.111893999999999</v>
      </c>
      <c r="AE22">
        <v>0</v>
      </c>
      <c r="AF22" s="25"/>
      <c r="AG22">
        <f t="shared" si="2"/>
        <v>20.111893999999999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4.71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0.18657599999999999</v>
      </c>
      <c r="AD23">
        <f t="shared" si="1"/>
        <v>23.733424000000003</v>
      </c>
      <c r="AE23">
        <v>0</v>
      </c>
      <c r="AF23" s="25"/>
      <c r="AG23">
        <f t="shared" si="2"/>
        <v>23.733424000000003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4.51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0.18501599999999999</v>
      </c>
      <c r="AD24">
        <f t="shared" si="1"/>
        <v>23.534983999999998</v>
      </c>
      <c r="AE24">
        <v>0</v>
      </c>
      <c r="AF24" s="25"/>
      <c r="AG24">
        <f t="shared" si="2"/>
        <v>23.534983999999998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6.43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0.199992</v>
      </c>
      <c r="AD25">
        <f t="shared" si="1"/>
        <v>25.440007999999999</v>
      </c>
      <c r="AE25">
        <v>0</v>
      </c>
      <c r="AF25" s="25"/>
      <c r="AG25">
        <f t="shared" si="2"/>
        <v>25.440007999999999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5.67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0.19406400000000001</v>
      </c>
      <c r="AD26">
        <f t="shared" si="1"/>
        <v>24.685936000000002</v>
      </c>
      <c r="AE26">
        <v>0</v>
      </c>
      <c r="AF26" s="25"/>
      <c r="AG26">
        <f t="shared" si="2"/>
        <v>24.685936000000002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19.21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3.36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0.17604599999999998</v>
      </c>
      <c r="AD27">
        <f t="shared" si="1"/>
        <v>22.393954000000001</v>
      </c>
      <c r="AE27">
        <v>0</v>
      </c>
      <c r="AF27" s="25"/>
      <c r="AG27">
        <f t="shared" si="2"/>
        <v>22.393954000000001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5.28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0.191022</v>
      </c>
      <c r="AD28">
        <f t="shared" si="1"/>
        <v>24.298978000000002</v>
      </c>
      <c r="AE28">
        <v>0</v>
      </c>
      <c r="AF28" s="25"/>
      <c r="AG28">
        <f t="shared" si="2"/>
        <v>24.298978000000002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4.99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0.18876000000000001</v>
      </c>
      <c r="AD29">
        <f t="shared" si="1"/>
        <v>24.011240000000004</v>
      </c>
      <c r="AE29">
        <v>0</v>
      </c>
      <c r="AF29" s="25"/>
      <c r="AG29">
        <f t="shared" si="2"/>
        <v>24.011240000000004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5.19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0.19032000000000002</v>
      </c>
      <c r="AD30">
        <f t="shared" si="1"/>
        <v>24.209680000000002</v>
      </c>
      <c r="AE30">
        <v>0</v>
      </c>
      <c r="AF30" s="25"/>
      <c r="AG30">
        <f t="shared" si="2"/>
        <v>24.209680000000002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5.28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0.191022</v>
      </c>
      <c r="AD31">
        <f t="shared" si="1"/>
        <v>24.298978000000002</v>
      </c>
      <c r="AE31">
        <v>0</v>
      </c>
      <c r="AF31" s="25"/>
      <c r="AG31">
        <f t="shared" si="2"/>
        <v>24.298978000000002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2.02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0.16559399999999999</v>
      </c>
      <c r="AD32">
        <f t="shared" si="1"/>
        <v>21.064406000000002</v>
      </c>
      <c r="AE32">
        <v>0</v>
      </c>
      <c r="AF32" s="25"/>
      <c r="AG32">
        <f t="shared" si="2"/>
        <v>21.064406000000002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2.4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0.16855799999999999</v>
      </c>
      <c r="AD33">
        <f t="shared" si="1"/>
        <v>21.441441999999999</v>
      </c>
      <c r="AE33">
        <v>0</v>
      </c>
      <c r="AF33" s="25"/>
      <c r="AG33">
        <f t="shared" si="2"/>
        <v>21.441441999999999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2.02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0.16559399999999999</v>
      </c>
      <c r="AD34">
        <f t="shared" si="1"/>
        <v>21.064406000000002</v>
      </c>
      <c r="AE34">
        <v>0</v>
      </c>
      <c r="AF34" s="25"/>
      <c r="AG34">
        <f t="shared" si="2"/>
        <v>21.064406000000002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19.21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1.1499999999999999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0.16816799999999998</v>
      </c>
      <c r="AD35">
        <f t="shared" si="1"/>
        <v>21.391832000000001</v>
      </c>
      <c r="AE35">
        <v>0</v>
      </c>
      <c r="AF35" s="25"/>
      <c r="AG35">
        <f t="shared" si="2"/>
        <v>21.391832000000001</v>
      </c>
      <c r="AI35" s="35">
        <f>PXIL!M35</f>
        <v>0</v>
      </c>
      <c r="AJ35" s="35">
        <f>PXIL!S35</f>
        <v>0</v>
      </c>
      <c r="AK35" s="35">
        <f>RTM_IEX!M35</f>
        <v>0.1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1.1000000000000001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0.187278</v>
      </c>
      <c r="AD36">
        <f t="shared" si="1"/>
        <v>23.822722000000002</v>
      </c>
      <c r="AE36">
        <v>0</v>
      </c>
      <c r="AF36" s="25"/>
      <c r="AG36">
        <f t="shared" si="2"/>
        <v>23.822722000000002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4.8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0.18283199999999999</v>
      </c>
      <c r="AD37">
        <f t="shared" si="1"/>
        <v>23.257168</v>
      </c>
      <c r="AE37">
        <v>0</v>
      </c>
      <c r="AF37" s="25"/>
      <c r="AG37">
        <f t="shared" si="2"/>
        <v>23.257168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4.2300000000000004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19.21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0.18205199999999999</v>
      </c>
      <c r="AD38">
        <f t="shared" si="1"/>
        <v>23.157948000000001</v>
      </c>
      <c r="AE38">
        <v>0</v>
      </c>
      <c r="AF38" s="25"/>
      <c r="AG38">
        <f t="shared" si="2"/>
        <v>23.157948000000001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4.13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2.2999999999999998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0.205374</v>
      </c>
      <c r="AD39">
        <f t="shared" si="1"/>
        <v>26.124626000000003</v>
      </c>
      <c r="AE39">
        <v>0</v>
      </c>
      <c r="AF39" s="25"/>
      <c r="AG39">
        <f t="shared" si="2"/>
        <v>26.124626000000003</v>
      </c>
      <c r="AI39" s="35">
        <f>PXIL!M39</f>
        <v>0</v>
      </c>
      <c r="AJ39" s="35">
        <f>PXIL!S39</f>
        <v>0</v>
      </c>
      <c r="AK39" s="35">
        <f>RTM_IEX!M39</f>
        <v>0.1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4.72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0.19624800000000001</v>
      </c>
      <c r="AD40">
        <f t="shared" si="1"/>
        <v>24.963751999999999</v>
      </c>
      <c r="AE40">
        <v>0</v>
      </c>
      <c r="AF40" s="25"/>
      <c r="AG40">
        <f t="shared" si="2"/>
        <v>24.963751999999999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5.95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0.174564</v>
      </c>
      <c r="AD41">
        <f t="shared" si="1"/>
        <v>22.205436000000002</v>
      </c>
      <c r="AE41">
        <v>0</v>
      </c>
      <c r="AF41" s="25"/>
      <c r="AG41">
        <f t="shared" si="2"/>
        <v>22.205436000000002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3.17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0.17752799999999999</v>
      </c>
      <c r="AD42">
        <f t="shared" si="1"/>
        <v>22.582472000000003</v>
      </c>
      <c r="AE42">
        <v>0</v>
      </c>
      <c r="AF42" s="25"/>
      <c r="AG42">
        <f t="shared" si="2"/>
        <v>22.582472000000003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3.55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0.17604600000000001</v>
      </c>
      <c r="AD43">
        <f t="shared" si="1"/>
        <v>22.393954000000001</v>
      </c>
      <c r="AE43">
        <v>0</v>
      </c>
      <c r="AF43" s="25"/>
      <c r="AG43">
        <f t="shared" si="2"/>
        <v>22.393954000000001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3.36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0.18657599999999999</v>
      </c>
      <c r="AD44">
        <f t="shared" si="1"/>
        <v>23.733424000000003</v>
      </c>
      <c r="AE44">
        <v>0</v>
      </c>
      <c r="AF44" s="25"/>
      <c r="AG44">
        <f t="shared" si="2"/>
        <v>23.733424000000003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4.71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18.670000000000002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0.14562600000000001</v>
      </c>
      <c r="AD45">
        <f t="shared" si="1"/>
        <v>18.524374000000002</v>
      </c>
      <c r="AE45">
        <v>0</v>
      </c>
      <c r="AF45" s="25"/>
      <c r="AG45">
        <f t="shared" si="2"/>
        <v>18.524374000000002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16.149999999999999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0.12596999999999997</v>
      </c>
      <c r="AD46">
        <f t="shared" si="1"/>
        <v>16.02403</v>
      </c>
      <c r="AE46">
        <v>0</v>
      </c>
      <c r="AF46" s="25"/>
      <c r="AG46">
        <f t="shared" si="2"/>
        <v>16.02403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17.45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0.13610999999999998</v>
      </c>
      <c r="AD47">
        <f t="shared" si="1"/>
        <v>17.313890000000001</v>
      </c>
      <c r="AE47">
        <v>0</v>
      </c>
      <c r="AF47" s="25"/>
      <c r="AG47">
        <f t="shared" si="2"/>
        <v>17.313890000000001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17.62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0.137436</v>
      </c>
      <c r="AD48">
        <f t="shared" si="1"/>
        <v>17.482564</v>
      </c>
      <c r="AE48">
        <v>0</v>
      </c>
      <c r="AF48" s="25"/>
      <c r="AG48">
        <f t="shared" si="2"/>
        <v>17.482564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1.06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0.158106</v>
      </c>
      <c r="AD49">
        <f t="shared" si="1"/>
        <v>20.111893999999999</v>
      </c>
      <c r="AE49">
        <v>0</v>
      </c>
      <c r="AF49" s="25"/>
      <c r="AG49">
        <f t="shared" si="2"/>
        <v>20.111893999999999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1.63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0.162552</v>
      </c>
      <c r="AD50">
        <f t="shared" si="1"/>
        <v>20.677447999999998</v>
      </c>
      <c r="AE50">
        <v>0</v>
      </c>
      <c r="AF50" s="25"/>
      <c r="AG50">
        <f t="shared" si="2"/>
        <v>20.677447999999998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0.17830799999999999</v>
      </c>
      <c r="AD51">
        <f t="shared" si="1"/>
        <v>22.681691999999998</v>
      </c>
      <c r="AE51">
        <v>0</v>
      </c>
      <c r="AF51" s="25"/>
      <c r="AG51">
        <f t="shared" si="2"/>
        <v>22.681691999999998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3.65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0.18127199999999999</v>
      </c>
      <c r="AD52">
        <f t="shared" si="1"/>
        <v>23.058728000000002</v>
      </c>
      <c r="AE52">
        <v>0</v>
      </c>
      <c r="AF52" s="25"/>
      <c r="AG52">
        <f t="shared" si="2"/>
        <v>23.058728000000002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4.03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0.17752799999999999</v>
      </c>
      <c r="AD53">
        <f t="shared" si="1"/>
        <v>22.582472000000003</v>
      </c>
      <c r="AE53">
        <v>0</v>
      </c>
      <c r="AF53" s="25"/>
      <c r="AG53">
        <f t="shared" si="2"/>
        <v>22.582472000000003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3.55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0.17308199999999999</v>
      </c>
      <c r="AD54">
        <f t="shared" si="1"/>
        <v>22.016918</v>
      </c>
      <c r="AE54">
        <v>0</v>
      </c>
      <c r="AF54" s="25"/>
      <c r="AG54">
        <f t="shared" si="2"/>
        <v>22.016918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2.98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0.16481399999999999</v>
      </c>
      <c r="AD55">
        <f t="shared" si="1"/>
        <v>20.965186000000003</v>
      </c>
      <c r="AE55">
        <v>0</v>
      </c>
      <c r="AF55" s="25"/>
      <c r="AG55">
        <f t="shared" si="2"/>
        <v>20.965186000000003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1.92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0.166296</v>
      </c>
      <c r="AD56">
        <f t="shared" si="1"/>
        <v>21.153704000000001</v>
      </c>
      <c r="AE56">
        <v>0</v>
      </c>
      <c r="AF56" s="25"/>
      <c r="AG56">
        <f t="shared" si="2"/>
        <v>21.153704000000001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2.11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0.19328400000000001</v>
      </c>
      <c r="AD57">
        <f t="shared" si="1"/>
        <v>24.586716000000003</v>
      </c>
      <c r="AE57">
        <v>0</v>
      </c>
      <c r="AF57" s="25"/>
      <c r="AG57">
        <f t="shared" si="2"/>
        <v>24.586716000000003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5.57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0.17378399999999999</v>
      </c>
      <c r="AD58">
        <f t="shared" si="1"/>
        <v>22.106216</v>
      </c>
      <c r="AE58">
        <v>0</v>
      </c>
      <c r="AF58" s="25"/>
      <c r="AG58">
        <f t="shared" si="2"/>
        <v>22.106216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3.07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0.19250400000000001</v>
      </c>
      <c r="AD59">
        <f t="shared" si="1"/>
        <v>24.487496</v>
      </c>
      <c r="AE59">
        <v>0</v>
      </c>
      <c r="AF59" s="25"/>
      <c r="AG59">
        <f t="shared" si="2"/>
        <v>24.487496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5.47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0.19928999999999999</v>
      </c>
      <c r="AD60">
        <f t="shared" si="1"/>
        <v>25.350709999999999</v>
      </c>
      <c r="AE60">
        <v>0</v>
      </c>
      <c r="AF60" s="25"/>
      <c r="AG60">
        <f t="shared" si="2"/>
        <v>25.350709999999999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6.34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0.16106999999999999</v>
      </c>
      <c r="AD61">
        <f t="shared" si="1"/>
        <v>20.488930000000003</v>
      </c>
      <c r="AE61">
        <v>0</v>
      </c>
      <c r="AF61" s="25"/>
      <c r="AG61">
        <f t="shared" si="2"/>
        <v>20.488930000000003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1.44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0.18501599999999999</v>
      </c>
      <c r="AD62">
        <f t="shared" si="1"/>
        <v>23.534983999999998</v>
      </c>
      <c r="AE62">
        <v>0</v>
      </c>
      <c r="AF62" s="25"/>
      <c r="AG62">
        <f t="shared" si="2"/>
        <v>23.534983999999998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4.51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0.16933799999999999</v>
      </c>
      <c r="AD63">
        <f t="shared" si="1"/>
        <v>21.540662000000001</v>
      </c>
      <c r="AE63">
        <v>0</v>
      </c>
      <c r="AF63" s="25"/>
      <c r="AG63">
        <f t="shared" si="2"/>
        <v>21.540662000000001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2.5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1.44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0.170742</v>
      </c>
      <c r="AD64">
        <f t="shared" si="1"/>
        <v>21.719258</v>
      </c>
      <c r="AE64">
        <v>0</v>
      </c>
      <c r="AF64" s="25"/>
      <c r="AG64">
        <f t="shared" si="2"/>
        <v>21.719258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1.24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6.15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0.19780799999999998</v>
      </c>
      <c r="AD65">
        <f t="shared" si="1"/>
        <v>25.162192000000001</v>
      </c>
      <c r="AE65">
        <v>0</v>
      </c>
      <c r="AF65" s="25"/>
      <c r="AG65">
        <f t="shared" si="2"/>
        <v>25.162192000000001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2.59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0.17004</v>
      </c>
      <c r="AD66">
        <f t="shared" si="1"/>
        <v>21.629960000000001</v>
      </c>
      <c r="AE66">
        <v>0</v>
      </c>
      <c r="AF66" s="25"/>
      <c r="AG66">
        <f t="shared" si="2"/>
        <v>21.629960000000001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0.86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0.15654599999999999</v>
      </c>
      <c r="AD67">
        <f t="shared" si="1"/>
        <v>19.913454000000002</v>
      </c>
      <c r="AE67">
        <v>0</v>
      </c>
      <c r="AF67" s="25"/>
      <c r="AG67">
        <f t="shared" si="2"/>
        <v>19.913454000000002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0.96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0.15732599999999999</v>
      </c>
      <c r="AD68">
        <f t="shared" ref="AD68:AD98" si="4">SUM(B68:AB68,AI68:AV68)-AC68</f>
        <v>20.012674000000001</v>
      </c>
      <c r="AE68">
        <v>0</v>
      </c>
      <c r="AF68" s="25"/>
      <c r="AG68">
        <f t="shared" ref="AG68:AG98" si="5">SUM(AD68:AF68)</f>
        <v>20.012674000000001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0.174564</v>
      </c>
      <c r="AD69">
        <f t="shared" si="4"/>
        <v>22.205436000000002</v>
      </c>
      <c r="AE69">
        <v>0</v>
      </c>
      <c r="AF69" s="25"/>
      <c r="AG69">
        <f t="shared" si="5"/>
        <v>22.205436000000002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3.17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0.18501599999999999</v>
      </c>
      <c r="AD70">
        <f t="shared" si="4"/>
        <v>23.534983999999998</v>
      </c>
      <c r="AE70">
        <v>0</v>
      </c>
      <c r="AF70" s="25"/>
      <c r="AG70">
        <f t="shared" si="5"/>
        <v>23.534983999999998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4.51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3.36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0.20732399999999998</v>
      </c>
      <c r="AD71">
        <f t="shared" si="4"/>
        <v>26.372676000000002</v>
      </c>
      <c r="AE71">
        <v>0</v>
      </c>
      <c r="AF71" s="25"/>
      <c r="AG71">
        <f t="shared" si="5"/>
        <v>26.372676000000002</v>
      </c>
      <c r="AI71" s="35">
        <f>PXIL!M71</f>
        <v>0</v>
      </c>
      <c r="AJ71" s="35">
        <f>PXIL!S71</f>
        <v>0</v>
      </c>
      <c r="AK71" s="35">
        <f>RTM_IEX!M71</f>
        <v>0.05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3.96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4.71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0.19406399999999999</v>
      </c>
      <c r="AD72">
        <f t="shared" si="4"/>
        <v>24.685936000000002</v>
      </c>
      <c r="AE72">
        <v>0</v>
      </c>
      <c r="AF72" s="25"/>
      <c r="AG72">
        <f t="shared" si="5"/>
        <v>24.685936000000002</v>
      </c>
      <c r="AI72" s="35">
        <f>PXIL!M72</f>
        <v>0</v>
      </c>
      <c r="AJ72" s="35">
        <f>PXIL!S72</f>
        <v>0</v>
      </c>
      <c r="AK72" s="35">
        <f>RTM_IEX!M72</f>
        <v>0.96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3.16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0.185172</v>
      </c>
      <c r="AD73">
        <f t="shared" si="4"/>
        <v>23.554828000000001</v>
      </c>
      <c r="AE73">
        <v>0</v>
      </c>
      <c r="AF73" s="25"/>
      <c r="AG73">
        <f t="shared" si="5"/>
        <v>23.554828000000001</v>
      </c>
      <c r="AI73" s="35">
        <f>PXIL!M73</f>
        <v>0</v>
      </c>
      <c r="AJ73" s="35">
        <f>PXIL!S73</f>
        <v>0</v>
      </c>
      <c r="AK73" s="35">
        <f>RTM_IEX!M73</f>
        <v>1.37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2.23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0.17425199999999999</v>
      </c>
      <c r="AD74">
        <f t="shared" si="4"/>
        <v>22.165748000000001</v>
      </c>
      <c r="AE74">
        <v>0</v>
      </c>
      <c r="AF74" s="25"/>
      <c r="AG74">
        <f t="shared" si="5"/>
        <v>22.165748000000001</v>
      </c>
      <c r="AI74" s="35">
        <f>PXIL!M74</f>
        <v>0</v>
      </c>
      <c r="AJ74" s="35">
        <f>PXIL!S74</f>
        <v>0</v>
      </c>
      <c r="AK74" s="35">
        <f>RTM_IEX!M74</f>
        <v>0.9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3.08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0.18119399999999999</v>
      </c>
      <c r="AD75">
        <f t="shared" si="4"/>
        <v>23.048805999999999</v>
      </c>
      <c r="AE75">
        <v>0</v>
      </c>
      <c r="AF75" s="25"/>
      <c r="AG75">
        <f t="shared" si="5"/>
        <v>23.048805999999999</v>
      </c>
      <c r="AI75" s="35">
        <f>PXIL!M75</f>
        <v>0</v>
      </c>
      <c r="AJ75" s="35">
        <f>PXIL!S75</f>
        <v>0</v>
      </c>
      <c r="AK75" s="35">
        <f>RTM_IEX!M75</f>
        <v>0.94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2.31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0.17354999999999998</v>
      </c>
      <c r="AD76">
        <f t="shared" si="4"/>
        <v>22.076450000000001</v>
      </c>
      <c r="AE76">
        <v>0</v>
      </c>
      <c r="AF76" s="25"/>
      <c r="AG76">
        <f t="shared" si="5"/>
        <v>22.076450000000001</v>
      </c>
      <c r="AI76" s="35">
        <f>PXIL!M76</f>
        <v>0</v>
      </c>
      <c r="AJ76" s="35">
        <f>PXIL!S76</f>
        <v>0</v>
      </c>
      <c r="AK76" s="35">
        <f>RTM_IEX!M76</f>
        <v>0.73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2.88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0.17752799999999999</v>
      </c>
      <c r="AD77">
        <f t="shared" si="4"/>
        <v>22.582472000000003</v>
      </c>
      <c r="AE77">
        <v>0</v>
      </c>
      <c r="AF77" s="25"/>
      <c r="AG77">
        <f t="shared" si="5"/>
        <v>22.582472000000003</v>
      </c>
      <c r="AI77" s="35">
        <f>PXIL!M77</f>
        <v>0</v>
      </c>
      <c r="AJ77" s="35">
        <f>PXIL!S77</f>
        <v>0</v>
      </c>
      <c r="AK77" s="35">
        <f>RTM_IEX!M77</f>
        <v>0.67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0.18127199999999999</v>
      </c>
      <c r="AD78">
        <f t="shared" si="4"/>
        <v>23.058728000000002</v>
      </c>
      <c r="AE78">
        <v>0</v>
      </c>
      <c r="AF78" s="25"/>
      <c r="AG78">
        <f t="shared" si="5"/>
        <v>23.058728000000002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4.03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4.51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0.18501599999999999</v>
      </c>
      <c r="AD79">
        <f t="shared" si="4"/>
        <v>23.534983999999998</v>
      </c>
      <c r="AE79">
        <v>0</v>
      </c>
      <c r="AF79" s="25"/>
      <c r="AG79">
        <f t="shared" si="5"/>
        <v>23.534983999999998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4.2300000000000004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0.18283199999999999</v>
      </c>
      <c r="AD80">
        <f t="shared" si="4"/>
        <v>23.257168</v>
      </c>
      <c r="AE80">
        <v>0</v>
      </c>
      <c r="AF80" s="25"/>
      <c r="AG80">
        <f t="shared" si="5"/>
        <v>23.257168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4.51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0.18501599999999999</v>
      </c>
      <c r="AD81">
        <f t="shared" si="4"/>
        <v>23.534983999999998</v>
      </c>
      <c r="AE81">
        <v>0</v>
      </c>
      <c r="AF81" s="25"/>
      <c r="AG81">
        <f t="shared" si="5"/>
        <v>23.534983999999998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5.47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0.19250399999999998</v>
      </c>
      <c r="AD82">
        <f t="shared" si="4"/>
        <v>24.487496</v>
      </c>
      <c r="AE82">
        <v>0</v>
      </c>
      <c r="AF82" s="25"/>
      <c r="AG82">
        <f t="shared" si="5"/>
        <v>24.487496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8.74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0.21801000000000001</v>
      </c>
      <c r="AD83">
        <f t="shared" si="4"/>
        <v>27.731990000000003</v>
      </c>
      <c r="AE83">
        <v>0</v>
      </c>
      <c r="AF83" s="25"/>
      <c r="AG83">
        <f t="shared" si="5"/>
        <v>27.731990000000003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4.13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0.18205199999999999</v>
      </c>
      <c r="AD84">
        <f t="shared" si="4"/>
        <v>23.157948000000001</v>
      </c>
      <c r="AE84">
        <v>0</v>
      </c>
      <c r="AF84" s="25"/>
      <c r="AG84">
        <f t="shared" si="5"/>
        <v>23.157948000000001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11.14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0.23673</v>
      </c>
      <c r="AD85">
        <f t="shared" si="4"/>
        <v>30.11327</v>
      </c>
      <c r="AE85">
        <v>0</v>
      </c>
      <c r="AF85" s="25"/>
      <c r="AG85">
        <f t="shared" si="5"/>
        <v>30.11327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8.26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0.21426599999999998</v>
      </c>
      <c r="AD86">
        <f t="shared" si="4"/>
        <v>27.255734</v>
      </c>
      <c r="AE86">
        <v>0</v>
      </c>
      <c r="AF86" s="25"/>
      <c r="AG86">
        <f t="shared" si="5"/>
        <v>27.255734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3.36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0.17604599999999998</v>
      </c>
      <c r="AD87">
        <f t="shared" si="4"/>
        <v>22.393954000000001</v>
      </c>
      <c r="AE87">
        <v>0</v>
      </c>
      <c r="AF87" s="25"/>
      <c r="AG87">
        <f t="shared" si="5"/>
        <v>22.393954000000001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5.19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0.19032000000000002</v>
      </c>
      <c r="AD88">
        <f t="shared" si="4"/>
        <v>24.209680000000002</v>
      </c>
      <c r="AE88">
        <v>0</v>
      </c>
      <c r="AF88" s="25"/>
      <c r="AG88">
        <f t="shared" si="5"/>
        <v>24.209680000000002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6.91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0.203736</v>
      </c>
      <c r="AD89">
        <f t="shared" si="4"/>
        <v>25.916264000000002</v>
      </c>
      <c r="AE89">
        <v>0</v>
      </c>
      <c r="AF89" s="25"/>
      <c r="AG89">
        <f t="shared" si="5"/>
        <v>25.916264000000002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4.42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0.18431400000000001</v>
      </c>
      <c r="AD90">
        <f t="shared" si="4"/>
        <v>23.445686000000002</v>
      </c>
      <c r="AE90">
        <v>0</v>
      </c>
      <c r="AF90" s="25"/>
      <c r="AG90">
        <f t="shared" si="5"/>
        <v>23.445686000000002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5.09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0.18953999999999999</v>
      </c>
      <c r="AD91">
        <f t="shared" si="4"/>
        <v>24.11046</v>
      </c>
      <c r="AE91">
        <v>0</v>
      </c>
      <c r="AF91" s="25"/>
      <c r="AG91">
        <f t="shared" si="5"/>
        <v>24.11046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3.65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0.17830799999999999</v>
      </c>
      <c r="AD92">
        <f t="shared" si="4"/>
        <v>22.681691999999998</v>
      </c>
      <c r="AE92">
        <v>0</v>
      </c>
      <c r="AF92" s="25"/>
      <c r="AG92">
        <f t="shared" si="5"/>
        <v>22.681691999999998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2.79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0.1716</v>
      </c>
      <c r="AD93">
        <f t="shared" si="4"/>
        <v>21.828399999999998</v>
      </c>
      <c r="AE93">
        <v>0</v>
      </c>
      <c r="AF93" s="25"/>
      <c r="AG93">
        <f t="shared" si="5"/>
        <v>21.828399999999998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5.38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0.191802</v>
      </c>
      <c r="AD94">
        <f t="shared" si="4"/>
        <v>24.398198000000001</v>
      </c>
      <c r="AE94">
        <v>0</v>
      </c>
      <c r="AF94" s="25"/>
      <c r="AG94">
        <f t="shared" si="5"/>
        <v>24.398198000000001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4.03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0.18127200000000002</v>
      </c>
      <c r="AD95">
        <f t="shared" si="4"/>
        <v>23.058728000000002</v>
      </c>
      <c r="AE95">
        <v>0</v>
      </c>
      <c r="AF95" s="25"/>
      <c r="AG95">
        <f t="shared" si="5"/>
        <v>23.058728000000002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3.07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0.17378399999999999</v>
      </c>
      <c r="AD96">
        <f t="shared" si="4"/>
        <v>22.106216</v>
      </c>
      <c r="AE96">
        <v>0</v>
      </c>
      <c r="AF96" s="25"/>
      <c r="AG96">
        <f t="shared" si="5"/>
        <v>22.106216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0.19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0.15132000000000001</v>
      </c>
      <c r="AD97">
        <f t="shared" si="4"/>
        <v>19.248680000000004</v>
      </c>
      <c r="AE97">
        <v>0</v>
      </c>
      <c r="AF97" s="25"/>
      <c r="AG97">
        <f t="shared" si="5"/>
        <v>19.248680000000004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17.93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0.13985399999999998</v>
      </c>
      <c r="AD98">
        <f t="shared" si="4"/>
        <v>17.790146</v>
      </c>
      <c r="AE98">
        <v>0</v>
      </c>
      <c r="AF98" s="25"/>
      <c r="AG98">
        <f t="shared" si="5"/>
        <v>17.790146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0.44525000000000053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4.9607499999999999E-2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4.0735889999999964E-3</v>
      </c>
      <c r="AD99">
        <f t="shared" si="6"/>
        <v>0.51818141099999993</v>
      </c>
      <c r="AE99">
        <f t="shared" ref="AE99:AT99" si="8">SUM(AE3:AE98)/4000</f>
        <v>0</v>
      </c>
      <c r="AG99">
        <f t="shared" si="8"/>
        <v>0.51818141099999993</v>
      </c>
      <c r="AI99">
        <f t="shared" si="8"/>
        <v>0</v>
      </c>
      <c r="AJ99">
        <f t="shared" si="8"/>
        <v>0</v>
      </c>
      <c r="AK99">
        <f t="shared" si="8"/>
        <v>1.4550000000000001E-3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2.59425E-2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45625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'[1]29'!B5</f>
        <v>125</v>
      </c>
      <c r="C3" s="16">
        <f>'[1]29'!C5</f>
        <v>0</v>
      </c>
      <c r="D3" s="16">
        <f>'[1]29'!D5</f>
        <v>205</v>
      </c>
      <c r="E3" s="16">
        <f>'[1]29'!E5</f>
        <v>0</v>
      </c>
      <c r="F3" s="15">
        <f>SUM(B3:E3)</f>
        <v>330</v>
      </c>
      <c r="G3" s="15">
        <f>'[1]29'!H5</f>
        <v>0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'[1]29'!B6</f>
        <v>125</v>
      </c>
      <c r="C4" s="16">
        <f>'[1]29'!C6</f>
        <v>0</v>
      </c>
      <c r="D4" s="16">
        <f>'[1]29'!D6</f>
        <v>205</v>
      </c>
      <c r="E4" s="16">
        <f>'[1]29'!E6</f>
        <v>0</v>
      </c>
      <c r="F4" s="15">
        <f>SUM(B4:E4)</f>
        <v>330</v>
      </c>
      <c r="G4" s="15">
        <f>'[1]29'!H6</f>
        <v>0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'[1]29'!B7</f>
        <v>125</v>
      </c>
      <c r="C5" s="16">
        <f>'[1]29'!C7</f>
        <v>0</v>
      </c>
      <c r="D5" s="16">
        <f>'[1]29'!D7</f>
        <v>205</v>
      </c>
      <c r="E5" s="16">
        <f>'[1]29'!E7</f>
        <v>0</v>
      </c>
      <c r="F5" s="15">
        <f t="shared" ref="F5:F68" si="6">SUM(B5:E5)</f>
        <v>330</v>
      </c>
      <c r="G5" s="15">
        <f>'[1]29'!H7</f>
        <v>0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'[1]29'!B8</f>
        <v>125</v>
      </c>
      <c r="C6" s="16">
        <f>'[1]29'!C8</f>
        <v>0</v>
      </c>
      <c r="D6" s="16">
        <f>'[1]29'!D8</f>
        <v>205</v>
      </c>
      <c r="E6" s="16">
        <f>'[1]29'!E8</f>
        <v>0</v>
      </c>
      <c r="F6" s="15">
        <f t="shared" si="6"/>
        <v>330</v>
      </c>
      <c r="G6" s="15">
        <f>'[1]29'!H8</f>
        <v>0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'[1]29'!B9</f>
        <v>125</v>
      </c>
      <c r="C7" s="16">
        <f>'[1]29'!C9</f>
        <v>0</v>
      </c>
      <c r="D7" s="16">
        <f>'[1]29'!D9</f>
        <v>205</v>
      </c>
      <c r="E7" s="16">
        <f>'[1]29'!E9</f>
        <v>0</v>
      </c>
      <c r="F7" s="15">
        <f t="shared" si="6"/>
        <v>330</v>
      </c>
      <c r="G7" s="15">
        <f>'[1]29'!H9</f>
        <v>0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'[1]29'!B10</f>
        <v>125</v>
      </c>
      <c r="C8" s="16">
        <f>'[1]29'!C10</f>
        <v>0</v>
      </c>
      <c r="D8" s="16">
        <f>'[1]29'!D10</f>
        <v>205</v>
      </c>
      <c r="E8" s="16">
        <f>'[1]29'!E10</f>
        <v>0</v>
      </c>
      <c r="F8" s="15">
        <f t="shared" si="6"/>
        <v>330</v>
      </c>
      <c r="G8" s="15">
        <f>'[1]29'!H10</f>
        <v>0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'[1]29'!B11</f>
        <v>125</v>
      </c>
      <c r="C9" s="16">
        <f>'[1]29'!C11</f>
        <v>0</v>
      </c>
      <c r="D9" s="16">
        <f>'[1]29'!D11</f>
        <v>205</v>
      </c>
      <c r="E9" s="16">
        <f>'[1]29'!E11</f>
        <v>0</v>
      </c>
      <c r="F9" s="15">
        <f t="shared" si="6"/>
        <v>330</v>
      </c>
      <c r="G9" s="15">
        <f>'[1]29'!H11</f>
        <v>0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'[1]29'!B12</f>
        <v>125</v>
      </c>
      <c r="C10" s="16">
        <f>'[1]29'!C12</f>
        <v>0</v>
      </c>
      <c r="D10" s="16">
        <f>'[1]29'!D12</f>
        <v>205</v>
      </c>
      <c r="E10" s="16">
        <f>'[1]29'!E12</f>
        <v>0</v>
      </c>
      <c r="F10" s="15">
        <f t="shared" si="6"/>
        <v>330</v>
      </c>
      <c r="G10" s="15">
        <f>'[1]29'!H12</f>
        <v>0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'[1]29'!B13</f>
        <v>125</v>
      </c>
      <c r="C11" s="16">
        <f>'[1]29'!C13</f>
        <v>0</v>
      </c>
      <c r="D11" s="16">
        <f>'[1]29'!D13</f>
        <v>205</v>
      </c>
      <c r="E11" s="16">
        <f>'[1]29'!E13</f>
        <v>0</v>
      </c>
      <c r="F11" s="15">
        <f t="shared" si="6"/>
        <v>330</v>
      </c>
      <c r="G11" s="15">
        <f>'[1]29'!H13</f>
        <v>0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'[1]29'!B14</f>
        <v>125</v>
      </c>
      <c r="C12" s="16">
        <f>'[1]29'!C14</f>
        <v>0</v>
      </c>
      <c r="D12" s="16">
        <f>'[1]29'!D14</f>
        <v>205</v>
      </c>
      <c r="E12" s="16">
        <f>'[1]29'!E14</f>
        <v>0</v>
      </c>
      <c r="F12" s="15">
        <f t="shared" si="6"/>
        <v>330</v>
      </c>
      <c r="G12" s="15">
        <f>'[1]29'!H14</f>
        <v>0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'[1]29'!B15</f>
        <v>125</v>
      </c>
      <c r="C13" s="16">
        <f>'[1]29'!C15</f>
        <v>0</v>
      </c>
      <c r="D13" s="16">
        <f>'[1]29'!D15</f>
        <v>205</v>
      </c>
      <c r="E13" s="16">
        <f>'[1]29'!E15</f>
        <v>0</v>
      </c>
      <c r="F13" s="15">
        <f t="shared" si="6"/>
        <v>330</v>
      </c>
      <c r="G13" s="15">
        <f>'[1]29'!H15</f>
        <v>0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'[1]29'!B16</f>
        <v>125</v>
      </c>
      <c r="C14" s="16">
        <f>'[1]29'!C16</f>
        <v>0</v>
      </c>
      <c r="D14" s="16">
        <f>'[1]29'!D16</f>
        <v>205</v>
      </c>
      <c r="E14" s="16">
        <f>'[1]29'!E16</f>
        <v>0</v>
      </c>
      <c r="F14" s="15">
        <f t="shared" si="6"/>
        <v>330</v>
      </c>
      <c r="G14" s="15">
        <f>'[1]29'!H16</f>
        <v>0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'[1]29'!B17</f>
        <v>125</v>
      </c>
      <c r="C15" s="16">
        <f>'[1]29'!C17</f>
        <v>0</v>
      </c>
      <c r="D15" s="16">
        <f>'[1]29'!D17</f>
        <v>205</v>
      </c>
      <c r="E15" s="16">
        <f>'[1]29'!E17</f>
        <v>0</v>
      </c>
      <c r="F15" s="15">
        <f t="shared" si="6"/>
        <v>330</v>
      </c>
      <c r="G15" s="15">
        <f>'[1]29'!H17</f>
        <v>0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'[1]29'!B18</f>
        <v>125</v>
      </c>
      <c r="C16" s="16">
        <f>'[1]29'!C18</f>
        <v>0</v>
      </c>
      <c r="D16" s="16">
        <f>'[1]29'!D18</f>
        <v>205</v>
      </c>
      <c r="E16" s="16">
        <f>'[1]29'!E18</f>
        <v>0</v>
      </c>
      <c r="F16" s="15">
        <f t="shared" si="6"/>
        <v>330</v>
      </c>
      <c r="G16" s="15">
        <f>'[1]29'!H18</f>
        <v>0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'[1]29'!B19</f>
        <v>125</v>
      </c>
      <c r="C17" s="16">
        <f>'[1]29'!C19</f>
        <v>0</v>
      </c>
      <c r="D17" s="16">
        <f>'[1]29'!D19</f>
        <v>205</v>
      </c>
      <c r="E17" s="16">
        <f>'[1]29'!E19</f>
        <v>0</v>
      </c>
      <c r="F17" s="15">
        <f t="shared" si="6"/>
        <v>330</v>
      </c>
      <c r="G17" s="15">
        <f>'[1]29'!H19</f>
        <v>0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'[1]29'!B20</f>
        <v>125</v>
      </c>
      <c r="C18" s="16">
        <f>'[1]29'!C20</f>
        <v>0</v>
      </c>
      <c r="D18" s="16">
        <f>'[1]29'!D20</f>
        <v>205</v>
      </c>
      <c r="E18" s="16">
        <f>'[1]29'!E20</f>
        <v>0</v>
      </c>
      <c r="F18" s="15">
        <f t="shared" si="6"/>
        <v>330</v>
      </c>
      <c r="G18" s="15">
        <f>'[1]29'!H20</f>
        <v>0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'[1]29'!B21</f>
        <v>125</v>
      </c>
      <c r="C19" s="16">
        <f>'[1]29'!C21</f>
        <v>0</v>
      </c>
      <c r="D19" s="16">
        <f>'[1]29'!D21</f>
        <v>205</v>
      </c>
      <c r="E19" s="16">
        <f>'[1]29'!E21</f>
        <v>0</v>
      </c>
      <c r="F19" s="15">
        <f t="shared" si="6"/>
        <v>330</v>
      </c>
      <c r="G19" s="15">
        <f>'[1]29'!H21</f>
        <v>0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'[1]29'!B22</f>
        <v>125</v>
      </c>
      <c r="C20" s="16">
        <f>'[1]29'!C22</f>
        <v>0</v>
      </c>
      <c r="D20" s="16">
        <f>'[1]29'!D22</f>
        <v>205</v>
      </c>
      <c r="E20" s="16">
        <f>'[1]29'!E22</f>
        <v>0</v>
      </c>
      <c r="F20" s="15">
        <f t="shared" si="6"/>
        <v>330</v>
      </c>
      <c r="G20" s="15">
        <f>'[1]29'!H22</f>
        <v>0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'[1]29'!B23</f>
        <v>125</v>
      </c>
      <c r="C21" s="16">
        <f>'[1]29'!C23</f>
        <v>0</v>
      </c>
      <c r="D21" s="16">
        <f>'[1]29'!D23</f>
        <v>205</v>
      </c>
      <c r="E21" s="16">
        <f>'[1]29'!E23</f>
        <v>0</v>
      </c>
      <c r="F21" s="15">
        <f t="shared" si="6"/>
        <v>330</v>
      </c>
      <c r="G21" s="15">
        <f>'[1]29'!H23</f>
        <v>0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'[1]29'!B24</f>
        <v>125</v>
      </c>
      <c r="C22" s="16">
        <f>'[1]29'!C24</f>
        <v>0</v>
      </c>
      <c r="D22" s="16">
        <f>'[1]29'!D24</f>
        <v>205</v>
      </c>
      <c r="E22" s="16">
        <f>'[1]29'!E24</f>
        <v>0</v>
      </c>
      <c r="F22" s="15">
        <f t="shared" si="6"/>
        <v>330</v>
      </c>
      <c r="G22" s="15">
        <f>'[1]29'!H24</f>
        <v>0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'[1]29'!B25</f>
        <v>125</v>
      </c>
      <c r="C23" s="16">
        <f>'[1]29'!C25</f>
        <v>0</v>
      </c>
      <c r="D23" s="16">
        <f>'[1]29'!D25</f>
        <v>205</v>
      </c>
      <c r="E23" s="16">
        <f>'[1]29'!E25</f>
        <v>0</v>
      </c>
      <c r="F23" s="15">
        <f t="shared" si="6"/>
        <v>330</v>
      </c>
      <c r="G23" s="15">
        <f>'[1]29'!H25</f>
        <v>0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'[1]29'!B26</f>
        <v>125</v>
      </c>
      <c r="C24" s="16">
        <f>'[1]29'!C26</f>
        <v>0</v>
      </c>
      <c r="D24" s="16">
        <f>'[1]29'!D26</f>
        <v>205</v>
      </c>
      <c r="E24" s="16">
        <f>'[1]29'!E26</f>
        <v>0</v>
      </c>
      <c r="F24" s="15">
        <f t="shared" si="6"/>
        <v>330</v>
      </c>
      <c r="G24" s="15">
        <f>'[1]29'!H26</f>
        <v>0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'[1]29'!B27</f>
        <v>125</v>
      </c>
      <c r="C25" s="16">
        <f>'[1]29'!C27</f>
        <v>0</v>
      </c>
      <c r="D25" s="16">
        <f>'[1]29'!D27</f>
        <v>205</v>
      </c>
      <c r="E25" s="16">
        <f>'[1]29'!E27</f>
        <v>0</v>
      </c>
      <c r="F25" s="15">
        <f t="shared" si="6"/>
        <v>330</v>
      </c>
      <c r="G25" s="15">
        <f>'[1]29'!H27</f>
        <v>0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'[1]29'!B28</f>
        <v>125</v>
      </c>
      <c r="C26" s="16">
        <f>'[1]29'!C28</f>
        <v>0</v>
      </c>
      <c r="D26" s="16">
        <f>'[1]29'!D28</f>
        <v>205</v>
      </c>
      <c r="E26" s="16">
        <f>'[1]29'!E28</f>
        <v>0</v>
      </c>
      <c r="F26" s="15">
        <f t="shared" si="6"/>
        <v>330</v>
      </c>
      <c r="G26" s="15">
        <f>'[1]29'!H28</f>
        <v>0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'[1]29'!B29</f>
        <v>125</v>
      </c>
      <c r="C27" s="16">
        <f>'[1]29'!C29</f>
        <v>0</v>
      </c>
      <c r="D27" s="16">
        <f>'[1]29'!D29</f>
        <v>205</v>
      </c>
      <c r="E27" s="16">
        <f>'[1]29'!E29</f>
        <v>0</v>
      </c>
      <c r="F27" s="15">
        <f t="shared" si="6"/>
        <v>330</v>
      </c>
      <c r="G27" s="15">
        <f>'[1]29'!H29</f>
        <v>0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'[1]29'!B30</f>
        <v>125</v>
      </c>
      <c r="C28" s="16">
        <f>'[1]29'!C30</f>
        <v>0</v>
      </c>
      <c r="D28" s="16">
        <f>'[1]29'!D30</f>
        <v>205</v>
      </c>
      <c r="E28" s="16">
        <f>'[1]29'!E30</f>
        <v>0</v>
      </c>
      <c r="F28" s="15">
        <f t="shared" si="6"/>
        <v>330</v>
      </c>
      <c r="G28" s="15">
        <f>'[1]29'!H30</f>
        <v>0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'[1]29'!B31</f>
        <v>125</v>
      </c>
      <c r="C29" s="16">
        <f>'[1]29'!C31</f>
        <v>0</v>
      </c>
      <c r="D29" s="16">
        <f>'[1]29'!D31</f>
        <v>205</v>
      </c>
      <c r="E29" s="16">
        <f>'[1]29'!E31</f>
        <v>0</v>
      </c>
      <c r="F29" s="15">
        <f t="shared" si="6"/>
        <v>330</v>
      </c>
      <c r="G29" s="15">
        <f>'[1]29'!H31</f>
        <v>0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'[1]29'!B32</f>
        <v>125</v>
      </c>
      <c r="C30" s="16">
        <f>'[1]29'!C32</f>
        <v>0</v>
      </c>
      <c r="D30" s="16">
        <f>'[1]29'!D32</f>
        <v>205</v>
      </c>
      <c r="E30" s="16">
        <f>'[1]29'!E32</f>
        <v>0</v>
      </c>
      <c r="F30" s="15">
        <f t="shared" si="6"/>
        <v>330</v>
      </c>
      <c r="G30" s="15">
        <f>'[1]29'!H32</f>
        <v>0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'[1]29'!B33</f>
        <v>125</v>
      </c>
      <c r="C31" s="16">
        <f>'[1]29'!C33</f>
        <v>0</v>
      </c>
      <c r="D31" s="16">
        <f>'[1]29'!D33</f>
        <v>205</v>
      </c>
      <c r="E31" s="16">
        <f>'[1]29'!E33</f>
        <v>0</v>
      </c>
      <c r="F31" s="15">
        <f t="shared" si="6"/>
        <v>330</v>
      </c>
      <c r="G31" s="15">
        <f>'[1]29'!H33</f>
        <v>0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'[1]29'!B34</f>
        <v>125</v>
      </c>
      <c r="C32" s="16">
        <f>'[1]29'!C34</f>
        <v>0</v>
      </c>
      <c r="D32" s="16">
        <f>'[1]29'!D34</f>
        <v>205</v>
      </c>
      <c r="E32" s="16">
        <f>'[1]29'!E34</f>
        <v>0</v>
      </c>
      <c r="F32" s="15">
        <f t="shared" si="6"/>
        <v>330</v>
      </c>
      <c r="G32" s="15">
        <f>'[1]29'!H34</f>
        <v>0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'[1]29'!B35</f>
        <v>125</v>
      </c>
      <c r="C33" s="16">
        <f>'[1]29'!C35</f>
        <v>0</v>
      </c>
      <c r="D33" s="16">
        <f>'[1]29'!D35</f>
        <v>205</v>
      </c>
      <c r="E33" s="16">
        <f>'[1]29'!E35</f>
        <v>0</v>
      </c>
      <c r="F33" s="15">
        <f t="shared" si="6"/>
        <v>330</v>
      </c>
      <c r="G33" s="15">
        <f>'[1]29'!H35</f>
        <v>0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'[1]29'!B36</f>
        <v>125</v>
      </c>
      <c r="C34" s="16">
        <f>'[1]29'!C36</f>
        <v>0</v>
      </c>
      <c r="D34" s="16">
        <f>'[1]29'!D36</f>
        <v>205</v>
      </c>
      <c r="E34" s="16">
        <f>'[1]29'!E36</f>
        <v>0</v>
      </c>
      <c r="F34" s="15">
        <f t="shared" si="6"/>
        <v>330</v>
      </c>
      <c r="G34" s="15">
        <f>'[1]29'!H36</f>
        <v>0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'[1]29'!B37</f>
        <v>125</v>
      </c>
      <c r="C35" s="16">
        <f>'[1]29'!C37</f>
        <v>0</v>
      </c>
      <c r="D35" s="16">
        <f>'[1]29'!D37</f>
        <v>205</v>
      </c>
      <c r="E35" s="16">
        <f>'[1]29'!E37</f>
        <v>0</v>
      </c>
      <c r="F35" s="15">
        <f t="shared" si="6"/>
        <v>330</v>
      </c>
      <c r="G35" s="15">
        <f>'[1]29'!H37</f>
        <v>0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'[1]29'!B38</f>
        <v>125</v>
      </c>
      <c r="C36" s="16">
        <f>'[1]29'!C38</f>
        <v>0</v>
      </c>
      <c r="D36" s="16">
        <f>'[1]29'!D38</f>
        <v>205</v>
      </c>
      <c r="E36" s="16">
        <f>'[1]29'!E38</f>
        <v>0</v>
      </c>
      <c r="F36" s="15">
        <f t="shared" si="6"/>
        <v>330</v>
      </c>
      <c r="G36" s="15">
        <f>'[1]29'!H38</f>
        <v>0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'[1]29'!B39</f>
        <v>125</v>
      </c>
      <c r="C37" s="16">
        <f>'[1]29'!C39</f>
        <v>0</v>
      </c>
      <c r="D37" s="16">
        <f>'[1]29'!D39</f>
        <v>205</v>
      </c>
      <c r="E37" s="16">
        <f>'[1]29'!E39</f>
        <v>0</v>
      </c>
      <c r="F37" s="15">
        <f t="shared" si="6"/>
        <v>330</v>
      </c>
      <c r="G37" s="15">
        <f>'[1]29'!H39</f>
        <v>0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'[1]29'!B40</f>
        <v>125</v>
      </c>
      <c r="C38" s="16">
        <f>'[1]29'!C40</f>
        <v>0</v>
      </c>
      <c r="D38" s="16">
        <f>'[1]29'!D40</f>
        <v>205</v>
      </c>
      <c r="E38" s="16">
        <f>'[1]29'!E40</f>
        <v>0</v>
      </c>
      <c r="F38" s="15">
        <f t="shared" si="6"/>
        <v>330</v>
      </c>
      <c r="G38" s="15">
        <f>'[1]29'!H40</f>
        <v>0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'[1]29'!B41</f>
        <v>125</v>
      </c>
      <c r="C39" s="16">
        <f>'[1]29'!C41</f>
        <v>0</v>
      </c>
      <c r="D39" s="16">
        <f>'[1]29'!D41</f>
        <v>205</v>
      </c>
      <c r="E39" s="16">
        <f>'[1]29'!E41</f>
        <v>0</v>
      </c>
      <c r="F39" s="15">
        <f t="shared" si="6"/>
        <v>330</v>
      </c>
      <c r="G39" s="15">
        <f>'[1]29'!H41</f>
        <v>0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'[1]29'!B42</f>
        <v>125</v>
      </c>
      <c r="C40" s="16">
        <f>'[1]29'!C42</f>
        <v>0</v>
      </c>
      <c r="D40" s="16">
        <f>'[1]29'!D42</f>
        <v>205</v>
      </c>
      <c r="E40" s="16">
        <f>'[1]29'!E42</f>
        <v>0</v>
      </c>
      <c r="F40" s="15">
        <f t="shared" si="6"/>
        <v>330</v>
      </c>
      <c r="G40" s="15">
        <f>'[1]29'!H42</f>
        <v>0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'[1]29'!B43</f>
        <v>125</v>
      </c>
      <c r="C41" s="16">
        <f>'[1]29'!C43</f>
        <v>0</v>
      </c>
      <c r="D41" s="16">
        <f>'[1]29'!D43</f>
        <v>205</v>
      </c>
      <c r="E41" s="16">
        <f>'[1]29'!E43</f>
        <v>0</v>
      </c>
      <c r="F41" s="15">
        <f t="shared" si="6"/>
        <v>330</v>
      </c>
      <c r="G41" s="15">
        <f>'[1]29'!H43</f>
        <v>0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'[1]29'!B44</f>
        <v>125</v>
      </c>
      <c r="C42" s="16">
        <f>'[1]29'!C44</f>
        <v>0</v>
      </c>
      <c r="D42" s="16">
        <f>'[1]29'!D44</f>
        <v>205</v>
      </c>
      <c r="E42" s="16">
        <f>'[1]29'!E44</f>
        <v>0</v>
      </c>
      <c r="F42" s="15">
        <f t="shared" si="6"/>
        <v>330</v>
      </c>
      <c r="G42" s="15">
        <f>'[1]29'!H44</f>
        <v>0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'[1]29'!B45</f>
        <v>125</v>
      </c>
      <c r="C43" s="16">
        <f>'[1]29'!C45</f>
        <v>0</v>
      </c>
      <c r="D43" s="16">
        <f>'[1]29'!D45</f>
        <v>205</v>
      </c>
      <c r="E43" s="16">
        <f>'[1]29'!E45</f>
        <v>0</v>
      </c>
      <c r="F43" s="15">
        <f t="shared" si="6"/>
        <v>330</v>
      </c>
      <c r="G43" s="15">
        <f>'[1]29'!H45</f>
        <v>0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'[1]29'!B46</f>
        <v>125</v>
      </c>
      <c r="C44" s="16">
        <f>'[1]29'!C46</f>
        <v>0</v>
      </c>
      <c r="D44" s="16">
        <f>'[1]29'!D46</f>
        <v>205</v>
      </c>
      <c r="E44" s="16">
        <f>'[1]29'!E46</f>
        <v>0</v>
      </c>
      <c r="F44" s="15">
        <f t="shared" si="6"/>
        <v>330</v>
      </c>
      <c r="G44" s="15">
        <f>'[1]29'!H46</f>
        <v>0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'[1]29'!B47</f>
        <v>125</v>
      </c>
      <c r="C45" s="16">
        <f>'[1]29'!C47</f>
        <v>0</v>
      </c>
      <c r="D45" s="16">
        <f>'[1]29'!D47</f>
        <v>205</v>
      </c>
      <c r="E45" s="16">
        <f>'[1]29'!E47</f>
        <v>0</v>
      </c>
      <c r="F45" s="15">
        <f t="shared" si="6"/>
        <v>330</v>
      </c>
      <c r="G45" s="15">
        <f>'[1]29'!H47</f>
        <v>0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'[1]29'!B48</f>
        <v>125</v>
      </c>
      <c r="C46" s="16">
        <f>'[1]29'!C48</f>
        <v>0</v>
      </c>
      <c r="D46" s="16">
        <f>'[1]29'!D48</f>
        <v>205</v>
      </c>
      <c r="E46" s="16">
        <f>'[1]29'!E48</f>
        <v>0</v>
      </c>
      <c r="F46" s="15">
        <f t="shared" si="6"/>
        <v>330</v>
      </c>
      <c r="G46" s="15">
        <f>'[1]29'!H48</f>
        <v>0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'[1]29'!B49</f>
        <v>125</v>
      </c>
      <c r="C47" s="16">
        <f>'[1]29'!C49</f>
        <v>0</v>
      </c>
      <c r="D47" s="16">
        <f>'[1]29'!D49</f>
        <v>205</v>
      </c>
      <c r="E47" s="16">
        <f>'[1]29'!E49</f>
        <v>0</v>
      </c>
      <c r="F47" s="15">
        <f t="shared" si="6"/>
        <v>330</v>
      </c>
      <c r="G47" s="15">
        <f>'[1]29'!H49</f>
        <v>0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'[1]29'!B50</f>
        <v>125</v>
      </c>
      <c r="C48" s="16">
        <f>'[1]29'!C50</f>
        <v>0</v>
      </c>
      <c r="D48" s="16">
        <f>'[1]29'!D50</f>
        <v>205</v>
      </c>
      <c r="E48" s="16">
        <f>'[1]29'!E50</f>
        <v>0</v>
      </c>
      <c r="F48" s="15">
        <f t="shared" si="6"/>
        <v>330</v>
      </c>
      <c r="G48" s="15">
        <f>'[1]29'!H50</f>
        <v>0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'[1]29'!B51</f>
        <v>125</v>
      </c>
      <c r="C49" s="16">
        <f>'[1]29'!C51</f>
        <v>0</v>
      </c>
      <c r="D49" s="16">
        <f>'[1]29'!D51</f>
        <v>205</v>
      </c>
      <c r="E49" s="16">
        <f>'[1]29'!E51</f>
        <v>0</v>
      </c>
      <c r="F49" s="15">
        <f t="shared" si="6"/>
        <v>330</v>
      </c>
      <c r="G49" s="15">
        <f>'[1]29'!H51</f>
        <v>0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'[1]29'!B52</f>
        <v>125</v>
      </c>
      <c r="C50" s="16">
        <f>'[1]29'!C52</f>
        <v>0</v>
      </c>
      <c r="D50" s="16">
        <f>'[1]29'!D52</f>
        <v>205</v>
      </c>
      <c r="E50" s="16">
        <f>'[1]29'!E52</f>
        <v>0</v>
      </c>
      <c r="F50" s="15">
        <f t="shared" si="6"/>
        <v>330</v>
      </c>
      <c r="G50" s="15">
        <f>'[1]29'!H52</f>
        <v>0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'[1]29'!B53</f>
        <v>125</v>
      </c>
      <c r="C51" s="16">
        <f>'[1]29'!C53</f>
        <v>0</v>
      </c>
      <c r="D51" s="16">
        <f>'[1]29'!D53</f>
        <v>205</v>
      </c>
      <c r="E51" s="16">
        <f>'[1]29'!E53</f>
        <v>0</v>
      </c>
      <c r="F51" s="15">
        <f t="shared" si="6"/>
        <v>330</v>
      </c>
      <c r="G51" s="15">
        <f>'[1]29'!H53</f>
        <v>0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'[1]29'!B54</f>
        <v>125</v>
      </c>
      <c r="C52" s="16">
        <f>'[1]29'!C54</f>
        <v>0</v>
      </c>
      <c r="D52" s="16">
        <f>'[1]29'!D54</f>
        <v>205</v>
      </c>
      <c r="E52" s="16">
        <f>'[1]29'!E54</f>
        <v>0</v>
      </c>
      <c r="F52" s="15">
        <f t="shared" si="6"/>
        <v>330</v>
      </c>
      <c r="G52" s="15">
        <f>'[1]29'!H54</f>
        <v>0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'[1]29'!B55</f>
        <v>125</v>
      </c>
      <c r="C53" s="16">
        <f>'[1]29'!C55</f>
        <v>0</v>
      </c>
      <c r="D53" s="16">
        <f>'[1]29'!D55</f>
        <v>205</v>
      </c>
      <c r="E53" s="16">
        <f>'[1]29'!E55</f>
        <v>0</v>
      </c>
      <c r="F53" s="15">
        <f t="shared" si="6"/>
        <v>330</v>
      </c>
      <c r="G53" s="15">
        <f>'[1]29'!H55</f>
        <v>0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'[1]29'!B56</f>
        <v>125</v>
      </c>
      <c r="C54" s="16">
        <f>'[1]29'!C56</f>
        <v>0</v>
      </c>
      <c r="D54" s="16">
        <f>'[1]29'!D56</f>
        <v>205</v>
      </c>
      <c r="E54" s="16">
        <f>'[1]29'!E56</f>
        <v>0</v>
      </c>
      <c r="F54" s="15">
        <f t="shared" si="6"/>
        <v>330</v>
      </c>
      <c r="G54" s="15">
        <f>'[1]29'!H56</f>
        <v>0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'[1]29'!B57</f>
        <v>125</v>
      </c>
      <c r="C55" s="16">
        <f>'[1]29'!C57</f>
        <v>0</v>
      </c>
      <c r="D55" s="16">
        <f>'[1]29'!D57</f>
        <v>205</v>
      </c>
      <c r="E55" s="16">
        <f>'[1]29'!E57</f>
        <v>0</v>
      </c>
      <c r="F55" s="15">
        <f t="shared" si="6"/>
        <v>330</v>
      </c>
      <c r="G55" s="15">
        <f>'[1]29'!H57</f>
        <v>0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'[1]29'!B58</f>
        <v>125</v>
      </c>
      <c r="C56" s="16">
        <f>'[1]29'!C58</f>
        <v>0</v>
      </c>
      <c r="D56" s="16">
        <f>'[1]29'!D58</f>
        <v>205</v>
      </c>
      <c r="E56" s="16">
        <f>'[1]29'!E58</f>
        <v>0</v>
      </c>
      <c r="F56" s="15">
        <f t="shared" si="6"/>
        <v>330</v>
      </c>
      <c r="G56" s="15">
        <f>'[1]29'!H58</f>
        <v>0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'[1]29'!B59</f>
        <v>125</v>
      </c>
      <c r="C57" s="16">
        <f>'[1]29'!C59</f>
        <v>0</v>
      </c>
      <c r="D57" s="16">
        <f>'[1]29'!D59</f>
        <v>205</v>
      </c>
      <c r="E57" s="16">
        <f>'[1]29'!E59</f>
        <v>0</v>
      </c>
      <c r="F57" s="15">
        <f t="shared" si="6"/>
        <v>330</v>
      </c>
      <c r="G57" s="15">
        <f>'[1]29'!H59</f>
        <v>0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'[1]29'!B60</f>
        <v>125</v>
      </c>
      <c r="C58" s="16">
        <f>'[1]29'!C60</f>
        <v>0</v>
      </c>
      <c r="D58" s="16">
        <f>'[1]29'!D60</f>
        <v>205</v>
      </c>
      <c r="E58" s="16">
        <f>'[1]29'!E60</f>
        <v>0</v>
      </c>
      <c r="F58" s="15">
        <f t="shared" si="6"/>
        <v>330</v>
      </c>
      <c r="G58" s="15">
        <f>'[1]29'!H60</f>
        <v>0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'[1]29'!B61</f>
        <v>125</v>
      </c>
      <c r="C59" s="16">
        <f>'[1]29'!C61</f>
        <v>0</v>
      </c>
      <c r="D59" s="16">
        <f>'[1]29'!D61</f>
        <v>205</v>
      </c>
      <c r="E59" s="16">
        <f>'[1]29'!E61</f>
        <v>0</v>
      </c>
      <c r="F59" s="15">
        <f t="shared" si="6"/>
        <v>330</v>
      </c>
      <c r="G59" s="15">
        <f>'[1]29'!H61</f>
        <v>0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'[1]29'!B62</f>
        <v>125</v>
      </c>
      <c r="C60" s="16">
        <f>'[1]29'!C62</f>
        <v>0</v>
      </c>
      <c r="D60" s="16">
        <f>'[1]29'!D62</f>
        <v>205</v>
      </c>
      <c r="E60" s="16">
        <f>'[1]29'!E62</f>
        <v>0</v>
      </c>
      <c r="F60" s="15">
        <f t="shared" si="6"/>
        <v>330</v>
      </c>
      <c r="G60" s="15">
        <f>'[1]29'!H62</f>
        <v>0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'[1]29'!B63</f>
        <v>125</v>
      </c>
      <c r="C61" s="16">
        <f>'[1]29'!C63</f>
        <v>0</v>
      </c>
      <c r="D61" s="16">
        <f>'[1]29'!D63</f>
        <v>205</v>
      </c>
      <c r="E61" s="16">
        <f>'[1]29'!E63</f>
        <v>0</v>
      </c>
      <c r="F61" s="15">
        <f t="shared" si="6"/>
        <v>330</v>
      </c>
      <c r="G61" s="15">
        <f>'[1]29'!H63</f>
        <v>0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'[1]29'!B64</f>
        <v>125</v>
      </c>
      <c r="C62" s="16">
        <f>'[1]29'!C64</f>
        <v>0</v>
      </c>
      <c r="D62" s="16">
        <f>'[1]29'!D64</f>
        <v>205</v>
      </c>
      <c r="E62" s="16">
        <f>'[1]29'!E64</f>
        <v>0</v>
      </c>
      <c r="F62" s="15">
        <f t="shared" si="6"/>
        <v>330</v>
      </c>
      <c r="G62" s="15">
        <f>'[1]29'!H64</f>
        <v>0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'[1]29'!B65</f>
        <v>125</v>
      </c>
      <c r="C63" s="16">
        <f>'[1]29'!C65</f>
        <v>0</v>
      </c>
      <c r="D63" s="16">
        <f>'[1]29'!D65</f>
        <v>205</v>
      </c>
      <c r="E63" s="16">
        <f>'[1]29'!E65</f>
        <v>0</v>
      </c>
      <c r="F63" s="15">
        <f t="shared" si="6"/>
        <v>330</v>
      </c>
      <c r="G63" s="15">
        <f>'[1]29'!H65</f>
        <v>0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'[1]29'!B66</f>
        <v>125</v>
      </c>
      <c r="C64" s="16">
        <f>'[1]29'!C66</f>
        <v>0</v>
      </c>
      <c r="D64" s="16">
        <f>'[1]29'!D66</f>
        <v>205</v>
      </c>
      <c r="E64" s="16">
        <f>'[1]29'!E66</f>
        <v>0</v>
      </c>
      <c r="F64" s="15">
        <f t="shared" si="6"/>
        <v>330</v>
      </c>
      <c r="G64" s="15">
        <f>'[1]29'!H66</f>
        <v>0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'[1]29'!B67</f>
        <v>125</v>
      </c>
      <c r="C65" s="16">
        <f>'[1]29'!C67</f>
        <v>0</v>
      </c>
      <c r="D65" s="16">
        <f>'[1]29'!D67</f>
        <v>205</v>
      </c>
      <c r="E65" s="16">
        <f>'[1]29'!E67</f>
        <v>0</v>
      </c>
      <c r="F65" s="15">
        <f t="shared" si="6"/>
        <v>330</v>
      </c>
      <c r="G65" s="15">
        <f>'[1]29'!H67</f>
        <v>0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'[1]29'!B68</f>
        <v>125</v>
      </c>
      <c r="C66" s="16">
        <f>'[1]29'!C68</f>
        <v>0</v>
      </c>
      <c r="D66" s="16">
        <f>'[1]29'!D68</f>
        <v>205</v>
      </c>
      <c r="E66" s="16">
        <f>'[1]29'!E68</f>
        <v>0</v>
      </c>
      <c r="F66" s="15">
        <f t="shared" si="6"/>
        <v>330</v>
      </c>
      <c r="G66" s="15">
        <f>'[1]29'!H68</f>
        <v>0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'[1]29'!B69</f>
        <v>125</v>
      </c>
      <c r="C67" s="16">
        <f>'[1]29'!C69</f>
        <v>0</v>
      </c>
      <c r="D67" s="16">
        <f>'[1]29'!D69</f>
        <v>205</v>
      </c>
      <c r="E67" s="16">
        <f>'[1]29'!E69</f>
        <v>0</v>
      </c>
      <c r="F67" s="15">
        <f t="shared" si="6"/>
        <v>330</v>
      </c>
      <c r="G67" s="15">
        <f>'[1]29'!H69</f>
        <v>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'[1]29'!B70</f>
        <v>125</v>
      </c>
      <c r="C68" s="16">
        <f>'[1]29'!C70</f>
        <v>0</v>
      </c>
      <c r="D68" s="16">
        <f>'[1]29'!D70</f>
        <v>205</v>
      </c>
      <c r="E68" s="16">
        <f>'[1]29'!E70</f>
        <v>0</v>
      </c>
      <c r="F68" s="15">
        <f t="shared" si="6"/>
        <v>330</v>
      </c>
      <c r="G68" s="15">
        <f>'[1]29'!H70</f>
        <v>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'[1]29'!B71</f>
        <v>125</v>
      </c>
      <c r="C69" s="16">
        <f>'[1]29'!C71</f>
        <v>0</v>
      </c>
      <c r="D69" s="16">
        <f>'[1]29'!D71</f>
        <v>205</v>
      </c>
      <c r="E69" s="16">
        <f>'[1]29'!E71</f>
        <v>0</v>
      </c>
      <c r="F69" s="15">
        <f t="shared" ref="F69:F98" si="17">SUM(B69:E69)</f>
        <v>330</v>
      </c>
      <c r="G69" s="15">
        <f>'[1]29'!H71</f>
        <v>0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'[1]29'!B72</f>
        <v>125</v>
      </c>
      <c r="C70" s="16">
        <f>'[1]29'!C72</f>
        <v>0</v>
      </c>
      <c r="D70" s="16">
        <f>'[1]29'!D72</f>
        <v>205</v>
      </c>
      <c r="E70" s="16">
        <f>'[1]29'!E72</f>
        <v>0</v>
      </c>
      <c r="F70" s="15">
        <f t="shared" si="17"/>
        <v>330</v>
      </c>
      <c r="G70" s="15">
        <f>'[1]29'!H72</f>
        <v>0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'[1]29'!B73</f>
        <v>125</v>
      </c>
      <c r="C71" s="16">
        <f>'[1]29'!C73</f>
        <v>0</v>
      </c>
      <c r="D71" s="16">
        <f>'[1]29'!D73</f>
        <v>205</v>
      </c>
      <c r="E71" s="16">
        <f>'[1]29'!E73</f>
        <v>0</v>
      </c>
      <c r="F71" s="15">
        <f t="shared" si="17"/>
        <v>330</v>
      </c>
      <c r="G71" s="15">
        <f>'[1]29'!H73</f>
        <v>0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'[1]29'!B74</f>
        <v>125</v>
      </c>
      <c r="C72" s="16">
        <f>'[1]29'!C74</f>
        <v>0</v>
      </c>
      <c r="D72" s="16">
        <f>'[1]29'!D74</f>
        <v>205</v>
      </c>
      <c r="E72" s="16">
        <f>'[1]29'!E74</f>
        <v>0</v>
      </c>
      <c r="F72" s="15">
        <f t="shared" si="17"/>
        <v>330</v>
      </c>
      <c r="G72" s="15">
        <f>'[1]29'!H74</f>
        <v>0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'[1]29'!B75</f>
        <v>125</v>
      </c>
      <c r="C73" s="16">
        <f>'[1]29'!C75</f>
        <v>0</v>
      </c>
      <c r="D73" s="16">
        <f>'[1]29'!D75</f>
        <v>205</v>
      </c>
      <c r="E73" s="16">
        <f>'[1]29'!E75</f>
        <v>0</v>
      </c>
      <c r="F73" s="15">
        <f t="shared" si="17"/>
        <v>330</v>
      </c>
      <c r="G73" s="15">
        <f>'[1]29'!H75</f>
        <v>0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'[1]29'!B76</f>
        <v>125</v>
      </c>
      <c r="C74" s="16">
        <f>'[1]29'!C76</f>
        <v>0</v>
      </c>
      <c r="D74" s="16">
        <f>'[1]29'!D76</f>
        <v>205</v>
      </c>
      <c r="E74" s="16">
        <f>'[1]29'!E76</f>
        <v>0</v>
      </c>
      <c r="F74" s="15">
        <f t="shared" si="17"/>
        <v>330</v>
      </c>
      <c r="G74" s="15">
        <f>'[1]29'!H76</f>
        <v>0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'[1]29'!B77</f>
        <v>125</v>
      </c>
      <c r="C75" s="16">
        <f>'[1]29'!C77</f>
        <v>0</v>
      </c>
      <c r="D75" s="16">
        <f>'[1]29'!D77</f>
        <v>205</v>
      </c>
      <c r="E75" s="16">
        <f>'[1]29'!E77</f>
        <v>0</v>
      </c>
      <c r="F75" s="15">
        <f t="shared" si="17"/>
        <v>330</v>
      </c>
      <c r="G75" s="15">
        <f>'[1]29'!H77</f>
        <v>0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'[1]29'!B78</f>
        <v>125</v>
      </c>
      <c r="C76" s="16">
        <f>'[1]29'!C78</f>
        <v>0</v>
      </c>
      <c r="D76" s="16">
        <f>'[1]29'!D78</f>
        <v>205</v>
      </c>
      <c r="E76" s="16">
        <f>'[1]29'!E78</f>
        <v>0</v>
      </c>
      <c r="F76" s="15">
        <f t="shared" si="17"/>
        <v>330</v>
      </c>
      <c r="G76" s="15">
        <f>'[1]29'!H78</f>
        <v>0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'[1]29'!B79</f>
        <v>125</v>
      </c>
      <c r="C77" s="16">
        <f>'[1]29'!C79</f>
        <v>0</v>
      </c>
      <c r="D77" s="16">
        <f>'[1]29'!D79</f>
        <v>205</v>
      </c>
      <c r="E77" s="16">
        <f>'[1]29'!E79</f>
        <v>0</v>
      </c>
      <c r="F77" s="15">
        <f t="shared" si="17"/>
        <v>330</v>
      </c>
      <c r="G77" s="15">
        <f>'[1]29'!H79</f>
        <v>0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'[1]29'!B80</f>
        <v>125</v>
      </c>
      <c r="C78" s="16">
        <f>'[1]29'!C80</f>
        <v>0</v>
      </c>
      <c r="D78" s="16">
        <f>'[1]29'!D80</f>
        <v>205</v>
      </c>
      <c r="E78" s="16">
        <f>'[1]29'!E80</f>
        <v>0</v>
      </c>
      <c r="F78" s="15">
        <f t="shared" si="17"/>
        <v>330</v>
      </c>
      <c r="G78" s="15">
        <f>'[1]29'!H80</f>
        <v>0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'[1]29'!B81</f>
        <v>125</v>
      </c>
      <c r="C79" s="16">
        <f>'[1]29'!C81</f>
        <v>0</v>
      </c>
      <c r="D79" s="16">
        <f>'[1]29'!D81</f>
        <v>205</v>
      </c>
      <c r="E79" s="16">
        <f>'[1]29'!E81</f>
        <v>0</v>
      </c>
      <c r="F79" s="15">
        <f t="shared" si="17"/>
        <v>330</v>
      </c>
      <c r="G79" s="15">
        <f>'[1]29'!H81</f>
        <v>0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'[1]29'!B82</f>
        <v>125</v>
      </c>
      <c r="C80" s="16">
        <f>'[1]29'!C82</f>
        <v>0</v>
      </c>
      <c r="D80" s="16">
        <f>'[1]29'!D82</f>
        <v>205</v>
      </c>
      <c r="E80" s="16">
        <f>'[1]29'!E82</f>
        <v>0</v>
      </c>
      <c r="F80" s="15">
        <f t="shared" si="17"/>
        <v>330</v>
      </c>
      <c r="G80" s="15">
        <f>'[1]29'!H82</f>
        <v>0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'[1]29'!B83</f>
        <v>125</v>
      </c>
      <c r="C81" s="16">
        <f>'[1]29'!C83</f>
        <v>0</v>
      </c>
      <c r="D81" s="16">
        <f>'[1]29'!D83</f>
        <v>205</v>
      </c>
      <c r="E81" s="16">
        <f>'[1]29'!E83</f>
        <v>0</v>
      </c>
      <c r="F81" s="15">
        <f t="shared" si="17"/>
        <v>330</v>
      </c>
      <c r="G81" s="15">
        <f>'[1]29'!H83</f>
        <v>0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'[1]29'!B84</f>
        <v>125</v>
      </c>
      <c r="C82" s="16">
        <f>'[1]29'!C84</f>
        <v>0</v>
      </c>
      <c r="D82" s="16">
        <f>'[1]29'!D84</f>
        <v>205</v>
      </c>
      <c r="E82" s="16">
        <f>'[1]29'!E84</f>
        <v>0</v>
      </c>
      <c r="F82" s="15">
        <f t="shared" si="17"/>
        <v>330</v>
      </c>
      <c r="G82" s="15">
        <f>'[1]29'!H84</f>
        <v>0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'[1]29'!B85</f>
        <v>125</v>
      </c>
      <c r="C83" s="16">
        <f>'[1]29'!C85</f>
        <v>0</v>
      </c>
      <c r="D83" s="16">
        <f>'[1]29'!D85</f>
        <v>205</v>
      </c>
      <c r="E83" s="16">
        <f>'[1]29'!E85</f>
        <v>0</v>
      </c>
      <c r="F83" s="15">
        <f t="shared" si="17"/>
        <v>330</v>
      </c>
      <c r="G83" s="15">
        <f>'[1]29'!H85</f>
        <v>0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'[1]29'!B86</f>
        <v>125</v>
      </c>
      <c r="C84" s="16">
        <f>'[1]29'!C86</f>
        <v>0</v>
      </c>
      <c r="D84" s="16">
        <f>'[1]29'!D86</f>
        <v>205</v>
      </c>
      <c r="E84" s="16">
        <f>'[1]29'!E86</f>
        <v>0</v>
      </c>
      <c r="F84" s="15">
        <f t="shared" si="17"/>
        <v>330</v>
      </c>
      <c r="G84" s="15">
        <f>'[1]29'!H86</f>
        <v>0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'[1]29'!B87</f>
        <v>125</v>
      </c>
      <c r="C85" s="16">
        <f>'[1]29'!C87</f>
        <v>0</v>
      </c>
      <c r="D85" s="16">
        <f>'[1]29'!D87</f>
        <v>205</v>
      </c>
      <c r="E85" s="16">
        <f>'[1]29'!E87</f>
        <v>0</v>
      </c>
      <c r="F85" s="15">
        <f t="shared" si="17"/>
        <v>330</v>
      </c>
      <c r="G85" s="15">
        <f>'[1]29'!H87</f>
        <v>0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'[1]29'!B88</f>
        <v>125</v>
      </c>
      <c r="C86" s="16">
        <f>'[1]29'!C88</f>
        <v>0</v>
      </c>
      <c r="D86" s="16">
        <f>'[1]29'!D88</f>
        <v>205</v>
      </c>
      <c r="E86" s="16">
        <f>'[1]29'!E88</f>
        <v>0</v>
      </c>
      <c r="F86" s="15">
        <f t="shared" si="17"/>
        <v>330</v>
      </c>
      <c r="G86" s="15">
        <f>'[1]29'!H88</f>
        <v>0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'[1]29'!B89</f>
        <v>125</v>
      </c>
      <c r="C87" s="16">
        <f>'[1]29'!C89</f>
        <v>0</v>
      </c>
      <c r="D87" s="16">
        <f>'[1]29'!D89</f>
        <v>205</v>
      </c>
      <c r="E87" s="16">
        <f>'[1]29'!E89</f>
        <v>0</v>
      </c>
      <c r="F87" s="15">
        <f t="shared" si="17"/>
        <v>330</v>
      </c>
      <c r="G87" s="15">
        <f>'[1]29'!H89</f>
        <v>0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'[1]29'!B90</f>
        <v>125</v>
      </c>
      <c r="C88" s="16">
        <f>'[1]29'!C90</f>
        <v>0</v>
      </c>
      <c r="D88" s="16">
        <f>'[1]29'!D90</f>
        <v>205</v>
      </c>
      <c r="E88" s="16">
        <f>'[1]29'!E90</f>
        <v>0</v>
      </c>
      <c r="F88" s="15">
        <f t="shared" si="17"/>
        <v>330</v>
      </c>
      <c r="G88" s="15">
        <f>'[1]29'!H90</f>
        <v>0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'[1]29'!B91</f>
        <v>125</v>
      </c>
      <c r="C89" s="16">
        <f>'[1]29'!C91</f>
        <v>0</v>
      </c>
      <c r="D89" s="16">
        <f>'[1]29'!D91</f>
        <v>205</v>
      </c>
      <c r="E89" s="16">
        <f>'[1]29'!E91</f>
        <v>0</v>
      </c>
      <c r="F89" s="15">
        <f t="shared" si="17"/>
        <v>330</v>
      </c>
      <c r="G89" s="15">
        <f>'[1]29'!H91</f>
        <v>0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'[1]29'!B92</f>
        <v>125</v>
      </c>
      <c r="C90" s="16">
        <f>'[1]29'!C92</f>
        <v>0</v>
      </c>
      <c r="D90" s="16">
        <f>'[1]29'!D92</f>
        <v>205</v>
      </c>
      <c r="E90" s="16">
        <f>'[1]29'!E92</f>
        <v>0</v>
      </c>
      <c r="F90" s="15">
        <f t="shared" si="17"/>
        <v>330</v>
      </c>
      <c r="G90" s="15">
        <f>'[1]29'!H92</f>
        <v>0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'[1]29'!B93</f>
        <v>125</v>
      </c>
      <c r="C91" s="16">
        <f>'[1]29'!C93</f>
        <v>0</v>
      </c>
      <c r="D91" s="16">
        <f>'[1]29'!D93</f>
        <v>205</v>
      </c>
      <c r="E91" s="16">
        <f>'[1]29'!E93</f>
        <v>0</v>
      </c>
      <c r="F91" s="15">
        <f t="shared" si="17"/>
        <v>330</v>
      </c>
      <c r="G91" s="15">
        <f>'[1]29'!H93</f>
        <v>0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'[1]29'!B94</f>
        <v>125</v>
      </c>
      <c r="C92" s="16">
        <f>'[1]29'!C94</f>
        <v>0</v>
      </c>
      <c r="D92" s="16">
        <f>'[1]29'!D94</f>
        <v>205</v>
      </c>
      <c r="E92" s="16">
        <f>'[1]29'!E94</f>
        <v>0</v>
      </c>
      <c r="F92" s="15">
        <f t="shared" si="17"/>
        <v>330</v>
      </c>
      <c r="G92" s="15">
        <f>'[1]29'!H94</f>
        <v>0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'[1]29'!B95</f>
        <v>125</v>
      </c>
      <c r="C93" s="16">
        <f>'[1]29'!C95</f>
        <v>0</v>
      </c>
      <c r="D93" s="16">
        <f>'[1]29'!D95</f>
        <v>205</v>
      </c>
      <c r="E93" s="16">
        <f>'[1]29'!E95</f>
        <v>0</v>
      </c>
      <c r="F93" s="15">
        <f t="shared" si="17"/>
        <v>330</v>
      </c>
      <c r="G93" s="15">
        <f>'[1]29'!H95</f>
        <v>0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'[1]29'!B96</f>
        <v>125</v>
      </c>
      <c r="C94" s="16">
        <f>'[1]29'!C96</f>
        <v>0</v>
      </c>
      <c r="D94" s="16">
        <f>'[1]29'!D96</f>
        <v>205</v>
      </c>
      <c r="E94" s="16">
        <f>'[1]29'!E96</f>
        <v>0</v>
      </c>
      <c r="F94" s="15">
        <f t="shared" si="17"/>
        <v>330</v>
      </c>
      <c r="G94" s="15">
        <f>'[1]29'!H96</f>
        <v>0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'[1]29'!B97</f>
        <v>125</v>
      </c>
      <c r="C95" s="16">
        <f>'[1]29'!C97</f>
        <v>0</v>
      </c>
      <c r="D95" s="16">
        <f>'[1]29'!D97</f>
        <v>205</v>
      </c>
      <c r="E95" s="16">
        <f>'[1]29'!E97</f>
        <v>0</v>
      </c>
      <c r="F95" s="15">
        <f t="shared" si="17"/>
        <v>330</v>
      </c>
      <c r="G95" s="15">
        <f>'[1]29'!H97</f>
        <v>0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'[1]29'!B98</f>
        <v>125</v>
      </c>
      <c r="C96" s="16">
        <f>'[1]29'!C98</f>
        <v>0</v>
      </c>
      <c r="D96" s="16">
        <f>'[1]29'!D98</f>
        <v>205</v>
      </c>
      <c r="E96" s="16">
        <f>'[1]29'!E98</f>
        <v>0</v>
      </c>
      <c r="F96" s="15">
        <f t="shared" si="17"/>
        <v>330</v>
      </c>
      <c r="G96" s="15">
        <f>'[1]29'!H98</f>
        <v>0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'[1]29'!B99</f>
        <v>125</v>
      </c>
      <c r="C97" s="16">
        <f>'[1]29'!C99</f>
        <v>0</v>
      </c>
      <c r="D97" s="16">
        <f>'[1]29'!D99</f>
        <v>205</v>
      </c>
      <c r="E97" s="16">
        <f>'[1]29'!E99</f>
        <v>0</v>
      </c>
      <c r="F97" s="15">
        <f t="shared" si="17"/>
        <v>330</v>
      </c>
      <c r="G97" s="15">
        <f>'[1]29'!H99</f>
        <v>0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'[1]29'!B100</f>
        <v>125</v>
      </c>
      <c r="C98" s="16">
        <f>'[1]29'!C100</f>
        <v>0</v>
      </c>
      <c r="D98" s="16">
        <f>'[1]29'!D100</f>
        <v>205</v>
      </c>
      <c r="E98" s="16">
        <f>'[1]29'!E100</f>
        <v>0</v>
      </c>
      <c r="F98" s="15">
        <f t="shared" si="17"/>
        <v>330</v>
      </c>
      <c r="G98" s="15">
        <f>'[1]29'!H100</f>
        <v>0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45625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1">
        <f>'[2]29'!B5</f>
        <v>42</v>
      </c>
      <c r="C3" s="202">
        <f>'[2]29'!C5</f>
        <v>30</v>
      </c>
      <c r="D3" s="202">
        <f>'[2]29'!D5</f>
        <v>0</v>
      </c>
      <c r="E3" s="202">
        <f>'[2]29'!E5</f>
        <v>0</v>
      </c>
      <c r="F3" s="15">
        <f>SUM(B3:E3)</f>
        <v>72</v>
      </c>
      <c r="G3" s="201">
        <f>'[2]29'!H5</f>
        <v>-0.05</v>
      </c>
      <c r="H3" s="202">
        <f>'[2]29'!I5</f>
        <v>0</v>
      </c>
      <c r="I3" s="202">
        <f>'[2]29'!J5</f>
        <v>0</v>
      </c>
      <c r="J3" s="202">
        <f>'[2]29'!K5</f>
        <v>0</v>
      </c>
      <c r="K3" s="15">
        <f>SUM(G3:J3)</f>
        <v>-0.05</v>
      </c>
      <c r="L3" s="18">
        <f>frq!C3</f>
        <v>1</v>
      </c>
      <c r="M3" s="125">
        <f>IF($L3=1,G3,IF(AND($L3=0.985,G3&gt;0.985*B3),B3*0.985,IF(AND($L3=0.965,G3&gt;0.965*B3),0.965*B3,G3)))-R3</f>
        <v>-0.05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-0.05</v>
      </c>
      <c r="R3" s="18">
        <v>0</v>
      </c>
      <c r="S3" s="18"/>
    </row>
    <row r="4" spans="1:19">
      <c r="A4" s="8" t="s">
        <v>46</v>
      </c>
      <c r="B4" s="201">
        <f>'[2]29'!B6</f>
        <v>42</v>
      </c>
      <c r="C4" s="202">
        <f>'[2]29'!C6</f>
        <v>30</v>
      </c>
      <c r="D4" s="202">
        <f>'[2]29'!D6</f>
        <v>0</v>
      </c>
      <c r="E4" s="202">
        <f>'[2]29'!E6</f>
        <v>0</v>
      </c>
      <c r="F4" s="15">
        <f>SUM(B4:E4)</f>
        <v>72</v>
      </c>
      <c r="G4" s="201">
        <f>'[2]29'!H6</f>
        <v>-0.05</v>
      </c>
      <c r="H4" s="202">
        <f>'[2]29'!I6</f>
        <v>0</v>
      </c>
      <c r="I4" s="202">
        <f>'[2]29'!J6</f>
        <v>0</v>
      </c>
      <c r="J4" s="202">
        <f>'[2]29'!K6</f>
        <v>0</v>
      </c>
      <c r="K4" s="15">
        <f t="shared" ref="K4:K67" si="3">SUM(G4:J4)</f>
        <v>-0.05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-0.05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-0.05</v>
      </c>
      <c r="R4" s="18">
        <v>0</v>
      </c>
      <c r="S4" s="18"/>
    </row>
    <row r="5" spans="1:19">
      <c r="A5" s="8" t="s">
        <v>47</v>
      </c>
      <c r="B5" s="201">
        <f>'[2]29'!B7</f>
        <v>42</v>
      </c>
      <c r="C5" s="202">
        <f>'[2]29'!C7</f>
        <v>30</v>
      </c>
      <c r="D5" s="202">
        <f>'[2]29'!D7</f>
        <v>0</v>
      </c>
      <c r="E5" s="202">
        <f>'[2]29'!E7</f>
        <v>0</v>
      </c>
      <c r="F5" s="15">
        <f t="shared" ref="F5:F68" si="6">SUM(B5:E5)</f>
        <v>72</v>
      </c>
      <c r="G5" s="201">
        <f>'[2]29'!H7</f>
        <v>-0.05</v>
      </c>
      <c r="H5" s="202">
        <f>'[2]29'!I7</f>
        <v>0</v>
      </c>
      <c r="I5" s="202">
        <f>'[2]29'!J7</f>
        <v>0</v>
      </c>
      <c r="J5" s="202">
        <f>'[2]29'!K7</f>
        <v>0</v>
      </c>
      <c r="K5" s="15">
        <f t="shared" si="3"/>
        <v>-0.05</v>
      </c>
      <c r="L5" s="18">
        <f>frq!C5</f>
        <v>1</v>
      </c>
      <c r="M5" s="125">
        <f t="shared" si="4"/>
        <v>-0.05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-0.05</v>
      </c>
      <c r="R5" s="18">
        <v>0</v>
      </c>
      <c r="S5" s="18"/>
    </row>
    <row r="6" spans="1:19">
      <c r="A6" s="8" t="s">
        <v>48</v>
      </c>
      <c r="B6" s="201">
        <f>'[2]29'!B8</f>
        <v>42</v>
      </c>
      <c r="C6" s="202">
        <f>'[2]29'!C8</f>
        <v>30</v>
      </c>
      <c r="D6" s="202">
        <f>'[2]29'!D8</f>
        <v>0</v>
      </c>
      <c r="E6" s="202">
        <f>'[2]29'!E8</f>
        <v>0</v>
      </c>
      <c r="F6" s="15">
        <f t="shared" si="6"/>
        <v>72</v>
      </c>
      <c r="G6" s="201">
        <f>'[2]29'!H8</f>
        <v>-0.05</v>
      </c>
      <c r="H6" s="202">
        <f>'[2]29'!I8</f>
        <v>0</v>
      </c>
      <c r="I6" s="202">
        <f>'[2]29'!J8</f>
        <v>0</v>
      </c>
      <c r="J6" s="202">
        <f>'[2]29'!K8</f>
        <v>0</v>
      </c>
      <c r="K6" s="15">
        <f t="shared" si="3"/>
        <v>-0.05</v>
      </c>
      <c r="L6" s="18">
        <f>frq!C6</f>
        <v>1</v>
      </c>
      <c r="M6" s="125">
        <f t="shared" si="4"/>
        <v>-0.05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-0.05</v>
      </c>
      <c r="R6" s="18">
        <v>0</v>
      </c>
      <c r="S6" s="18"/>
    </row>
    <row r="7" spans="1:19">
      <c r="A7" s="8" t="s">
        <v>49</v>
      </c>
      <c r="B7" s="201">
        <f>'[2]29'!B9</f>
        <v>42</v>
      </c>
      <c r="C7" s="202">
        <f>'[2]29'!C9</f>
        <v>30</v>
      </c>
      <c r="D7" s="202">
        <f>'[2]29'!D9</f>
        <v>0</v>
      </c>
      <c r="E7" s="202">
        <f>'[2]29'!E9</f>
        <v>0</v>
      </c>
      <c r="F7" s="15">
        <f t="shared" si="6"/>
        <v>72</v>
      </c>
      <c r="G7" s="201">
        <f>'[2]29'!H9</f>
        <v>-0.05</v>
      </c>
      <c r="H7" s="202">
        <f>'[2]29'!I9</f>
        <v>0</v>
      </c>
      <c r="I7" s="202">
        <f>'[2]29'!J9</f>
        <v>0</v>
      </c>
      <c r="J7" s="202">
        <f>'[2]29'!K9</f>
        <v>0</v>
      </c>
      <c r="K7" s="15">
        <f t="shared" si="3"/>
        <v>-0.05</v>
      </c>
      <c r="L7" s="18">
        <f>frq!C7</f>
        <v>1</v>
      </c>
      <c r="M7" s="125">
        <f t="shared" si="4"/>
        <v>-0.05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-0.05</v>
      </c>
      <c r="R7" s="18">
        <v>0</v>
      </c>
      <c r="S7" s="18"/>
    </row>
    <row r="8" spans="1:19">
      <c r="A8" s="8" t="s">
        <v>50</v>
      </c>
      <c r="B8" s="201">
        <f>'[2]29'!B10</f>
        <v>42</v>
      </c>
      <c r="C8" s="202">
        <f>'[2]29'!C10</f>
        <v>30</v>
      </c>
      <c r="D8" s="202">
        <f>'[2]29'!D10</f>
        <v>0</v>
      </c>
      <c r="E8" s="202">
        <f>'[2]29'!E10</f>
        <v>0</v>
      </c>
      <c r="F8" s="15">
        <f t="shared" si="6"/>
        <v>72</v>
      </c>
      <c r="G8" s="201">
        <f>'[2]29'!H10</f>
        <v>-0.05</v>
      </c>
      <c r="H8" s="202">
        <f>'[2]29'!I10</f>
        <v>0</v>
      </c>
      <c r="I8" s="202">
        <f>'[2]29'!J10</f>
        <v>0</v>
      </c>
      <c r="J8" s="202">
        <f>'[2]29'!K10</f>
        <v>0</v>
      </c>
      <c r="K8" s="15">
        <f t="shared" si="3"/>
        <v>-0.05</v>
      </c>
      <c r="L8" s="18">
        <f>frq!C8</f>
        <v>1</v>
      </c>
      <c r="M8" s="125">
        <f t="shared" si="4"/>
        <v>-0.05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-0.05</v>
      </c>
      <c r="R8" s="18">
        <v>0</v>
      </c>
      <c r="S8" s="18"/>
    </row>
    <row r="9" spans="1:19">
      <c r="A9" s="8" t="s">
        <v>51</v>
      </c>
      <c r="B9" s="201">
        <f>'[2]29'!B11</f>
        <v>42</v>
      </c>
      <c r="C9" s="202">
        <f>'[2]29'!C11</f>
        <v>30</v>
      </c>
      <c r="D9" s="202">
        <f>'[2]29'!D11</f>
        <v>0</v>
      </c>
      <c r="E9" s="202">
        <f>'[2]29'!E11</f>
        <v>0</v>
      </c>
      <c r="F9" s="15">
        <f t="shared" si="6"/>
        <v>72</v>
      </c>
      <c r="G9" s="201">
        <f>'[2]29'!H11</f>
        <v>-0.05</v>
      </c>
      <c r="H9" s="202">
        <f>'[2]29'!I11</f>
        <v>0</v>
      </c>
      <c r="I9" s="202">
        <f>'[2]29'!J11</f>
        <v>0</v>
      </c>
      <c r="J9" s="202">
        <f>'[2]29'!K11</f>
        <v>0</v>
      </c>
      <c r="K9" s="15">
        <f t="shared" si="3"/>
        <v>-0.05</v>
      </c>
      <c r="L9" s="18">
        <f>frq!C9</f>
        <v>1</v>
      </c>
      <c r="M9" s="125">
        <f t="shared" si="4"/>
        <v>-0.05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-0.05</v>
      </c>
      <c r="R9" s="18">
        <v>0</v>
      </c>
      <c r="S9" s="18"/>
    </row>
    <row r="10" spans="1:19">
      <c r="A10" s="8" t="s">
        <v>52</v>
      </c>
      <c r="B10" s="201">
        <f>'[2]29'!B12</f>
        <v>42</v>
      </c>
      <c r="C10" s="202">
        <f>'[2]29'!C12</f>
        <v>30</v>
      </c>
      <c r="D10" s="202">
        <f>'[2]29'!D12</f>
        <v>0</v>
      </c>
      <c r="E10" s="202">
        <f>'[2]29'!E12</f>
        <v>0</v>
      </c>
      <c r="F10" s="15">
        <f t="shared" si="6"/>
        <v>72</v>
      </c>
      <c r="G10" s="201">
        <f>'[2]29'!H12</f>
        <v>-0.05</v>
      </c>
      <c r="H10" s="202">
        <f>'[2]29'!I12</f>
        <v>0</v>
      </c>
      <c r="I10" s="202">
        <f>'[2]29'!J12</f>
        <v>0</v>
      </c>
      <c r="J10" s="202">
        <f>'[2]29'!K12</f>
        <v>0</v>
      </c>
      <c r="K10" s="15">
        <f t="shared" si="3"/>
        <v>-0.05</v>
      </c>
      <c r="L10" s="18">
        <f>frq!C10</f>
        <v>1</v>
      </c>
      <c r="M10" s="125">
        <f t="shared" si="4"/>
        <v>-0.05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-0.05</v>
      </c>
      <c r="R10" s="18">
        <v>0</v>
      </c>
      <c r="S10" s="18"/>
    </row>
    <row r="11" spans="1:19">
      <c r="A11" s="8" t="s">
        <v>53</v>
      </c>
      <c r="B11" s="201">
        <f>'[2]29'!B13</f>
        <v>42</v>
      </c>
      <c r="C11" s="202">
        <f>'[2]29'!C13</f>
        <v>30</v>
      </c>
      <c r="D11" s="202">
        <f>'[2]29'!D13</f>
        <v>0</v>
      </c>
      <c r="E11" s="202">
        <f>'[2]29'!E13</f>
        <v>0</v>
      </c>
      <c r="F11" s="15">
        <f t="shared" si="6"/>
        <v>72</v>
      </c>
      <c r="G11" s="201">
        <f>'[2]29'!H13</f>
        <v>-0.05</v>
      </c>
      <c r="H11" s="202">
        <f>'[2]29'!I13</f>
        <v>0</v>
      </c>
      <c r="I11" s="202">
        <f>'[2]29'!J13</f>
        <v>0</v>
      </c>
      <c r="J11" s="202">
        <f>'[2]29'!K13</f>
        <v>0</v>
      </c>
      <c r="K11" s="15">
        <f t="shared" si="3"/>
        <v>-0.05</v>
      </c>
      <c r="L11" s="18">
        <f>frq!C11</f>
        <v>1</v>
      </c>
      <c r="M11" s="125">
        <f t="shared" si="4"/>
        <v>-0.05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-0.05</v>
      </c>
      <c r="R11" s="18">
        <v>0</v>
      </c>
      <c r="S11" s="18"/>
    </row>
    <row r="12" spans="1:19">
      <c r="A12" s="8" t="s">
        <v>54</v>
      </c>
      <c r="B12" s="201">
        <f>'[2]29'!B14</f>
        <v>42</v>
      </c>
      <c r="C12" s="202">
        <f>'[2]29'!C14</f>
        <v>30</v>
      </c>
      <c r="D12" s="202">
        <f>'[2]29'!D14</f>
        <v>0</v>
      </c>
      <c r="E12" s="202">
        <f>'[2]29'!E14</f>
        <v>0</v>
      </c>
      <c r="F12" s="15">
        <f t="shared" si="6"/>
        <v>72</v>
      </c>
      <c r="G12" s="201">
        <f>'[2]29'!H14</f>
        <v>-0.05</v>
      </c>
      <c r="H12" s="202">
        <f>'[2]29'!I14</f>
        <v>0</v>
      </c>
      <c r="I12" s="202">
        <f>'[2]29'!J14</f>
        <v>0</v>
      </c>
      <c r="J12" s="202">
        <f>'[2]29'!K14</f>
        <v>0</v>
      </c>
      <c r="K12" s="15">
        <f t="shared" si="3"/>
        <v>-0.05</v>
      </c>
      <c r="L12" s="18">
        <f>frq!C12</f>
        <v>1</v>
      </c>
      <c r="M12" s="125">
        <f t="shared" si="4"/>
        <v>-0.05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-0.05</v>
      </c>
      <c r="R12" s="18">
        <v>0</v>
      </c>
      <c r="S12" s="18"/>
    </row>
    <row r="13" spans="1:19">
      <c r="A13" s="8" t="s">
        <v>55</v>
      </c>
      <c r="B13" s="201">
        <f>'[2]29'!B15</f>
        <v>42</v>
      </c>
      <c r="C13" s="202">
        <f>'[2]29'!C15</f>
        <v>30</v>
      </c>
      <c r="D13" s="202">
        <f>'[2]29'!D15</f>
        <v>0</v>
      </c>
      <c r="E13" s="202">
        <f>'[2]29'!E15</f>
        <v>0</v>
      </c>
      <c r="F13" s="15">
        <f t="shared" si="6"/>
        <v>72</v>
      </c>
      <c r="G13" s="201">
        <f>'[2]29'!H15</f>
        <v>-0.05</v>
      </c>
      <c r="H13" s="202">
        <f>'[2]29'!I15</f>
        <v>0</v>
      </c>
      <c r="I13" s="202">
        <f>'[2]29'!J15</f>
        <v>0</v>
      </c>
      <c r="J13" s="202">
        <f>'[2]29'!K15</f>
        <v>0</v>
      </c>
      <c r="K13" s="15">
        <f t="shared" si="3"/>
        <v>-0.05</v>
      </c>
      <c r="L13" s="18">
        <f>frq!C13</f>
        <v>1</v>
      </c>
      <c r="M13" s="125">
        <f t="shared" si="4"/>
        <v>-0.05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-0.05</v>
      </c>
      <c r="R13" s="18">
        <v>0</v>
      </c>
      <c r="S13" s="18"/>
    </row>
    <row r="14" spans="1:19">
      <c r="A14" s="8" t="s">
        <v>56</v>
      </c>
      <c r="B14" s="201">
        <f>'[2]29'!B16</f>
        <v>42</v>
      </c>
      <c r="C14" s="202">
        <f>'[2]29'!C16</f>
        <v>30</v>
      </c>
      <c r="D14" s="202">
        <f>'[2]29'!D16</f>
        <v>0</v>
      </c>
      <c r="E14" s="202">
        <f>'[2]29'!E16</f>
        <v>0</v>
      </c>
      <c r="F14" s="15">
        <f t="shared" si="6"/>
        <v>72</v>
      </c>
      <c r="G14" s="201">
        <f>'[2]29'!H16</f>
        <v>-0.05</v>
      </c>
      <c r="H14" s="202">
        <f>'[2]29'!I16</f>
        <v>0</v>
      </c>
      <c r="I14" s="202">
        <f>'[2]29'!J16</f>
        <v>0</v>
      </c>
      <c r="J14" s="202">
        <f>'[2]29'!K16</f>
        <v>0</v>
      </c>
      <c r="K14" s="15">
        <f t="shared" si="3"/>
        <v>-0.05</v>
      </c>
      <c r="L14" s="18">
        <f>frq!C14</f>
        <v>1</v>
      </c>
      <c r="M14" s="125">
        <f t="shared" si="4"/>
        <v>-0.05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-0.05</v>
      </c>
      <c r="R14" s="18">
        <v>0</v>
      </c>
      <c r="S14" s="18"/>
    </row>
    <row r="15" spans="1:19">
      <c r="A15" s="8" t="s">
        <v>57</v>
      </c>
      <c r="B15" s="201">
        <f>'[2]29'!B17</f>
        <v>42</v>
      </c>
      <c r="C15" s="202">
        <f>'[2]29'!C17</f>
        <v>30</v>
      </c>
      <c r="D15" s="202">
        <f>'[2]29'!D17</f>
        <v>0</v>
      </c>
      <c r="E15" s="202">
        <f>'[2]29'!E17</f>
        <v>0</v>
      </c>
      <c r="F15" s="15">
        <f t="shared" si="6"/>
        <v>72</v>
      </c>
      <c r="G15" s="201">
        <f>'[2]29'!H17</f>
        <v>-0.05</v>
      </c>
      <c r="H15" s="202">
        <f>'[2]29'!I17</f>
        <v>0</v>
      </c>
      <c r="I15" s="202">
        <f>'[2]29'!J17</f>
        <v>0</v>
      </c>
      <c r="J15" s="202">
        <f>'[2]29'!K17</f>
        <v>0</v>
      </c>
      <c r="K15" s="15">
        <f t="shared" si="3"/>
        <v>-0.05</v>
      </c>
      <c r="L15" s="18">
        <f>frq!C15</f>
        <v>1</v>
      </c>
      <c r="M15" s="125">
        <f t="shared" si="4"/>
        <v>-0.05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-0.05</v>
      </c>
      <c r="R15" s="18">
        <v>0</v>
      </c>
      <c r="S15" s="18"/>
    </row>
    <row r="16" spans="1:19">
      <c r="A16" s="8" t="s">
        <v>58</v>
      </c>
      <c r="B16" s="201">
        <f>'[2]29'!B18</f>
        <v>42</v>
      </c>
      <c r="C16" s="202">
        <f>'[2]29'!C18</f>
        <v>30</v>
      </c>
      <c r="D16" s="202">
        <f>'[2]29'!D18</f>
        <v>0</v>
      </c>
      <c r="E16" s="202">
        <f>'[2]29'!E18</f>
        <v>0</v>
      </c>
      <c r="F16" s="15">
        <f t="shared" si="6"/>
        <v>72</v>
      </c>
      <c r="G16" s="201">
        <f>'[2]29'!H18</f>
        <v>-0.05</v>
      </c>
      <c r="H16" s="202">
        <f>'[2]29'!I18</f>
        <v>0</v>
      </c>
      <c r="I16" s="202">
        <f>'[2]29'!J18</f>
        <v>0</v>
      </c>
      <c r="J16" s="202">
        <f>'[2]29'!K18</f>
        <v>0</v>
      </c>
      <c r="K16" s="15">
        <f t="shared" si="3"/>
        <v>-0.05</v>
      </c>
      <c r="L16" s="18">
        <f>frq!C16</f>
        <v>1</v>
      </c>
      <c r="M16" s="125">
        <f t="shared" si="4"/>
        <v>-0.05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-0.05</v>
      </c>
      <c r="R16" s="18">
        <v>0</v>
      </c>
      <c r="S16" s="18"/>
    </row>
    <row r="17" spans="1:19">
      <c r="A17" s="8" t="s">
        <v>59</v>
      </c>
      <c r="B17" s="201">
        <f>'[2]29'!B19</f>
        <v>42</v>
      </c>
      <c r="C17" s="202">
        <f>'[2]29'!C19</f>
        <v>30</v>
      </c>
      <c r="D17" s="202">
        <f>'[2]29'!D19</f>
        <v>0</v>
      </c>
      <c r="E17" s="202">
        <f>'[2]29'!E19</f>
        <v>0</v>
      </c>
      <c r="F17" s="15">
        <f t="shared" si="6"/>
        <v>72</v>
      </c>
      <c r="G17" s="201">
        <f>'[2]29'!H19</f>
        <v>-0.05</v>
      </c>
      <c r="H17" s="202">
        <f>'[2]29'!I19</f>
        <v>0</v>
      </c>
      <c r="I17" s="202">
        <f>'[2]29'!J19</f>
        <v>0</v>
      </c>
      <c r="J17" s="202">
        <f>'[2]29'!K19</f>
        <v>0</v>
      </c>
      <c r="K17" s="15">
        <f t="shared" si="3"/>
        <v>-0.05</v>
      </c>
      <c r="L17" s="18">
        <f>frq!C17</f>
        <v>1</v>
      </c>
      <c r="M17" s="125">
        <f t="shared" si="4"/>
        <v>-0.05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-0.05</v>
      </c>
      <c r="R17" s="18">
        <v>0</v>
      </c>
      <c r="S17" s="18"/>
    </row>
    <row r="18" spans="1:19">
      <c r="A18" s="8" t="s">
        <v>60</v>
      </c>
      <c r="B18" s="201">
        <f>'[2]29'!B20</f>
        <v>42</v>
      </c>
      <c r="C18" s="202">
        <f>'[2]29'!C20</f>
        <v>30</v>
      </c>
      <c r="D18" s="202">
        <f>'[2]29'!D20</f>
        <v>0</v>
      </c>
      <c r="E18" s="202">
        <f>'[2]29'!E20</f>
        <v>0</v>
      </c>
      <c r="F18" s="15">
        <f t="shared" si="6"/>
        <v>72</v>
      </c>
      <c r="G18" s="201">
        <f>'[2]29'!H20</f>
        <v>-0.05</v>
      </c>
      <c r="H18" s="202">
        <f>'[2]29'!I20</f>
        <v>0</v>
      </c>
      <c r="I18" s="202">
        <f>'[2]29'!J20</f>
        <v>0</v>
      </c>
      <c r="J18" s="202">
        <f>'[2]29'!K20</f>
        <v>0</v>
      </c>
      <c r="K18" s="15">
        <f t="shared" si="3"/>
        <v>-0.05</v>
      </c>
      <c r="L18" s="18">
        <f>frq!C18</f>
        <v>1</v>
      </c>
      <c r="M18" s="125">
        <f t="shared" si="4"/>
        <v>-0.05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-0.05</v>
      </c>
      <c r="R18" s="18">
        <v>0</v>
      </c>
      <c r="S18" s="18"/>
    </row>
    <row r="19" spans="1:19">
      <c r="A19" s="8" t="s">
        <v>61</v>
      </c>
      <c r="B19" s="201">
        <f>'[2]29'!B21</f>
        <v>42</v>
      </c>
      <c r="C19" s="202">
        <f>'[2]29'!C21</f>
        <v>30</v>
      </c>
      <c r="D19" s="202">
        <f>'[2]29'!D21</f>
        <v>0</v>
      </c>
      <c r="E19" s="202">
        <f>'[2]29'!E21</f>
        <v>0</v>
      </c>
      <c r="F19" s="15">
        <f t="shared" si="6"/>
        <v>72</v>
      </c>
      <c r="G19" s="201">
        <f>'[2]29'!H21</f>
        <v>-0.05</v>
      </c>
      <c r="H19" s="202">
        <f>'[2]29'!I21</f>
        <v>0</v>
      </c>
      <c r="I19" s="202">
        <f>'[2]29'!J21</f>
        <v>0</v>
      </c>
      <c r="J19" s="202">
        <f>'[2]29'!K21</f>
        <v>0</v>
      </c>
      <c r="K19" s="15">
        <f t="shared" si="3"/>
        <v>-0.05</v>
      </c>
      <c r="L19" s="18">
        <f>frq!C19</f>
        <v>1</v>
      </c>
      <c r="M19" s="125">
        <f t="shared" si="4"/>
        <v>-0.05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-0.05</v>
      </c>
      <c r="R19" s="18">
        <v>0</v>
      </c>
      <c r="S19" s="18"/>
    </row>
    <row r="20" spans="1:19">
      <c r="A20" s="8" t="s">
        <v>62</v>
      </c>
      <c r="B20" s="201">
        <f>'[2]29'!B22</f>
        <v>42</v>
      </c>
      <c r="C20" s="202">
        <f>'[2]29'!C22</f>
        <v>30</v>
      </c>
      <c r="D20" s="202">
        <f>'[2]29'!D22</f>
        <v>0</v>
      </c>
      <c r="E20" s="202">
        <f>'[2]29'!E22</f>
        <v>0</v>
      </c>
      <c r="F20" s="15">
        <f t="shared" si="6"/>
        <v>72</v>
      </c>
      <c r="G20" s="201">
        <f>'[2]29'!H22</f>
        <v>-0.05</v>
      </c>
      <c r="H20" s="202">
        <f>'[2]29'!I22</f>
        <v>0</v>
      </c>
      <c r="I20" s="202">
        <f>'[2]29'!J22</f>
        <v>0</v>
      </c>
      <c r="J20" s="202">
        <f>'[2]29'!K22</f>
        <v>0</v>
      </c>
      <c r="K20" s="15">
        <f t="shared" si="3"/>
        <v>-0.05</v>
      </c>
      <c r="L20" s="18">
        <f>frq!C20</f>
        <v>1</v>
      </c>
      <c r="M20" s="125">
        <f t="shared" si="4"/>
        <v>-0.05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-0.05</v>
      </c>
      <c r="R20" s="18">
        <v>0</v>
      </c>
      <c r="S20" s="18"/>
    </row>
    <row r="21" spans="1:19">
      <c r="A21" s="8" t="s">
        <v>63</v>
      </c>
      <c r="B21" s="201">
        <f>'[2]29'!B23</f>
        <v>42</v>
      </c>
      <c r="C21" s="202">
        <f>'[2]29'!C23</f>
        <v>30</v>
      </c>
      <c r="D21" s="202">
        <f>'[2]29'!D23</f>
        <v>0</v>
      </c>
      <c r="E21" s="202">
        <f>'[2]29'!E23</f>
        <v>0</v>
      </c>
      <c r="F21" s="15">
        <f t="shared" si="6"/>
        <v>72</v>
      </c>
      <c r="G21" s="201">
        <f>'[2]29'!H23</f>
        <v>-0.05</v>
      </c>
      <c r="H21" s="202">
        <f>'[2]29'!I23</f>
        <v>0</v>
      </c>
      <c r="I21" s="202">
        <f>'[2]29'!J23</f>
        <v>0</v>
      </c>
      <c r="J21" s="202">
        <f>'[2]29'!K23</f>
        <v>0</v>
      </c>
      <c r="K21" s="15">
        <f t="shared" si="3"/>
        <v>-0.05</v>
      </c>
      <c r="L21" s="18">
        <f>frq!C21</f>
        <v>1</v>
      </c>
      <c r="M21" s="125">
        <f t="shared" si="4"/>
        <v>-0.05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-0.05</v>
      </c>
      <c r="R21" s="18">
        <v>0</v>
      </c>
      <c r="S21" s="18"/>
    </row>
    <row r="22" spans="1:19">
      <c r="A22" s="8" t="s">
        <v>64</v>
      </c>
      <c r="B22" s="201">
        <f>'[2]29'!B24</f>
        <v>42</v>
      </c>
      <c r="C22" s="202">
        <f>'[2]29'!C24</f>
        <v>30</v>
      </c>
      <c r="D22" s="202">
        <f>'[2]29'!D24</f>
        <v>0</v>
      </c>
      <c r="E22" s="202">
        <f>'[2]29'!E24</f>
        <v>0</v>
      </c>
      <c r="F22" s="15">
        <f t="shared" si="6"/>
        <v>72</v>
      </c>
      <c r="G22" s="201">
        <f>'[2]29'!H24</f>
        <v>-0.05</v>
      </c>
      <c r="H22" s="202">
        <f>'[2]29'!I24</f>
        <v>0</v>
      </c>
      <c r="I22" s="202">
        <f>'[2]29'!J24</f>
        <v>0</v>
      </c>
      <c r="J22" s="202">
        <f>'[2]29'!K24</f>
        <v>0</v>
      </c>
      <c r="K22" s="15">
        <f t="shared" si="3"/>
        <v>-0.05</v>
      </c>
      <c r="L22" s="18">
        <f>frq!C22</f>
        <v>1</v>
      </c>
      <c r="M22" s="125">
        <f t="shared" si="4"/>
        <v>-0.05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-0.05</v>
      </c>
      <c r="R22" s="18">
        <v>0</v>
      </c>
      <c r="S22" s="18"/>
    </row>
    <row r="23" spans="1:19">
      <c r="A23" s="8" t="s">
        <v>65</v>
      </c>
      <c r="B23" s="201">
        <f>'[2]29'!B25</f>
        <v>42</v>
      </c>
      <c r="C23" s="202">
        <f>'[2]29'!C25</f>
        <v>30</v>
      </c>
      <c r="D23" s="202">
        <f>'[2]29'!D25</f>
        <v>0</v>
      </c>
      <c r="E23" s="202">
        <f>'[2]29'!E25</f>
        <v>0</v>
      </c>
      <c r="F23" s="15">
        <f t="shared" si="6"/>
        <v>72</v>
      </c>
      <c r="G23" s="201">
        <f>'[2]29'!H25</f>
        <v>-0.05</v>
      </c>
      <c r="H23" s="202">
        <f>'[2]29'!I25</f>
        <v>0</v>
      </c>
      <c r="I23" s="202">
        <f>'[2]29'!J25</f>
        <v>0</v>
      </c>
      <c r="J23" s="202">
        <f>'[2]29'!K25</f>
        <v>0</v>
      </c>
      <c r="K23" s="15">
        <f t="shared" si="3"/>
        <v>-0.05</v>
      </c>
      <c r="L23" s="18">
        <f>frq!C23</f>
        <v>1</v>
      </c>
      <c r="M23" s="125">
        <f t="shared" si="4"/>
        <v>-0.05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-0.05</v>
      </c>
      <c r="R23" s="18">
        <v>0</v>
      </c>
      <c r="S23" s="18"/>
    </row>
    <row r="24" spans="1:19">
      <c r="A24" s="8" t="s">
        <v>66</v>
      </c>
      <c r="B24" s="201">
        <f>'[2]29'!B26</f>
        <v>42</v>
      </c>
      <c r="C24" s="202">
        <f>'[2]29'!C26</f>
        <v>30</v>
      </c>
      <c r="D24" s="202">
        <f>'[2]29'!D26</f>
        <v>0</v>
      </c>
      <c r="E24" s="202">
        <f>'[2]29'!E26</f>
        <v>0</v>
      </c>
      <c r="F24" s="15">
        <f t="shared" si="6"/>
        <v>72</v>
      </c>
      <c r="G24" s="201">
        <f>'[2]29'!H26</f>
        <v>-0.05</v>
      </c>
      <c r="H24" s="202">
        <f>'[2]29'!I26</f>
        <v>0</v>
      </c>
      <c r="I24" s="202">
        <f>'[2]29'!J26</f>
        <v>0</v>
      </c>
      <c r="J24" s="202">
        <f>'[2]29'!K26</f>
        <v>0</v>
      </c>
      <c r="K24" s="15">
        <f t="shared" si="3"/>
        <v>-0.05</v>
      </c>
      <c r="L24" s="18">
        <f>frq!C24</f>
        <v>1</v>
      </c>
      <c r="M24" s="125">
        <f t="shared" si="4"/>
        <v>-0.05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-0.05</v>
      </c>
      <c r="R24" s="18">
        <v>0</v>
      </c>
      <c r="S24" s="18"/>
    </row>
    <row r="25" spans="1:19">
      <c r="A25" s="8" t="s">
        <v>67</v>
      </c>
      <c r="B25" s="201">
        <f>'[2]29'!B27</f>
        <v>42</v>
      </c>
      <c r="C25" s="202">
        <f>'[2]29'!C27</f>
        <v>30</v>
      </c>
      <c r="D25" s="202">
        <f>'[2]29'!D27</f>
        <v>0</v>
      </c>
      <c r="E25" s="202">
        <f>'[2]29'!E27</f>
        <v>0</v>
      </c>
      <c r="F25" s="15">
        <f t="shared" si="6"/>
        <v>72</v>
      </c>
      <c r="G25" s="201">
        <f>'[2]29'!H27</f>
        <v>-0.05</v>
      </c>
      <c r="H25" s="202">
        <f>'[2]29'!I27</f>
        <v>0</v>
      </c>
      <c r="I25" s="202">
        <f>'[2]29'!J27</f>
        <v>0</v>
      </c>
      <c r="J25" s="202">
        <f>'[2]29'!K27</f>
        <v>0</v>
      </c>
      <c r="K25" s="15">
        <f t="shared" si="3"/>
        <v>-0.05</v>
      </c>
      <c r="L25" s="18">
        <f>frq!C25</f>
        <v>1</v>
      </c>
      <c r="M25" s="125">
        <f t="shared" si="4"/>
        <v>-0.05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-0.05</v>
      </c>
      <c r="R25" s="18">
        <v>0</v>
      </c>
      <c r="S25" s="18"/>
    </row>
    <row r="26" spans="1:19">
      <c r="A26" s="8" t="s">
        <v>68</v>
      </c>
      <c r="B26" s="201">
        <f>'[2]29'!B28</f>
        <v>42</v>
      </c>
      <c r="C26" s="202">
        <f>'[2]29'!C28</f>
        <v>30</v>
      </c>
      <c r="D26" s="202">
        <f>'[2]29'!D28</f>
        <v>0</v>
      </c>
      <c r="E26" s="202">
        <f>'[2]29'!E28</f>
        <v>0</v>
      </c>
      <c r="F26" s="15">
        <f t="shared" si="6"/>
        <v>72</v>
      </c>
      <c r="G26" s="201">
        <f>'[2]29'!H28</f>
        <v>-0.05</v>
      </c>
      <c r="H26" s="202">
        <f>'[2]29'!I28</f>
        <v>0</v>
      </c>
      <c r="I26" s="202">
        <f>'[2]29'!J28</f>
        <v>0</v>
      </c>
      <c r="J26" s="202">
        <f>'[2]29'!K28</f>
        <v>0</v>
      </c>
      <c r="K26" s="15">
        <f t="shared" si="3"/>
        <v>-0.05</v>
      </c>
      <c r="L26" s="18">
        <f>frq!C26</f>
        <v>1</v>
      </c>
      <c r="M26" s="125">
        <f t="shared" si="4"/>
        <v>-0.05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-0.05</v>
      </c>
      <c r="R26" s="18">
        <v>0</v>
      </c>
      <c r="S26" s="18"/>
    </row>
    <row r="27" spans="1:19">
      <c r="A27" s="8" t="s">
        <v>69</v>
      </c>
      <c r="B27" s="201">
        <f>'[2]29'!B29</f>
        <v>42</v>
      </c>
      <c r="C27" s="202">
        <f>'[2]29'!C29</f>
        <v>30</v>
      </c>
      <c r="D27" s="202">
        <f>'[2]29'!D29</f>
        <v>0</v>
      </c>
      <c r="E27" s="202">
        <f>'[2]29'!E29</f>
        <v>0</v>
      </c>
      <c r="F27" s="15">
        <f t="shared" si="6"/>
        <v>72</v>
      </c>
      <c r="G27" s="201">
        <f>'[2]29'!H29</f>
        <v>-0.05</v>
      </c>
      <c r="H27" s="202">
        <f>'[2]29'!I29</f>
        <v>0</v>
      </c>
      <c r="I27" s="202">
        <f>'[2]29'!J29</f>
        <v>0</v>
      </c>
      <c r="J27" s="202">
        <f>'[2]29'!K29</f>
        <v>0</v>
      </c>
      <c r="K27" s="15">
        <f t="shared" si="3"/>
        <v>-0.05</v>
      </c>
      <c r="L27" s="18">
        <f>frq!C27</f>
        <v>1</v>
      </c>
      <c r="M27" s="125">
        <f t="shared" si="4"/>
        <v>-0.05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-0.05</v>
      </c>
      <c r="R27" s="18">
        <v>0</v>
      </c>
      <c r="S27" s="18"/>
    </row>
    <row r="28" spans="1:19">
      <c r="A28" s="8" t="s">
        <v>70</v>
      </c>
      <c r="B28" s="201">
        <f>'[2]29'!B30</f>
        <v>42</v>
      </c>
      <c r="C28" s="202">
        <f>'[2]29'!C30</f>
        <v>30</v>
      </c>
      <c r="D28" s="202">
        <f>'[2]29'!D30</f>
        <v>0</v>
      </c>
      <c r="E28" s="202">
        <f>'[2]29'!E30</f>
        <v>0</v>
      </c>
      <c r="F28" s="15">
        <f t="shared" si="6"/>
        <v>72</v>
      </c>
      <c r="G28" s="201">
        <f>'[2]29'!H30</f>
        <v>-0.05</v>
      </c>
      <c r="H28" s="202">
        <f>'[2]29'!I30</f>
        <v>0</v>
      </c>
      <c r="I28" s="202">
        <f>'[2]29'!J30</f>
        <v>0</v>
      </c>
      <c r="J28" s="202">
        <f>'[2]29'!K30</f>
        <v>0</v>
      </c>
      <c r="K28" s="15">
        <f t="shared" si="3"/>
        <v>-0.05</v>
      </c>
      <c r="L28" s="18">
        <f>frq!C28</f>
        <v>1</v>
      </c>
      <c r="M28" s="125">
        <f t="shared" si="4"/>
        <v>-0.05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-0.05</v>
      </c>
      <c r="R28" s="18">
        <v>0</v>
      </c>
      <c r="S28" s="18"/>
    </row>
    <row r="29" spans="1:19">
      <c r="A29" s="8" t="s">
        <v>71</v>
      </c>
      <c r="B29" s="201">
        <f>'[2]29'!B31</f>
        <v>42</v>
      </c>
      <c r="C29" s="202">
        <f>'[2]29'!C31</f>
        <v>30</v>
      </c>
      <c r="D29" s="202">
        <f>'[2]29'!D31</f>
        <v>0</v>
      </c>
      <c r="E29" s="202">
        <f>'[2]29'!E31</f>
        <v>0</v>
      </c>
      <c r="F29" s="15">
        <f t="shared" si="6"/>
        <v>72</v>
      </c>
      <c r="G29" s="201">
        <f>'[2]29'!H31</f>
        <v>-0.05</v>
      </c>
      <c r="H29" s="202">
        <f>'[2]29'!I31</f>
        <v>0</v>
      </c>
      <c r="I29" s="202">
        <f>'[2]29'!J31</f>
        <v>0</v>
      </c>
      <c r="J29" s="202">
        <f>'[2]29'!K31</f>
        <v>0</v>
      </c>
      <c r="K29" s="15">
        <f t="shared" si="3"/>
        <v>-0.05</v>
      </c>
      <c r="L29" s="18">
        <f>frq!C29</f>
        <v>1</v>
      </c>
      <c r="M29" s="125">
        <f t="shared" si="4"/>
        <v>-0.05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-0.05</v>
      </c>
      <c r="R29" s="18">
        <v>0</v>
      </c>
      <c r="S29" s="18"/>
    </row>
    <row r="30" spans="1:19">
      <c r="A30" s="8" t="s">
        <v>72</v>
      </c>
      <c r="B30" s="201">
        <f>'[2]29'!B32</f>
        <v>42</v>
      </c>
      <c r="C30" s="202">
        <f>'[2]29'!C32</f>
        <v>30</v>
      </c>
      <c r="D30" s="202">
        <f>'[2]29'!D32</f>
        <v>0</v>
      </c>
      <c r="E30" s="202">
        <f>'[2]29'!E32</f>
        <v>0</v>
      </c>
      <c r="F30" s="15">
        <f t="shared" si="6"/>
        <v>72</v>
      </c>
      <c r="G30" s="201">
        <f>'[2]29'!H32</f>
        <v>-0.05</v>
      </c>
      <c r="H30" s="202">
        <f>'[2]29'!I32</f>
        <v>0</v>
      </c>
      <c r="I30" s="202">
        <f>'[2]29'!J32</f>
        <v>0</v>
      </c>
      <c r="J30" s="202">
        <f>'[2]29'!K32</f>
        <v>0</v>
      </c>
      <c r="K30" s="15">
        <f t="shared" si="3"/>
        <v>-0.05</v>
      </c>
      <c r="L30" s="18">
        <f>frq!C30</f>
        <v>1</v>
      </c>
      <c r="M30" s="125">
        <f t="shared" si="4"/>
        <v>-0.05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-0.05</v>
      </c>
      <c r="R30" s="18">
        <v>0</v>
      </c>
      <c r="S30" s="18"/>
    </row>
    <row r="31" spans="1:19">
      <c r="A31" s="8" t="s">
        <v>73</v>
      </c>
      <c r="B31" s="201">
        <f>'[2]29'!B33</f>
        <v>42</v>
      </c>
      <c r="C31" s="202">
        <f>'[2]29'!C33</f>
        <v>30</v>
      </c>
      <c r="D31" s="202">
        <f>'[2]29'!D33</f>
        <v>0</v>
      </c>
      <c r="E31" s="202">
        <f>'[2]29'!E33</f>
        <v>0</v>
      </c>
      <c r="F31" s="15">
        <f t="shared" si="6"/>
        <v>72</v>
      </c>
      <c r="G31" s="201">
        <f>'[2]29'!H33</f>
        <v>-0.05</v>
      </c>
      <c r="H31" s="202">
        <f>'[2]29'!I33</f>
        <v>0</v>
      </c>
      <c r="I31" s="202">
        <f>'[2]29'!J33</f>
        <v>0</v>
      </c>
      <c r="J31" s="202">
        <f>'[2]29'!K33</f>
        <v>0</v>
      </c>
      <c r="K31" s="15">
        <f t="shared" si="3"/>
        <v>-0.05</v>
      </c>
      <c r="L31" s="18">
        <f>frq!C31</f>
        <v>1</v>
      </c>
      <c r="M31" s="125">
        <f t="shared" si="4"/>
        <v>-0.05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-0.05</v>
      </c>
      <c r="R31" s="18">
        <v>0</v>
      </c>
      <c r="S31" s="18"/>
    </row>
    <row r="32" spans="1:19">
      <c r="A32" s="8" t="s">
        <v>74</v>
      </c>
      <c r="B32" s="201">
        <f>'[2]29'!B34</f>
        <v>42</v>
      </c>
      <c r="C32" s="202">
        <f>'[2]29'!C34</f>
        <v>30</v>
      </c>
      <c r="D32" s="202">
        <f>'[2]29'!D34</f>
        <v>0</v>
      </c>
      <c r="E32" s="202">
        <f>'[2]29'!E34</f>
        <v>0</v>
      </c>
      <c r="F32" s="15">
        <f t="shared" si="6"/>
        <v>72</v>
      </c>
      <c r="G32" s="201">
        <f>'[2]29'!H34</f>
        <v>-0.05</v>
      </c>
      <c r="H32" s="202">
        <f>'[2]29'!I34</f>
        <v>0</v>
      </c>
      <c r="I32" s="202">
        <f>'[2]29'!J34</f>
        <v>0</v>
      </c>
      <c r="J32" s="202">
        <f>'[2]29'!K34</f>
        <v>0</v>
      </c>
      <c r="K32" s="15">
        <f t="shared" si="3"/>
        <v>-0.05</v>
      </c>
      <c r="L32" s="18">
        <f>frq!C32</f>
        <v>1</v>
      </c>
      <c r="M32" s="125">
        <f t="shared" si="4"/>
        <v>-0.05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-0.05</v>
      </c>
      <c r="R32" s="18">
        <v>0</v>
      </c>
      <c r="S32" s="18"/>
    </row>
    <row r="33" spans="1:19">
      <c r="A33" s="8" t="s">
        <v>75</v>
      </c>
      <c r="B33" s="201">
        <f>'[2]29'!B35</f>
        <v>42</v>
      </c>
      <c r="C33" s="202">
        <f>'[2]29'!C35</f>
        <v>30</v>
      </c>
      <c r="D33" s="202">
        <f>'[2]29'!D35</f>
        <v>0</v>
      </c>
      <c r="E33" s="202">
        <f>'[2]29'!E35</f>
        <v>0</v>
      </c>
      <c r="F33" s="15">
        <f t="shared" si="6"/>
        <v>72</v>
      </c>
      <c r="G33" s="201">
        <f>'[2]29'!H35</f>
        <v>-0.05</v>
      </c>
      <c r="H33" s="202">
        <f>'[2]29'!I35</f>
        <v>0</v>
      </c>
      <c r="I33" s="202">
        <f>'[2]29'!J35</f>
        <v>0</v>
      </c>
      <c r="J33" s="202">
        <f>'[2]29'!K35</f>
        <v>0</v>
      </c>
      <c r="K33" s="15">
        <f t="shared" si="3"/>
        <v>-0.05</v>
      </c>
      <c r="L33" s="18">
        <f>frq!C33</f>
        <v>1</v>
      </c>
      <c r="M33" s="125">
        <f t="shared" si="4"/>
        <v>-0.05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-0.05</v>
      </c>
      <c r="R33" s="18">
        <v>0</v>
      </c>
      <c r="S33" s="18"/>
    </row>
    <row r="34" spans="1:19">
      <c r="A34" s="8" t="s">
        <v>76</v>
      </c>
      <c r="B34" s="201">
        <f>'[2]29'!B36</f>
        <v>42</v>
      </c>
      <c r="C34" s="202">
        <f>'[2]29'!C36</f>
        <v>30</v>
      </c>
      <c r="D34" s="202">
        <f>'[2]29'!D36</f>
        <v>0</v>
      </c>
      <c r="E34" s="202">
        <f>'[2]29'!E36</f>
        <v>0</v>
      </c>
      <c r="F34" s="15">
        <f t="shared" si="6"/>
        <v>72</v>
      </c>
      <c r="G34" s="201">
        <f>'[2]29'!H36</f>
        <v>-0.05</v>
      </c>
      <c r="H34" s="202">
        <f>'[2]29'!I36</f>
        <v>0</v>
      </c>
      <c r="I34" s="202">
        <f>'[2]29'!J36</f>
        <v>0</v>
      </c>
      <c r="J34" s="202">
        <f>'[2]29'!K36</f>
        <v>0</v>
      </c>
      <c r="K34" s="15">
        <f t="shared" si="3"/>
        <v>-0.05</v>
      </c>
      <c r="L34" s="18">
        <f>frq!C34</f>
        <v>1</v>
      </c>
      <c r="M34" s="125">
        <f t="shared" si="4"/>
        <v>-0.05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-0.05</v>
      </c>
      <c r="R34" s="18">
        <v>0</v>
      </c>
      <c r="S34" s="18"/>
    </row>
    <row r="35" spans="1:19">
      <c r="A35" s="8" t="s">
        <v>77</v>
      </c>
      <c r="B35" s="201">
        <f>'[2]29'!B37</f>
        <v>42</v>
      </c>
      <c r="C35" s="202">
        <f>'[2]29'!C37</f>
        <v>30</v>
      </c>
      <c r="D35" s="202">
        <f>'[2]29'!D37</f>
        <v>0</v>
      </c>
      <c r="E35" s="202">
        <f>'[2]29'!E37</f>
        <v>0</v>
      </c>
      <c r="F35" s="15">
        <f t="shared" si="6"/>
        <v>72</v>
      </c>
      <c r="G35" s="201">
        <f>'[2]29'!H37</f>
        <v>-0.05</v>
      </c>
      <c r="H35" s="202">
        <f>'[2]29'!I37</f>
        <v>0</v>
      </c>
      <c r="I35" s="202">
        <f>'[2]29'!J37</f>
        <v>0</v>
      </c>
      <c r="J35" s="202">
        <f>'[2]29'!K37</f>
        <v>0</v>
      </c>
      <c r="K35" s="15">
        <f t="shared" si="3"/>
        <v>-0.05</v>
      </c>
      <c r="L35" s="18">
        <f>frq!C35</f>
        <v>1</v>
      </c>
      <c r="M35" s="125">
        <f t="shared" si="4"/>
        <v>-0.05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-0.05</v>
      </c>
      <c r="R35" s="18">
        <v>0</v>
      </c>
      <c r="S35" s="18"/>
    </row>
    <row r="36" spans="1:19">
      <c r="A36" s="8" t="s">
        <v>78</v>
      </c>
      <c r="B36" s="201">
        <f>'[2]29'!B38</f>
        <v>42</v>
      </c>
      <c r="C36" s="202">
        <f>'[2]29'!C38</f>
        <v>30</v>
      </c>
      <c r="D36" s="202">
        <f>'[2]29'!D38</f>
        <v>0</v>
      </c>
      <c r="E36" s="202">
        <f>'[2]29'!E38</f>
        <v>0</v>
      </c>
      <c r="F36" s="15">
        <f t="shared" si="6"/>
        <v>72</v>
      </c>
      <c r="G36" s="201">
        <f>'[2]29'!H38</f>
        <v>-0.05</v>
      </c>
      <c r="H36" s="202">
        <f>'[2]29'!I38</f>
        <v>0</v>
      </c>
      <c r="I36" s="202">
        <f>'[2]29'!J38</f>
        <v>0</v>
      </c>
      <c r="J36" s="202">
        <f>'[2]29'!K38</f>
        <v>0</v>
      </c>
      <c r="K36" s="15">
        <f t="shared" si="3"/>
        <v>-0.05</v>
      </c>
      <c r="L36" s="18">
        <f>frq!C36</f>
        <v>1</v>
      </c>
      <c r="M36" s="125">
        <f t="shared" si="4"/>
        <v>-0.05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-0.05</v>
      </c>
      <c r="R36" s="18">
        <v>0</v>
      </c>
      <c r="S36" s="18"/>
    </row>
    <row r="37" spans="1:19">
      <c r="A37" s="8" t="s">
        <v>79</v>
      </c>
      <c r="B37" s="201">
        <f>'[2]29'!B39</f>
        <v>42</v>
      </c>
      <c r="C37" s="202">
        <f>'[2]29'!C39</f>
        <v>30</v>
      </c>
      <c r="D37" s="202">
        <f>'[2]29'!D39</f>
        <v>0</v>
      </c>
      <c r="E37" s="202">
        <f>'[2]29'!E39</f>
        <v>0</v>
      </c>
      <c r="F37" s="15">
        <f t="shared" si="6"/>
        <v>72</v>
      </c>
      <c r="G37" s="201">
        <f>'[2]29'!H39</f>
        <v>-0.05</v>
      </c>
      <c r="H37" s="202">
        <f>'[2]29'!I39</f>
        <v>0</v>
      </c>
      <c r="I37" s="202">
        <f>'[2]29'!J39</f>
        <v>0</v>
      </c>
      <c r="J37" s="202">
        <f>'[2]29'!K39</f>
        <v>0</v>
      </c>
      <c r="K37" s="15">
        <f t="shared" si="3"/>
        <v>-0.05</v>
      </c>
      <c r="L37" s="18">
        <f>frq!C37</f>
        <v>1</v>
      </c>
      <c r="M37" s="125">
        <f t="shared" si="4"/>
        <v>-0.05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-0.05</v>
      </c>
      <c r="R37" s="18">
        <v>0</v>
      </c>
      <c r="S37" s="18"/>
    </row>
    <row r="38" spans="1:19">
      <c r="A38" s="8" t="s">
        <v>80</v>
      </c>
      <c r="B38" s="201">
        <f>'[2]29'!B40</f>
        <v>42</v>
      </c>
      <c r="C38" s="202">
        <f>'[2]29'!C40</f>
        <v>30</v>
      </c>
      <c r="D38" s="202">
        <f>'[2]29'!D40</f>
        <v>0</v>
      </c>
      <c r="E38" s="202">
        <f>'[2]29'!E40</f>
        <v>0</v>
      </c>
      <c r="F38" s="15">
        <f t="shared" si="6"/>
        <v>72</v>
      </c>
      <c r="G38" s="201">
        <f>'[2]29'!H40</f>
        <v>-0.05</v>
      </c>
      <c r="H38" s="202">
        <f>'[2]29'!I40</f>
        <v>0</v>
      </c>
      <c r="I38" s="202">
        <f>'[2]29'!J40</f>
        <v>0</v>
      </c>
      <c r="J38" s="202">
        <f>'[2]29'!K40</f>
        <v>0</v>
      </c>
      <c r="K38" s="15">
        <f t="shared" si="3"/>
        <v>-0.05</v>
      </c>
      <c r="L38" s="18">
        <f>frq!C38</f>
        <v>1</v>
      </c>
      <c r="M38" s="125">
        <f t="shared" si="4"/>
        <v>-0.05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-0.05</v>
      </c>
      <c r="R38" s="18">
        <v>0</v>
      </c>
      <c r="S38" s="18"/>
    </row>
    <row r="39" spans="1:19">
      <c r="A39" s="8" t="s">
        <v>81</v>
      </c>
      <c r="B39" s="201">
        <f>'[2]29'!B41</f>
        <v>42</v>
      </c>
      <c r="C39" s="202">
        <f>'[2]29'!C41</f>
        <v>30</v>
      </c>
      <c r="D39" s="202">
        <f>'[2]29'!D41</f>
        <v>0</v>
      </c>
      <c r="E39" s="202">
        <f>'[2]29'!E41</f>
        <v>0</v>
      </c>
      <c r="F39" s="15">
        <f t="shared" si="6"/>
        <v>72</v>
      </c>
      <c r="G39" s="201">
        <f>'[2]29'!H41</f>
        <v>-0.05</v>
      </c>
      <c r="H39" s="202">
        <f>'[2]29'!I41</f>
        <v>0</v>
      </c>
      <c r="I39" s="202">
        <f>'[2]29'!J41</f>
        <v>0</v>
      </c>
      <c r="J39" s="202">
        <f>'[2]29'!K41</f>
        <v>0</v>
      </c>
      <c r="K39" s="15">
        <f t="shared" si="3"/>
        <v>-0.05</v>
      </c>
      <c r="L39" s="18">
        <f>frq!C39</f>
        <v>1</v>
      </c>
      <c r="M39" s="125">
        <f t="shared" si="4"/>
        <v>-0.05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-0.05</v>
      </c>
      <c r="R39" s="18">
        <v>0</v>
      </c>
      <c r="S39" s="18"/>
    </row>
    <row r="40" spans="1:19">
      <c r="A40" s="8" t="s">
        <v>82</v>
      </c>
      <c r="B40" s="201">
        <f>'[2]29'!B42</f>
        <v>42</v>
      </c>
      <c r="C40" s="202">
        <f>'[2]29'!C42</f>
        <v>30</v>
      </c>
      <c r="D40" s="202">
        <f>'[2]29'!D42</f>
        <v>0</v>
      </c>
      <c r="E40" s="202">
        <f>'[2]29'!E42</f>
        <v>0</v>
      </c>
      <c r="F40" s="15">
        <f t="shared" si="6"/>
        <v>72</v>
      </c>
      <c r="G40" s="201">
        <f>'[2]29'!H42</f>
        <v>-0.05</v>
      </c>
      <c r="H40" s="202">
        <f>'[2]29'!I42</f>
        <v>0</v>
      </c>
      <c r="I40" s="202">
        <f>'[2]29'!J42</f>
        <v>0</v>
      </c>
      <c r="J40" s="202">
        <f>'[2]29'!K42</f>
        <v>0</v>
      </c>
      <c r="K40" s="15">
        <f t="shared" si="3"/>
        <v>-0.05</v>
      </c>
      <c r="L40" s="18">
        <f>frq!C40</f>
        <v>1</v>
      </c>
      <c r="M40" s="125">
        <f t="shared" si="4"/>
        <v>-0.05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-0.05</v>
      </c>
      <c r="R40" s="18">
        <v>0</v>
      </c>
      <c r="S40" s="18"/>
    </row>
    <row r="41" spans="1:19">
      <c r="A41" s="8" t="s">
        <v>83</v>
      </c>
      <c r="B41" s="201">
        <f>'[2]29'!B43</f>
        <v>42</v>
      </c>
      <c r="C41" s="202">
        <f>'[2]29'!C43</f>
        <v>30</v>
      </c>
      <c r="D41" s="202">
        <f>'[2]29'!D43</f>
        <v>0</v>
      </c>
      <c r="E41" s="202">
        <f>'[2]29'!E43</f>
        <v>0</v>
      </c>
      <c r="F41" s="15">
        <f t="shared" si="6"/>
        <v>72</v>
      </c>
      <c r="G41" s="201">
        <f>'[2]29'!H43</f>
        <v>-0.05</v>
      </c>
      <c r="H41" s="202">
        <f>'[2]29'!I43</f>
        <v>0</v>
      </c>
      <c r="I41" s="202">
        <f>'[2]29'!J43</f>
        <v>0</v>
      </c>
      <c r="J41" s="202">
        <f>'[2]29'!K43</f>
        <v>0</v>
      </c>
      <c r="K41" s="15">
        <f t="shared" si="3"/>
        <v>-0.05</v>
      </c>
      <c r="L41" s="18">
        <f>frq!C41</f>
        <v>1</v>
      </c>
      <c r="M41" s="125">
        <f t="shared" si="4"/>
        <v>-0.05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-0.05</v>
      </c>
      <c r="R41" s="18">
        <v>0</v>
      </c>
      <c r="S41" s="18"/>
    </row>
    <row r="42" spans="1:19">
      <c r="A42" s="8" t="s">
        <v>84</v>
      </c>
      <c r="B42" s="201">
        <f>'[2]29'!B44</f>
        <v>42</v>
      </c>
      <c r="C42" s="202">
        <f>'[2]29'!C44</f>
        <v>30</v>
      </c>
      <c r="D42" s="202">
        <f>'[2]29'!D44</f>
        <v>0</v>
      </c>
      <c r="E42" s="202">
        <f>'[2]29'!E44</f>
        <v>0</v>
      </c>
      <c r="F42" s="15">
        <f t="shared" si="6"/>
        <v>72</v>
      </c>
      <c r="G42" s="201">
        <f>'[2]29'!H44</f>
        <v>-0.05</v>
      </c>
      <c r="H42" s="202">
        <f>'[2]29'!I44</f>
        <v>0</v>
      </c>
      <c r="I42" s="202">
        <f>'[2]29'!J44</f>
        <v>0</v>
      </c>
      <c r="J42" s="202">
        <f>'[2]29'!K44</f>
        <v>0</v>
      </c>
      <c r="K42" s="15">
        <f t="shared" si="3"/>
        <v>-0.05</v>
      </c>
      <c r="L42" s="18">
        <f>frq!C42</f>
        <v>1</v>
      </c>
      <c r="M42" s="125">
        <f t="shared" si="4"/>
        <v>-0.05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-0.05</v>
      </c>
      <c r="R42" s="18">
        <v>0</v>
      </c>
      <c r="S42" s="18"/>
    </row>
    <row r="43" spans="1:19">
      <c r="A43" s="8" t="s">
        <v>85</v>
      </c>
      <c r="B43" s="201">
        <f>'[2]29'!B45</f>
        <v>42</v>
      </c>
      <c r="C43" s="202">
        <f>'[2]29'!C45</f>
        <v>30</v>
      </c>
      <c r="D43" s="202">
        <f>'[2]29'!D45</f>
        <v>0</v>
      </c>
      <c r="E43" s="202">
        <f>'[2]29'!E45</f>
        <v>0</v>
      </c>
      <c r="F43" s="15">
        <f t="shared" si="6"/>
        <v>72</v>
      </c>
      <c r="G43" s="201">
        <f>'[2]29'!H45</f>
        <v>-0.05</v>
      </c>
      <c r="H43" s="202">
        <f>'[2]29'!I45</f>
        <v>0</v>
      </c>
      <c r="I43" s="202">
        <f>'[2]29'!J45</f>
        <v>0</v>
      </c>
      <c r="J43" s="202">
        <f>'[2]29'!K45</f>
        <v>0</v>
      </c>
      <c r="K43" s="15">
        <f t="shared" si="3"/>
        <v>-0.05</v>
      </c>
      <c r="L43" s="18">
        <f>frq!C43</f>
        <v>1</v>
      </c>
      <c r="M43" s="125">
        <f t="shared" si="4"/>
        <v>-0.05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-0.05</v>
      </c>
      <c r="R43" s="18">
        <v>0</v>
      </c>
      <c r="S43" s="18"/>
    </row>
    <row r="44" spans="1:19">
      <c r="A44" s="8" t="s">
        <v>86</v>
      </c>
      <c r="B44" s="201">
        <f>'[2]29'!B46</f>
        <v>42</v>
      </c>
      <c r="C44" s="202">
        <f>'[2]29'!C46</f>
        <v>30</v>
      </c>
      <c r="D44" s="202">
        <f>'[2]29'!D46</f>
        <v>0</v>
      </c>
      <c r="E44" s="202">
        <f>'[2]29'!E46</f>
        <v>0</v>
      </c>
      <c r="F44" s="15">
        <f t="shared" si="6"/>
        <v>72</v>
      </c>
      <c r="G44" s="201">
        <f>'[2]29'!H46</f>
        <v>-0.05</v>
      </c>
      <c r="H44" s="202">
        <f>'[2]29'!I46</f>
        <v>0</v>
      </c>
      <c r="I44" s="202">
        <f>'[2]29'!J46</f>
        <v>0</v>
      </c>
      <c r="J44" s="202">
        <f>'[2]29'!K46</f>
        <v>0</v>
      </c>
      <c r="K44" s="15">
        <f t="shared" si="3"/>
        <v>-0.05</v>
      </c>
      <c r="L44" s="18">
        <f>frq!C44</f>
        <v>1</v>
      </c>
      <c r="M44" s="125">
        <f t="shared" si="4"/>
        <v>-0.05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-0.05</v>
      </c>
      <c r="R44" s="18">
        <v>0</v>
      </c>
      <c r="S44" s="18"/>
    </row>
    <row r="45" spans="1:19">
      <c r="A45" s="8" t="s">
        <v>87</v>
      </c>
      <c r="B45" s="201">
        <f>'[2]29'!B47</f>
        <v>42</v>
      </c>
      <c r="C45" s="202">
        <f>'[2]29'!C47</f>
        <v>30</v>
      </c>
      <c r="D45" s="202">
        <f>'[2]29'!D47</f>
        <v>0</v>
      </c>
      <c r="E45" s="202">
        <f>'[2]29'!E47</f>
        <v>0</v>
      </c>
      <c r="F45" s="15">
        <f t="shared" si="6"/>
        <v>72</v>
      </c>
      <c r="G45" s="201">
        <f>'[2]29'!H47</f>
        <v>-0.05</v>
      </c>
      <c r="H45" s="202">
        <f>'[2]29'!I47</f>
        <v>0</v>
      </c>
      <c r="I45" s="202">
        <f>'[2]29'!J47</f>
        <v>0</v>
      </c>
      <c r="J45" s="202">
        <f>'[2]29'!K47</f>
        <v>0</v>
      </c>
      <c r="K45" s="15">
        <f t="shared" si="3"/>
        <v>-0.05</v>
      </c>
      <c r="L45" s="18">
        <f>frq!C45</f>
        <v>1</v>
      </c>
      <c r="M45" s="125">
        <f t="shared" si="4"/>
        <v>-0.05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-0.05</v>
      </c>
      <c r="R45" s="18">
        <v>0</v>
      </c>
      <c r="S45" s="18"/>
    </row>
    <row r="46" spans="1:19">
      <c r="A46" s="8" t="s">
        <v>88</v>
      </c>
      <c r="B46" s="201">
        <f>'[2]29'!B48</f>
        <v>42</v>
      </c>
      <c r="C46" s="202">
        <f>'[2]29'!C48</f>
        <v>30</v>
      </c>
      <c r="D46" s="202">
        <f>'[2]29'!D48</f>
        <v>0</v>
      </c>
      <c r="E46" s="202">
        <f>'[2]29'!E48</f>
        <v>0</v>
      </c>
      <c r="F46" s="15">
        <f t="shared" si="6"/>
        <v>72</v>
      </c>
      <c r="G46" s="201">
        <f>'[2]29'!H48</f>
        <v>-0.05</v>
      </c>
      <c r="H46" s="202">
        <f>'[2]29'!I48</f>
        <v>0</v>
      </c>
      <c r="I46" s="202">
        <f>'[2]29'!J48</f>
        <v>0</v>
      </c>
      <c r="J46" s="202">
        <f>'[2]29'!K48</f>
        <v>0</v>
      </c>
      <c r="K46" s="15">
        <f t="shared" si="3"/>
        <v>-0.05</v>
      </c>
      <c r="L46" s="18">
        <f>frq!C46</f>
        <v>1</v>
      </c>
      <c r="M46" s="125">
        <f t="shared" si="4"/>
        <v>-0.05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-0.05</v>
      </c>
      <c r="R46" s="18">
        <v>0</v>
      </c>
      <c r="S46" s="18"/>
    </row>
    <row r="47" spans="1:19">
      <c r="A47" s="8" t="s">
        <v>89</v>
      </c>
      <c r="B47" s="201">
        <f>'[2]29'!B49</f>
        <v>42</v>
      </c>
      <c r="C47" s="202">
        <f>'[2]29'!C49</f>
        <v>30</v>
      </c>
      <c r="D47" s="202">
        <f>'[2]29'!D49</f>
        <v>0</v>
      </c>
      <c r="E47" s="202">
        <f>'[2]29'!E49</f>
        <v>0</v>
      </c>
      <c r="F47" s="15">
        <f t="shared" si="6"/>
        <v>72</v>
      </c>
      <c r="G47" s="201">
        <f>'[2]29'!H49</f>
        <v>-0.05</v>
      </c>
      <c r="H47" s="202">
        <f>'[2]29'!I49</f>
        <v>0</v>
      </c>
      <c r="I47" s="202">
        <f>'[2]29'!J49</f>
        <v>0</v>
      </c>
      <c r="J47" s="202">
        <f>'[2]29'!K49</f>
        <v>0</v>
      </c>
      <c r="K47" s="15">
        <f t="shared" si="3"/>
        <v>-0.05</v>
      </c>
      <c r="L47" s="18">
        <f>frq!C47</f>
        <v>1</v>
      </c>
      <c r="M47" s="125">
        <f t="shared" si="4"/>
        <v>-0.05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-0.05</v>
      </c>
      <c r="R47" s="18">
        <v>0</v>
      </c>
      <c r="S47" s="18"/>
    </row>
    <row r="48" spans="1:19">
      <c r="A48" s="8" t="s">
        <v>90</v>
      </c>
      <c r="B48" s="201">
        <f>'[2]29'!B50</f>
        <v>42</v>
      </c>
      <c r="C48" s="202">
        <f>'[2]29'!C50</f>
        <v>30</v>
      </c>
      <c r="D48" s="202">
        <f>'[2]29'!D50</f>
        <v>0</v>
      </c>
      <c r="E48" s="202">
        <f>'[2]29'!E50</f>
        <v>0</v>
      </c>
      <c r="F48" s="15">
        <f t="shared" si="6"/>
        <v>72</v>
      </c>
      <c r="G48" s="201">
        <f>'[2]29'!H50</f>
        <v>-0.05</v>
      </c>
      <c r="H48" s="202">
        <f>'[2]29'!I50</f>
        <v>0</v>
      </c>
      <c r="I48" s="202">
        <f>'[2]29'!J50</f>
        <v>0</v>
      </c>
      <c r="J48" s="202">
        <f>'[2]29'!K50</f>
        <v>0</v>
      </c>
      <c r="K48" s="15">
        <f t="shared" si="3"/>
        <v>-0.05</v>
      </c>
      <c r="L48" s="18">
        <f>frq!C48</f>
        <v>1</v>
      </c>
      <c r="M48" s="125">
        <f t="shared" si="4"/>
        <v>-0.05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-0.05</v>
      </c>
      <c r="R48" s="18">
        <v>0</v>
      </c>
      <c r="S48" s="18"/>
    </row>
    <row r="49" spans="1:19">
      <c r="A49" s="8" t="s">
        <v>91</v>
      </c>
      <c r="B49" s="201">
        <f>'[2]29'!B51</f>
        <v>42</v>
      </c>
      <c r="C49" s="202">
        <f>'[2]29'!C51</f>
        <v>30</v>
      </c>
      <c r="D49" s="202">
        <f>'[2]29'!D51</f>
        <v>0</v>
      </c>
      <c r="E49" s="202">
        <f>'[2]29'!E51</f>
        <v>0</v>
      </c>
      <c r="F49" s="15">
        <f t="shared" si="6"/>
        <v>72</v>
      </c>
      <c r="G49" s="201">
        <f>'[2]29'!H51</f>
        <v>-0.05</v>
      </c>
      <c r="H49" s="202">
        <f>'[2]29'!I51</f>
        <v>0</v>
      </c>
      <c r="I49" s="202">
        <f>'[2]29'!J51</f>
        <v>0</v>
      </c>
      <c r="J49" s="202">
        <f>'[2]29'!K51</f>
        <v>0</v>
      </c>
      <c r="K49" s="15">
        <f t="shared" si="3"/>
        <v>-0.05</v>
      </c>
      <c r="L49" s="18">
        <f>frq!C49</f>
        <v>1</v>
      </c>
      <c r="M49" s="125">
        <f t="shared" si="4"/>
        <v>-0.05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-0.05</v>
      </c>
      <c r="R49" s="18">
        <v>0</v>
      </c>
      <c r="S49" s="18"/>
    </row>
    <row r="50" spans="1:19">
      <c r="A50" s="8" t="s">
        <v>92</v>
      </c>
      <c r="B50" s="201">
        <f>'[2]29'!B52</f>
        <v>42</v>
      </c>
      <c r="C50" s="202">
        <f>'[2]29'!C52</f>
        <v>30</v>
      </c>
      <c r="D50" s="202">
        <f>'[2]29'!D52</f>
        <v>0</v>
      </c>
      <c r="E50" s="202">
        <f>'[2]29'!E52</f>
        <v>0</v>
      </c>
      <c r="F50" s="15">
        <f t="shared" si="6"/>
        <v>72</v>
      </c>
      <c r="G50" s="201">
        <f>'[2]29'!H52</f>
        <v>-0.05</v>
      </c>
      <c r="H50" s="202">
        <f>'[2]29'!I52</f>
        <v>0</v>
      </c>
      <c r="I50" s="202">
        <f>'[2]29'!J52</f>
        <v>0</v>
      </c>
      <c r="J50" s="202">
        <f>'[2]29'!K52</f>
        <v>0</v>
      </c>
      <c r="K50" s="15">
        <f t="shared" si="3"/>
        <v>-0.05</v>
      </c>
      <c r="L50" s="18">
        <f>frq!C50</f>
        <v>1</v>
      </c>
      <c r="M50" s="125">
        <f t="shared" si="4"/>
        <v>-0.05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-0.05</v>
      </c>
      <c r="R50" s="18">
        <v>0</v>
      </c>
      <c r="S50" s="18"/>
    </row>
    <row r="51" spans="1:19">
      <c r="A51" s="8" t="s">
        <v>93</v>
      </c>
      <c r="B51" s="201">
        <f>'[2]29'!B53</f>
        <v>42</v>
      </c>
      <c r="C51" s="202">
        <f>'[2]29'!C53</f>
        <v>30</v>
      </c>
      <c r="D51" s="202">
        <f>'[2]29'!D53</f>
        <v>0</v>
      </c>
      <c r="E51" s="202">
        <f>'[2]29'!E53</f>
        <v>0</v>
      </c>
      <c r="F51" s="15">
        <f t="shared" si="6"/>
        <v>72</v>
      </c>
      <c r="G51" s="201">
        <f>'[2]29'!H53</f>
        <v>-0.1</v>
      </c>
      <c r="H51" s="202">
        <f>'[2]29'!I53</f>
        <v>0</v>
      </c>
      <c r="I51" s="202">
        <f>'[2]29'!J53</f>
        <v>0</v>
      </c>
      <c r="J51" s="202">
        <f>'[2]29'!K53</f>
        <v>0</v>
      </c>
      <c r="K51" s="15">
        <f t="shared" si="3"/>
        <v>-0.1</v>
      </c>
      <c r="L51" s="18">
        <f>frq!C51</f>
        <v>1</v>
      </c>
      <c r="M51" s="125">
        <f t="shared" si="4"/>
        <v>-0.1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-0.1</v>
      </c>
      <c r="R51" s="18">
        <v>0</v>
      </c>
      <c r="S51" s="18"/>
    </row>
    <row r="52" spans="1:19">
      <c r="A52" s="8" t="s">
        <v>94</v>
      </c>
      <c r="B52" s="201">
        <f>'[2]29'!B54</f>
        <v>42</v>
      </c>
      <c r="C52" s="202">
        <f>'[2]29'!C54</f>
        <v>30</v>
      </c>
      <c r="D52" s="202">
        <f>'[2]29'!D54</f>
        <v>0</v>
      </c>
      <c r="E52" s="202">
        <f>'[2]29'!E54</f>
        <v>0</v>
      </c>
      <c r="F52" s="15">
        <f t="shared" si="6"/>
        <v>72</v>
      </c>
      <c r="G52" s="201">
        <f>'[2]29'!H54</f>
        <v>-0.1</v>
      </c>
      <c r="H52" s="202">
        <f>'[2]29'!I54</f>
        <v>0</v>
      </c>
      <c r="I52" s="202">
        <f>'[2]29'!J54</f>
        <v>0</v>
      </c>
      <c r="J52" s="202">
        <f>'[2]29'!K54</f>
        <v>0</v>
      </c>
      <c r="K52" s="15">
        <f t="shared" si="3"/>
        <v>-0.1</v>
      </c>
      <c r="L52" s="18">
        <f>frq!C52</f>
        <v>1</v>
      </c>
      <c r="M52" s="125">
        <f t="shared" si="4"/>
        <v>-0.1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-0.1</v>
      </c>
      <c r="R52" s="18">
        <v>0</v>
      </c>
      <c r="S52" s="18"/>
    </row>
    <row r="53" spans="1:19">
      <c r="A53" s="8" t="s">
        <v>95</v>
      </c>
      <c r="B53" s="201">
        <f>'[2]29'!B55</f>
        <v>42</v>
      </c>
      <c r="C53" s="202">
        <f>'[2]29'!C55</f>
        <v>30</v>
      </c>
      <c r="D53" s="202">
        <f>'[2]29'!D55</f>
        <v>0</v>
      </c>
      <c r="E53" s="202">
        <f>'[2]29'!E55</f>
        <v>0</v>
      </c>
      <c r="F53" s="15">
        <f t="shared" si="6"/>
        <v>72</v>
      </c>
      <c r="G53" s="201">
        <f>'[2]29'!H55</f>
        <v>-0.1</v>
      </c>
      <c r="H53" s="202">
        <f>'[2]29'!I55</f>
        <v>0</v>
      </c>
      <c r="I53" s="202">
        <f>'[2]29'!J55</f>
        <v>0</v>
      </c>
      <c r="J53" s="202">
        <f>'[2]29'!K55</f>
        <v>0</v>
      </c>
      <c r="K53" s="15">
        <f t="shared" si="3"/>
        <v>-0.1</v>
      </c>
      <c r="L53" s="18">
        <f>frq!C53</f>
        <v>1</v>
      </c>
      <c r="M53" s="125">
        <f t="shared" si="4"/>
        <v>-0.1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-0.1</v>
      </c>
      <c r="R53" s="18">
        <v>0</v>
      </c>
      <c r="S53" s="18"/>
    </row>
    <row r="54" spans="1:19">
      <c r="A54" s="8" t="s">
        <v>96</v>
      </c>
      <c r="B54" s="201">
        <f>'[2]29'!B56</f>
        <v>42</v>
      </c>
      <c r="C54" s="202">
        <f>'[2]29'!C56</f>
        <v>30</v>
      </c>
      <c r="D54" s="202">
        <f>'[2]29'!D56</f>
        <v>0</v>
      </c>
      <c r="E54" s="202">
        <f>'[2]29'!E56</f>
        <v>0</v>
      </c>
      <c r="F54" s="15">
        <f t="shared" si="6"/>
        <v>72</v>
      </c>
      <c r="G54" s="201">
        <f>'[2]29'!H56</f>
        <v>-0.1</v>
      </c>
      <c r="H54" s="202">
        <f>'[2]29'!I56</f>
        <v>0</v>
      </c>
      <c r="I54" s="202">
        <f>'[2]29'!J56</f>
        <v>0</v>
      </c>
      <c r="J54" s="202">
        <f>'[2]29'!K56</f>
        <v>0</v>
      </c>
      <c r="K54" s="15">
        <f t="shared" si="3"/>
        <v>-0.1</v>
      </c>
      <c r="L54" s="18">
        <f>frq!C54</f>
        <v>1</v>
      </c>
      <c r="M54" s="125">
        <f t="shared" si="4"/>
        <v>-0.1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-0.1</v>
      </c>
      <c r="R54" s="18">
        <v>0</v>
      </c>
      <c r="S54" s="18"/>
    </row>
    <row r="55" spans="1:19">
      <c r="A55" s="8" t="s">
        <v>97</v>
      </c>
      <c r="B55" s="201">
        <f>'[2]29'!B57</f>
        <v>42</v>
      </c>
      <c r="C55" s="202">
        <f>'[2]29'!C57</f>
        <v>30</v>
      </c>
      <c r="D55" s="202">
        <f>'[2]29'!D57</f>
        <v>0</v>
      </c>
      <c r="E55" s="202">
        <f>'[2]29'!E57</f>
        <v>0</v>
      </c>
      <c r="F55" s="15">
        <f t="shared" si="6"/>
        <v>72</v>
      </c>
      <c r="G55" s="201">
        <f>'[2]29'!H57</f>
        <v>-0.1</v>
      </c>
      <c r="H55" s="202">
        <f>'[2]29'!I57</f>
        <v>0</v>
      </c>
      <c r="I55" s="202">
        <f>'[2]29'!J57</f>
        <v>0</v>
      </c>
      <c r="J55" s="202">
        <f>'[2]29'!K57</f>
        <v>0</v>
      </c>
      <c r="K55" s="15">
        <f t="shared" si="3"/>
        <v>-0.1</v>
      </c>
      <c r="L55" s="18">
        <f>frq!C55</f>
        <v>1</v>
      </c>
      <c r="M55" s="125">
        <f t="shared" si="4"/>
        <v>-0.1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-0.1</v>
      </c>
      <c r="R55" s="18">
        <v>0</v>
      </c>
      <c r="S55" s="18"/>
    </row>
    <row r="56" spans="1:19">
      <c r="A56" s="8" t="s">
        <v>98</v>
      </c>
      <c r="B56" s="201">
        <f>'[2]29'!B58</f>
        <v>42</v>
      </c>
      <c r="C56" s="202">
        <f>'[2]29'!C58</f>
        <v>30</v>
      </c>
      <c r="D56" s="202">
        <f>'[2]29'!D58</f>
        <v>0</v>
      </c>
      <c r="E56" s="202">
        <f>'[2]29'!E58</f>
        <v>0</v>
      </c>
      <c r="F56" s="15">
        <f t="shared" si="6"/>
        <v>72</v>
      </c>
      <c r="G56" s="201">
        <f>'[2]29'!H58</f>
        <v>-0.1</v>
      </c>
      <c r="H56" s="202">
        <f>'[2]29'!I58</f>
        <v>0</v>
      </c>
      <c r="I56" s="202">
        <f>'[2]29'!J58</f>
        <v>0</v>
      </c>
      <c r="J56" s="202">
        <f>'[2]29'!K58</f>
        <v>0</v>
      </c>
      <c r="K56" s="15">
        <f t="shared" si="3"/>
        <v>-0.1</v>
      </c>
      <c r="L56" s="18">
        <f>frq!C56</f>
        <v>1</v>
      </c>
      <c r="M56" s="125">
        <f t="shared" si="4"/>
        <v>-0.1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-0.1</v>
      </c>
      <c r="R56" s="18">
        <v>0</v>
      </c>
      <c r="S56" s="18"/>
    </row>
    <row r="57" spans="1:19">
      <c r="A57" s="8" t="s">
        <v>99</v>
      </c>
      <c r="B57" s="201">
        <f>'[2]29'!B59</f>
        <v>42</v>
      </c>
      <c r="C57" s="202">
        <f>'[2]29'!C59</f>
        <v>30</v>
      </c>
      <c r="D57" s="202">
        <f>'[2]29'!D59</f>
        <v>0</v>
      </c>
      <c r="E57" s="202">
        <f>'[2]29'!E59</f>
        <v>0</v>
      </c>
      <c r="F57" s="15">
        <f t="shared" si="6"/>
        <v>72</v>
      </c>
      <c r="G57" s="201">
        <f>'[2]29'!H59</f>
        <v>-0.1</v>
      </c>
      <c r="H57" s="202">
        <f>'[2]29'!I59</f>
        <v>0</v>
      </c>
      <c r="I57" s="202">
        <f>'[2]29'!J59</f>
        <v>0</v>
      </c>
      <c r="J57" s="202">
        <f>'[2]29'!K59</f>
        <v>0</v>
      </c>
      <c r="K57" s="15">
        <f t="shared" si="3"/>
        <v>-0.1</v>
      </c>
      <c r="L57" s="18">
        <f>frq!C57</f>
        <v>1</v>
      </c>
      <c r="M57" s="125">
        <f t="shared" si="4"/>
        <v>-0.1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-0.1</v>
      </c>
      <c r="R57" s="18">
        <v>0</v>
      </c>
      <c r="S57" s="18"/>
    </row>
    <row r="58" spans="1:19">
      <c r="A58" s="8" t="s">
        <v>100</v>
      </c>
      <c r="B58" s="201">
        <f>'[2]29'!B60</f>
        <v>42</v>
      </c>
      <c r="C58" s="202">
        <f>'[2]29'!C60</f>
        <v>30</v>
      </c>
      <c r="D58" s="202">
        <f>'[2]29'!D60</f>
        <v>0</v>
      </c>
      <c r="E58" s="202">
        <f>'[2]29'!E60</f>
        <v>0</v>
      </c>
      <c r="F58" s="15">
        <f t="shared" si="6"/>
        <v>72</v>
      </c>
      <c r="G58" s="201">
        <f>'[2]29'!H60</f>
        <v>-0.1</v>
      </c>
      <c r="H58" s="202">
        <f>'[2]29'!I60</f>
        <v>0</v>
      </c>
      <c r="I58" s="202">
        <f>'[2]29'!J60</f>
        <v>0</v>
      </c>
      <c r="J58" s="202">
        <f>'[2]29'!K60</f>
        <v>0</v>
      </c>
      <c r="K58" s="15">
        <f t="shared" si="3"/>
        <v>-0.1</v>
      </c>
      <c r="L58" s="18">
        <f>frq!C58</f>
        <v>1</v>
      </c>
      <c r="M58" s="125">
        <f t="shared" si="4"/>
        <v>-0.1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-0.1</v>
      </c>
      <c r="R58" s="18">
        <v>0</v>
      </c>
      <c r="S58" s="18"/>
    </row>
    <row r="59" spans="1:19">
      <c r="A59" s="8" t="s">
        <v>101</v>
      </c>
      <c r="B59" s="201">
        <f>'[2]29'!B61</f>
        <v>42</v>
      </c>
      <c r="C59" s="202">
        <f>'[2]29'!C61</f>
        <v>30</v>
      </c>
      <c r="D59" s="202">
        <f>'[2]29'!D61</f>
        <v>0</v>
      </c>
      <c r="E59" s="202">
        <f>'[2]29'!E61</f>
        <v>0</v>
      </c>
      <c r="F59" s="15">
        <f t="shared" si="6"/>
        <v>72</v>
      </c>
      <c r="G59" s="201">
        <f>'[2]29'!H61</f>
        <v>-0.1</v>
      </c>
      <c r="H59" s="202">
        <f>'[2]29'!I61</f>
        <v>0</v>
      </c>
      <c r="I59" s="202">
        <f>'[2]29'!J61</f>
        <v>0</v>
      </c>
      <c r="J59" s="202">
        <f>'[2]29'!K61</f>
        <v>0</v>
      </c>
      <c r="K59" s="15">
        <f t="shared" si="3"/>
        <v>-0.1</v>
      </c>
      <c r="L59" s="18">
        <f>frq!C59</f>
        <v>1</v>
      </c>
      <c r="M59" s="125">
        <f t="shared" si="4"/>
        <v>-0.1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-0.1</v>
      </c>
      <c r="R59" s="18">
        <v>0</v>
      </c>
      <c r="S59" s="18"/>
    </row>
    <row r="60" spans="1:19">
      <c r="A60" s="8" t="s">
        <v>102</v>
      </c>
      <c r="B60" s="201">
        <f>'[2]29'!B62</f>
        <v>42</v>
      </c>
      <c r="C60" s="202">
        <f>'[2]29'!C62</f>
        <v>30</v>
      </c>
      <c r="D60" s="202">
        <f>'[2]29'!D62</f>
        <v>0</v>
      </c>
      <c r="E60" s="202">
        <f>'[2]29'!E62</f>
        <v>0</v>
      </c>
      <c r="F60" s="15">
        <f t="shared" si="6"/>
        <v>72</v>
      </c>
      <c r="G60" s="201">
        <f>'[2]29'!H62</f>
        <v>-0.1</v>
      </c>
      <c r="H60" s="202">
        <f>'[2]29'!I62</f>
        <v>0</v>
      </c>
      <c r="I60" s="202">
        <f>'[2]29'!J62</f>
        <v>0</v>
      </c>
      <c r="J60" s="202">
        <f>'[2]29'!K62</f>
        <v>0</v>
      </c>
      <c r="K60" s="15">
        <f t="shared" si="3"/>
        <v>-0.1</v>
      </c>
      <c r="L60" s="18">
        <f>frq!C60</f>
        <v>1</v>
      </c>
      <c r="M60" s="125">
        <f t="shared" si="4"/>
        <v>-0.1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-0.1</v>
      </c>
      <c r="R60" s="18">
        <v>0</v>
      </c>
      <c r="S60" s="18"/>
    </row>
    <row r="61" spans="1:19">
      <c r="A61" s="8" t="s">
        <v>103</v>
      </c>
      <c r="B61" s="201">
        <f>'[2]29'!B63</f>
        <v>42</v>
      </c>
      <c r="C61" s="202">
        <f>'[2]29'!C63</f>
        <v>30</v>
      </c>
      <c r="D61" s="202">
        <f>'[2]29'!D63</f>
        <v>0</v>
      </c>
      <c r="E61" s="202">
        <f>'[2]29'!E63</f>
        <v>0</v>
      </c>
      <c r="F61" s="15">
        <f t="shared" si="6"/>
        <v>72</v>
      </c>
      <c r="G61" s="201">
        <f>'[2]29'!H63</f>
        <v>-0.1</v>
      </c>
      <c r="H61" s="202">
        <f>'[2]29'!I63</f>
        <v>0</v>
      </c>
      <c r="I61" s="202">
        <f>'[2]29'!J63</f>
        <v>0</v>
      </c>
      <c r="J61" s="202">
        <f>'[2]29'!K63</f>
        <v>0</v>
      </c>
      <c r="K61" s="15">
        <f t="shared" si="3"/>
        <v>-0.1</v>
      </c>
      <c r="L61" s="18">
        <f>frq!C61</f>
        <v>1</v>
      </c>
      <c r="M61" s="125">
        <f t="shared" si="4"/>
        <v>-0.1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-0.1</v>
      </c>
      <c r="R61" s="18">
        <v>0</v>
      </c>
      <c r="S61" s="18"/>
    </row>
    <row r="62" spans="1:19">
      <c r="A62" s="8" t="s">
        <v>104</v>
      </c>
      <c r="B62" s="201">
        <f>'[2]29'!B64</f>
        <v>42</v>
      </c>
      <c r="C62" s="202">
        <f>'[2]29'!C64</f>
        <v>30</v>
      </c>
      <c r="D62" s="202">
        <f>'[2]29'!D64</f>
        <v>0</v>
      </c>
      <c r="E62" s="202">
        <f>'[2]29'!E64</f>
        <v>0</v>
      </c>
      <c r="F62" s="15">
        <f t="shared" si="6"/>
        <v>72</v>
      </c>
      <c r="G62" s="201">
        <f>'[2]29'!H64</f>
        <v>-0.1</v>
      </c>
      <c r="H62" s="202">
        <f>'[2]29'!I64</f>
        <v>0</v>
      </c>
      <c r="I62" s="202">
        <f>'[2]29'!J64</f>
        <v>0</v>
      </c>
      <c r="J62" s="202">
        <f>'[2]29'!K64</f>
        <v>0</v>
      </c>
      <c r="K62" s="15">
        <f t="shared" si="3"/>
        <v>-0.1</v>
      </c>
      <c r="L62" s="18">
        <f>frq!C62</f>
        <v>1</v>
      </c>
      <c r="M62" s="125">
        <f t="shared" si="4"/>
        <v>-0.1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-0.1</v>
      </c>
      <c r="R62" s="18">
        <v>0</v>
      </c>
      <c r="S62" s="18"/>
    </row>
    <row r="63" spans="1:19">
      <c r="A63" s="8" t="s">
        <v>105</v>
      </c>
      <c r="B63" s="201">
        <f>'[2]29'!B65</f>
        <v>42</v>
      </c>
      <c r="C63" s="202">
        <f>'[2]29'!C65</f>
        <v>30</v>
      </c>
      <c r="D63" s="202">
        <f>'[2]29'!D65</f>
        <v>0</v>
      </c>
      <c r="E63" s="202">
        <f>'[2]29'!E65</f>
        <v>0</v>
      </c>
      <c r="F63" s="15">
        <f t="shared" si="6"/>
        <v>72</v>
      </c>
      <c r="G63" s="201">
        <f>'[2]29'!H65</f>
        <v>-0.1</v>
      </c>
      <c r="H63" s="202">
        <f>'[2]29'!I65</f>
        <v>0</v>
      </c>
      <c r="I63" s="202">
        <f>'[2]29'!J65</f>
        <v>0</v>
      </c>
      <c r="J63" s="202">
        <f>'[2]29'!K65</f>
        <v>0</v>
      </c>
      <c r="K63" s="15">
        <f t="shared" si="3"/>
        <v>-0.1</v>
      </c>
      <c r="L63" s="18">
        <f>frq!C63</f>
        <v>1</v>
      </c>
      <c r="M63" s="125">
        <f t="shared" si="4"/>
        <v>-0.1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-0.1</v>
      </c>
      <c r="R63" s="18">
        <v>0</v>
      </c>
      <c r="S63" s="18"/>
    </row>
    <row r="64" spans="1:19">
      <c r="A64" s="8" t="s">
        <v>106</v>
      </c>
      <c r="B64" s="201">
        <f>'[2]29'!B66</f>
        <v>42</v>
      </c>
      <c r="C64" s="202">
        <f>'[2]29'!C66</f>
        <v>30</v>
      </c>
      <c r="D64" s="202">
        <f>'[2]29'!D66</f>
        <v>0</v>
      </c>
      <c r="E64" s="202">
        <f>'[2]29'!E66</f>
        <v>0</v>
      </c>
      <c r="F64" s="15">
        <f t="shared" si="6"/>
        <v>72</v>
      </c>
      <c r="G64" s="201">
        <f>'[2]29'!H66</f>
        <v>-0.1</v>
      </c>
      <c r="H64" s="202">
        <f>'[2]29'!I66</f>
        <v>0</v>
      </c>
      <c r="I64" s="202">
        <f>'[2]29'!J66</f>
        <v>0</v>
      </c>
      <c r="J64" s="202">
        <f>'[2]29'!K66</f>
        <v>0</v>
      </c>
      <c r="K64" s="15">
        <f t="shared" si="3"/>
        <v>-0.1</v>
      </c>
      <c r="L64" s="18">
        <f>frq!C64</f>
        <v>1</v>
      </c>
      <c r="M64" s="125">
        <f t="shared" si="4"/>
        <v>-0.1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-0.1</v>
      </c>
      <c r="R64" s="18">
        <v>0</v>
      </c>
      <c r="S64" s="18"/>
    </row>
    <row r="65" spans="1:19">
      <c r="A65" s="8" t="s">
        <v>107</v>
      </c>
      <c r="B65" s="201">
        <f>'[2]29'!B67</f>
        <v>42</v>
      </c>
      <c r="C65" s="202">
        <f>'[2]29'!C67</f>
        <v>30</v>
      </c>
      <c r="D65" s="202">
        <f>'[2]29'!D67</f>
        <v>0</v>
      </c>
      <c r="E65" s="202">
        <f>'[2]29'!E67</f>
        <v>0</v>
      </c>
      <c r="F65" s="15">
        <f t="shared" si="6"/>
        <v>72</v>
      </c>
      <c r="G65" s="201">
        <f>'[2]29'!H67</f>
        <v>-0.1</v>
      </c>
      <c r="H65" s="202">
        <f>'[2]29'!I67</f>
        <v>0</v>
      </c>
      <c r="I65" s="202">
        <f>'[2]29'!J67</f>
        <v>0</v>
      </c>
      <c r="J65" s="202">
        <f>'[2]29'!K67</f>
        <v>0</v>
      </c>
      <c r="K65" s="15">
        <f t="shared" si="3"/>
        <v>-0.1</v>
      </c>
      <c r="L65" s="18">
        <f>frq!C65</f>
        <v>1</v>
      </c>
      <c r="M65" s="125">
        <f t="shared" si="4"/>
        <v>-0.1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-0.1</v>
      </c>
      <c r="R65" s="18">
        <v>0</v>
      </c>
      <c r="S65" s="18"/>
    </row>
    <row r="66" spans="1:19">
      <c r="A66" s="8" t="s">
        <v>108</v>
      </c>
      <c r="B66" s="201">
        <f>'[2]29'!B68</f>
        <v>42</v>
      </c>
      <c r="C66" s="202">
        <f>'[2]29'!C68</f>
        <v>30</v>
      </c>
      <c r="D66" s="202">
        <f>'[2]29'!D68</f>
        <v>0</v>
      </c>
      <c r="E66" s="202">
        <f>'[2]29'!E68</f>
        <v>0</v>
      </c>
      <c r="F66" s="15">
        <f t="shared" si="6"/>
        <v>72</v>
      </c>
      <c r="G66" s="201">
        <f>'[2]29'!H68</f>
        <v>-0.1</v>
      </c>
      <c r="H66" s="202">
        <f>'[2]29'!I68</f>
        <v>0</v>
      </c>
      <c r="I66" s="202">
        <f>'[2]29'!J68</f>
        <v>0</v>
      </c>
      <c r="J66" s="202">
        <f>'[2]29'!K68</f>
        <v>0</v>
      </c>
      <c r="K66" s="15">
        <f t="shared" si="3"/>
        <v>-0.1</v>
      </c>
      <c r="L66" s="18">
        <f>frq!C66</f>
        <v>1</v>
      </c>
      <c r="M66" s="125">
        <f t="shared" si="4"/>
        <v>-0.1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-0.1</v>
      </c>
      <c r="R66" s="18">
        <v>0</v>
      </c>
      <c r="S66" s="18"/>
    </row>
    <row r="67" spans="1:19">
      <c r="A67" s="8" t="s">
        <v>109</v>
      </c>
      <c r="B67" s="201">
        <f>'[2]29'!B69</f>
        <v>42</v>
      </c>
      <c r="C67" s="202">
        <f>'[2]29'!C69</f>
        <v>30</v>
      </c>
      <c r="D67" s="202">
        <f>'[2]29'!D69</f>
        <v>0</v>
      </c>
      <c r="E67" s="202">
        <f>'[2]29'!E69</f>
        <v>0</v>
      </c>
      <c r="F67" s="15">
        <f t="shared" si="6"/>
        <v>72</v>
      </c>
      <c r="G67" s="201">
        <f>'[2]29'!H69</f>
        <v>-0.1</v>
      </c>
      <c r="H67" s="202">
        <f>'[2]29'!I69</f>
        <v>0</v>
      </c>
      <c r="I67" s="202">
        <f>'[2]29'!J69</f>
        <v>0</v>
      </c>
      <c r="J67" s="202">
        <f>'[2]29'!K69</f>
        <v>0</v>
      </c>
      <c r="K67" s="15">
        <f t="shared" si="3"/>
        <v>-0.1</v>
      </c>
      <c r="L67" s="18">
        <f>frq!C67</f>
        <v>1</v>
      </c>
      <c r="M67" s="125">
        <f t="shared" si="4"/>
        <v>-0.1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-0.1</v>
      </c>
      <c r="R67" s="18">
        <v>0</v>
      </c>
      <c r="S67" s="18"/>
    </row>
    <row r="68" spans="1:19">
      <c r="A68" s="8" t="s">
        <v>110</v>
      </c>
      <c r="B68" s="201">
        <f>'[2]29'!B70</f>
        <v>42</v>
      </c>
      <c r="C68" s="202">
        <f>'[2]29'!C70</f>
        <v>30</v>
      </c>
      <c r="D68" s="202">
        <f>'[2]29'!D70</f>
        <v>0</v>
      </c>
      <c r="E68" s="202">
        <f>'[2]29'!E70</f>
        <v>0</v>
      </c>
      <c r="F68" s="15">
        <f t="shared" si="6"/>
        <v>72</v>
      </c>
      <c r="G68" s="201">
        <f>'[2]29'!H70</f>
        <v>-0.1</v>
      </c>
      <c r="H68" s="202">
        <f>'[2]29'!I70</f>
        <v>0</v>
      </c>
      <c r="I68" s="202">
        <f>'[2]29'!J70</f>
        <v>0</v>
      </c>
      <c r="J68" s="202">
        <f>'[2]29'!K70</f>
        <v>0</v>
      </c>
      <c r="K68" s="15">
        <f t="shared" ref="K68:K98" si="13">SUM(G68:J68)</f>
        <v>-0.1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-0.1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-0.1</v>
      </c>
      <c r="R68" s="18">
        <v>0</v>
      </c>
      <c r="S68" s="18"/>
    </row>
    <row r="69" spans="1:19">
      <c r="A69" s="8" t="s">
        <v>111</v>
      </c>
      <c r="B69" s="201">
        <f>'[2]29'!B71</f>
        <v>42</v>
      </c>
      <c r="C69" s="202">
        <f>'[2]29'!C71</f>
        <v>30</v>
      </c>
      <c r="D69" s="202">
        <f>'[2]29'!D71</f>
        <v>0</v>
      </c>
      <c r="E69" s="202">
        <f>'[2]29'!E71</f>
        <v>0</v>
      </c>
      <c r="F69" s="15">
        <f t="shared" ref="F69:F98" si="16">SUM(B69:E69)</f>
        <v>72</v>
      </c>
      <c r="G69" s="201">
        <f>'[2]29'!H71</f>
        <v>-0.1</v>
      </c>
      <c r="H69" s="202">
        <f>'[2]29'!I71</f>
        <v>0</v>
      </c>
      <c r="I69" s="202">
        <f>'[2]29'!J71</f>
        <v>0</v>
      </c>
      <c r="J69" s="202">
        <f>'[2]29'!K71</f>
        <v>0</v>
      </c>
      <c r="K69" s="15">
        <f t="shared" si="13"/>
        <v>-0.1</v>
      </c>
      <c r="L69" s="18">
        <f>frq!C69</f>
        <v>1</v>
      </c>
      <c r="M69" s="125">
        <f t="shared" si="14"/>
        <v>-0.1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-0.1</v>
      </c>
      <c r="R69" s="18">
        <v>0</v>
      </c>
      <c r="S69" s="18"/>
    </row>
    <row r="70" spans="1:19">
      <c r="A70" s="8" t="s">
        <v>112</v>
      </c>
      <c r="B70" s="201">
        <f>'[2]29'!B72</f>
        <v>42</v>
      </c>
      <c r="C70" s="202">
        <f>'[2]29'!C72</f>
        <v>30</v>
      </c>
      <c r="D70" s="202">
        <f>'[2]29'!D72</f>
        <v>0</v>
      </c>
      <c r="E70" s="202">
        <f>'[2]29'!E72</f>
        <v>0</v>
      </c>
      <c r="F70" s="15">
        <f t="shared" si="16"/>
        <v>72</v>
      </c>
      <c r="G70" s="201">
        <f>'[2]29'!H72</f>
        <v>-0.1</v>
      </c>
      <c r="H70" s="202">
        <f>'[2]29'!I72</f>
        <v>0</v>
      </c>
      <c r="I70" s="202">
        <f>'[2]29'!J72</f>
        <v>0</v>
      </c>
      <c r="J70" s="202">
        <f>'[2]29'!K72</f>
        <v>0</v>
      </c>
      <c r="K70" s="15">
        <f t="shared" si="13"/>
        <v>-0.1</v>
      </c>
      <c r="L70" s="18">
        <f>frq!C70</f>
        <v>1</v>
      </c>
      <c r="M70" s="125">
        <f t="shared" si="14"/>
        <v>-0.1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-0.1</v>
      </c>
      <c r="R70" s="18">
        <v>0</v>
      </c>
      <c r="S70" s="18"/>
    </row>
    <row r="71" spans="1:19">
      <c r="A71" s="8" t="s">
        <v>113</v>
      </c>
      <c r="B71" s="201">
        <f>'[2]29'!B73</f>
        <v>42</v>
      </c>
      <c r="C71" s="202">
        <f>'[2]29'!C73</f>
        <v>30</v>
      </c>
      <c r="D71" s="202">
        <f>'[2]29'!D73</f>
        <v>0</v>
      </c>
      <c r="E71" s="202">
        <f>'[2]29'!E73</f>
        <v>0</v>
      </c>
      <c r="F71" s="15">
        <f t="shared" si="16"/>
        <v>72</v>
      </c>
      <c r="G71" s="201">
        <f>'[2]29'!H73</f>
        <v>-0.1</v>
      </c>
      <c r="H71" s="202">
        <f>'[2]29'!I73</f>
        <v>0</v>
      </c>
      <c r="I71" s="202">
        <f>'[2]29'!J73</f>
        <v>0</v>
      </c>
      <c r="J71" s="202">
        <f>'[2]29'!K73</f>
        <v>0</v>
      </c>
      <c r="K71" s="15">
        <f t="shared" si="13"/>
        <v>-0.1</v>
      </c>
      <c r="L71" s="18">
        <f>frq!C71</f>
        <v>1</v>
      </c>
      <c r="M71" s="125">
        <f t="shared" si="14"/>
        <v>-0.1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-0.1</v>
      </c>
      <c r="R71" s="18">
        <v>0</v>
      </c>
      <c r="S71" s="18"/>
    </row>
    <row r="72" spans="1:19">
      <c r="A72" s="8" t="s">
        <v>114</v>
      </c>
      <c r="B72" s="201">
        <f>'[2]29'!B74</f>
        <v>42</v>
      </c>
      <c r="C72" s="202">
        <f>'[2]29'!C74</f>
        <v>30</v>
      </c>
      <c r="D72" s="202">
        <f>'[2]29'!D74</f>
        <v>0</v>
      </c>
      <c r="E72" s="202">
        <f>'[2]29'!E74</f>
        <v>0</v>
      </c>
      <c r="F72" s="15">
        <f t="shared" si="16"/>
        <v>72</v>
      </c>
      <c r="G72" s="201">
        <f>'[2]29'!H74</f>
        <v>-0.1</v>
      </c>
      <c r="H72" s="202">
        <f>'[2]29'!I74</f>
        <v>0</v>
      </c>
      <c r="I72" s="202">
        <f>'[2]29'!J74</f>
        <v>0</v>
      </c>
      <c r="J72" s="202">
        <f>'[2]29'!K74</f>
        <v>0</v>
      </c>
      <c r="K72" s="15">
        <f t="shared" si="13"/>
        <v>-0.1</v>
      </c>
      <c r="L72" s="18">
        <f>frq!C72</f>
        <v>1</v>
      </c>
      <c r="M72" s="125">
        <f t="shared" si="14"/>
        <v>-0.1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-0.1</v>
      </c>
      <c r="R72" s="18">
        <v>0</v>
      </c>
      <c r="S72" s="18"/>
    </row>
    <row r="73" spans="1:19">
      <c r="A73" s="8" t="s">
        <v>115</v>
      </c>
      <c r="B73" s="201">
        <f>'[2]29'!B75</f>
        <v>42</v>
      </c>
      <c r="C73" s="202">
        <f>'[2]29'!C75</f>
        <v>30</v>
      </c>
      <c r="D73" s="202">
        <f>'[2]29'!D75</f>
        <v>0</v>
      </c>
      <c r="E73" s="202">
        <f>'[2]29'!E75</f>
        <v>0</v>
      </c>
      <c r="F73" s="15">
        <f t="shared" si="16"/>
        <v>72</v>
      </c>
      <c r="G73" s="201">
        <f>'[2]29'!H75</f>
        <v>-0.1</v>
      </c>
      <c r="H73" s="202">
        <f>'[2]29'!I75</f>
        <v>0</v>
      </c>
      <c r="I73" s="202">
        <f>'[2]29'!J75</f>
        <v>0</v>
      </c>
      <c r="J73" s="202">
        <f>'[2]29'!K75</f>
        <v>0</v>
      </c>
      <c r="K73" s="15">
        <f t="shared" si="13"/>
        <v>-0.1</v>
      </c>
      <c r="L73" s="18">
        <f>frq!C73</f>
        <v>1</v>
      </c>
      <c r="M73" s="125">
        <f t="shared" si="14"/>
        <v>-0.1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-0.1</v>
      </c>
      <c r="R73" s="18">
        <v>0</v>
      </c>
      <c r="S73" s="18"/>
    </row>
    <row r="74" spans="1:19">
      <c r="A74" s="8" t="s">
        <v>116</v>
      </c>
      <c r="B74" s="201">
        <f>'[2]29'!B76</f>
        <v>42</v>
      </c>
      <c r="C74" s="202">
        <f>'[2]29'!C76</f>
        <v>30</v>
      </c>
      <c r="D74" s="202">
        <f>'[2]29'!D76</f>
        <v>0</v>
      </c>
      <c r="E74" s="202">
        <f>'[2]29'!E76</f>
        <v>0</v>
      </c>
      <c r="F74" s="15">
        <f t="shared" si="16"/>
        <v>72</v>
      </c>
      <c r="G74" s="201">
        <f>'[2]29'!H76</f>
        <v>-0.1</v>
      </c>
      <c r="H74" s="202">
        <f>'[2]29'!I76</f>
        <v>0</v>
      </c>
      <c r="I74" s="202">
        <f>'[2]29'!J76</f>
        <v>0</v>
      </c>
      <c r="J74" s="202">
        <f>'[2]29'!K76</f>
        <v>0</v>
      </c>
      <c r="K74" s="15">
        <f t="shared" si="13"/>
        <v>-0.1</v>
      </c>
      <c r="L74" s="18">
        <f>frq!C74</f>
        <v>1</v>
      </c>
      <c r="M74" s="125">
        <f t="shared" si="14"/>
        <v>-0.1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-0.1</v>
      </c>
      <c r="R74" s="18">
        <v>0</v>
      </c>
      <c r="S74" s="18"/>
    </row>
    <row r="75" spans="1:19">
      <c r="A75" s="8" t="s">
        <v>117</v>
      </c>
      <c r="B75" s="201">
        <f>'[2]29'!B77</f>
        <v>42</v>
      </c>
      <c r="C75" s="202">
        <f>'[2]29'!C77</f>
        <v>30</v>
      </c>
      <c r="D75" s="202">
        <f>'[2]29'!D77</f>
        <v>0</v>
      </c>
      <c r="E75" s="202">
        <f>'[2]29'!E77</f>
        <v>0</v>
      </c>
      <c r="F75" s="15">
        <f t="shared" si="16"/>
        <v>72</v>
      </c>
      <c r="G75" s="201">
        <f>'[2]29'!H77</f>
        <v>-0.1</v>
      </c>
      <c r="H75" s="202">
        <f>'[2]29'!I77</f>
        <v>0</v>
      </c>
      <c r="I75" s="202">
        <f>'[2]29'!J77</f>
        <v>0</v>
      </c>
      <c r="J75" s="202">
        <f>'[2]29'!K77</f>
        <v>0</v>
      </c>
      <c r="K75" s="15">
        <f t="shared" si="13"/>
        <v>-0.1</v>
      </c>
      <c r="L75" s="18">
        <f>frq!C75</f>
        <v>1</v>
      </c>
      <c r="M75" s="125">
        <f t="shared" si="14"/>
        <v>-0.1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-0.1</v>
      </c>
      <c r="R75" s="18">
        <v>0</v>
      </c>
      <c r="S75" s="18"/>
    </row>
    <row r="76" spans="1:19">
      <c r="A76" s="8" t="s">
        <v>118</v>
      </c>
      <c r="B76" s="201">
        <f>'[2]29'!B78</f>
        <v>42</v>
      </c>
      <c r="C76" s="202">
        <f>'[2]29'!C78</f>
        <v>30</v>
      </c>
      <c r="D76" s="202">
        <f>'[2]29'!D78</f>
        <v>0</v>
      </c>
      <c r="E76" s="202">
        <f>'[2]29'!E78</f>
        <v>0</v>
      </c>
      <c r="F76" s="15">
        <f t="shared" si="16"/>
        <v>72</v>
      </c>
      <c r="G76" s="201">
        <f>'[2]29'!H78</f>
        <v>-0.1</v>
      </c>
      <c r="H76" s="202">
        <f>'[2]29'!I78</f>
        <v>0</v>
      </c>
      <c r="I76" s="202">
        <f>'[2]29'!J78</f>
        <v>0</v>
      </c>
      <c r="J76" s="202">
        <f>'[2]29'!K78</f>
        <v>0</v>
      </c>
      <c r="K76" s="15">
        <f t="shared" si="13"/>
        <v>-0.1</v>
      </c>
      <c r="L76" s="18">
        <f>frq!C76</f>
        <v>1</v>
      </c>
      <c r="M76" s="125">
        <f t="shared" si="14"/>
        <v>-0.1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-0.1</v>
      </c>
      <c r="R76" s="18">
        <v>0</v>
      </c>
      <c r="S76" s="18"/>
    </row>
    <row r="77" spans="1:19">
      <c r="A77" s="8" t="s">
        <v>119</v>
      </c>
      <c r="B77" s="201">
        <f>'[2]29'!B79</f>
        <v>42</v>
      </c>
      <c r="C77" s="202">
        <f>'[2]29'!C79</f>
        <v>30</v>
      </c>
      <c r="D77" s="202">
        <f>'[2]29'!D79</f>
        <v>0</v>
      </c>
      <c r="E77" s="202">
        <f>'[2]29'!E79</f>
        <v>0</v>
      </c>
      <c r="F77" s="15">
        <f t="shared" si="16"/>
        <v>72</v>
      </c>
      <c r="G77" s="201">
        <f>'[2]29'!H79</f>
        <v>-0.1</v>
      </c>
      <c r="H77" s="202">
        <f>'[2]29'!I79</f>
        <v>0</v>
      </c>
      <c r="I77" s="202">
        <f>'[2]29'!J79</f>
        <v>0</v>
      </c>
      <c r="J77" s="202">
        <f>'[2]29'!K79</f>
        <v>0</v>
      </c>
      <c r="K77" s="15">
        <f t="shared" si="13"/>
        <v>-0.1</v>
      </c>
      <c r="L77" s="18">
        <f>frq!C77</f>
        <v>1</v>
      </c>
      <c r="M77" s="125">
        <f t="shared" si="14"/>
        <v>-0.1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-0.1</v>
      </c>
      <c r="R77" s="18">
        <v>0</v>
      </c>
      <c r="S77" s="18"/>
    </row>
    <row r="78" spans="1:19">
      <c r="A78" s="8" t="s">
        <v>120</v>
      </c>
      <c r="B78" s="201">
        <f>'[2]29'!B80</f>
        <v>42</v>
      </c>
      <c r="C78" s="202">
        <f>'[2]29'!C80</f>
        <v>30</v>
      </c>
      <c r="D78" s="202">
        <f>'[2]29'!D80</f>
        <v>0</v>
      </c>
      <c r="E78" s="202">
        <f>'[2]29'!E80</f>
        <v>0</v>
      </c>
      <c r="F78" s="15">
        <f t="shared" si="16"/>
        <v>72</v>
      </c>
      <c r="G78" s="201">
        <f>'[2]29'!H80</f>
        <v>-0.1</v>
      </c>
      <c r="H78" s="202">
        <f>'[2]29'!I80</f>
        <v>0</v>
      </c>
      <c r="I78" s="202">
        <f>'[2]29'!J80</f>
        <v>0</v>
      </c>
      <c r="J78" s="202">
        <f>'[2]29'!K80</f>
        <v>0</v>
      </c>
      <c r="K78" s="15">
        <f t="shared" si="13"/>
        <v>-0.1</v>
      </c>
      <c r="L78" s="18">
        <f>frq!C78</f>
        <v>1</v>
      </c>
      <c r="M78" s="125">
        <f t="shared" si="14"/>
        <v>-0.1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-0.1</v>
      </c>
      <c r="R78" s="18">
        <v>0</v>
      </c>
      <c r="S78" s="18"/>
    </row>
    <row r="79" spans="1:19">
      <c r="A79" s="8" t="s">
        <v>121</v>
      </c>
      <c r="B79" s="201">
        <f>'[2]29'!B81</f>
        <v>80</v>
      </c>
      <c r="C79" s="202">
        <f>'[2]29'!C81</f>
        <v>0</v>
      </c>
      <c r="D79" s="202">
        <f>'[2]29'!D81</f>
        <v>0</v>
      </c>
      <c r="E79" s="202">
        <f>'[2]29'!E81</f>
        <v>0</v>
      </c>
      <c r="F79" s="15">
        <f t="shared" si="16"/>
        <v>80</v>
      </c>
      <c r="G79" s="201">
        <f>'[2]29'!H81</f>
        <v>-0.1</v>
      </c>
      <c r="H79" s="202">
        <f>'[2]29'!I81</f>
        <v>0</v>
      </c>
      <c r="I79" s="202">
        <f>'[2]29'!J81</f>
        <v>0</v>
      </c>
      <c r="J79" s="202">
        <f>'[2]29'!K81</f>
        <v>0</v>
      </c>
      <c r="K79" s="15">
        <f t="shared" si="13"/>
        <v>-0.1</v>
      </c>
      <c r="L79" s="18">
        <f>frq!C79</f>
        <v>1</v>
      </c>
      <c r="M79" s="125">
        <f t="shared" si="14"/>
        <v>-0.1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-0.1</v>
      </c>
      <c r="R79" s="18">
        <v>0</v>
      </c>
      <c r="S79" s="18"/>
    </row>
    <row r="80" spans="1:19">
      <c r="A80" s="8" t="s">
        <v>122</v>
      </c>
      <c r="B80" s="201">
        <f>'[2]29'!B82</f>
        <v>80</v>
      </c>
      <c r="C80" s="202">
        <f>'[2]29'!C82</f>
        <v>0</v>
      </c>
      <c r="D80" s="202">
        <f>'[2]29'!D82</f>
        <v>0</v>
      </c>
      <c r="E80" s="202">
        <f>'[2]29'!E82</f>
        <v>0</v>
      </c>
      <c r="F80" s="15">
        <f t="shared" si="16"/>
        <v>80</v>
      </c>
      <c r="G80" s="201">
        <f>'[2]29'!H82</f>
        <v>-0.1</v>
      </c>
      <c r="H80" s="202">
        <f>'[2]29'!I82</f>
        <v>0</v>
      </c>
      <c r="I80" s="202">
        <f>'[2]29'!J82</f>
        <v>0</v>
      </c>
      <c r="J80" s="202">
        <f>'[2]29'!K82</f>
        <v>0</v>
      </c>
      <c r="K80" s="15">
        <f t="shared" si="13"/>
        <v>-0.1</v>
      </c>
      <c r="L80" s="18">
        <f>frq!C80</f>
        <v>1</v>
      </c>
      <c r="M80" s="125">
        <f t="shared" si="14"/>
        <v>-0.1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-0.1</v>
      </c>
      <c r="R80" s="18">
        <v>0</v>
      </c>
      <c r="S80" s="18"/>
    </row>
    <row r="81" spans="1:19">
      <c r="A81" s="8" t="s">
        <v>123</v>
      </c>
      <c r="B81" s="201">
        <f>'[2]29'!B83</f>
        <v>80</v>
      </c>
      <c r="C81" s="202">
        <f>'[2]29'!C83</f>
        <v>0</v>
      </c>
      <c r="D81" s="202">
        <f>'[2]29'!D83</f>
        <v>0</v>
      </c>
      <c r="E81" s="202">
        <f>'[2]29'!E83</f>
        <v>0</v>
      </c>
      <c r="F81" s="15">
        <f t="shared" si="16"/>
        <v>80</v>
      </c>
      <c r="G81" s="201">
        <f>'[2]29'!H83</f>
        <v>-0.1</v>
      </c>
      <c r="H81" s="202">
        <f>'[2]29'!I83</f>
        <v>0</v>
      </c>
      <c r="I81" s="202">
        <f>'[2]29'!J83</f>
        <v>0</v>
      </c>
      <c r="J81" s="202">
        <f>'[2]29'!K83</f>
        <v>0</v>
      </c>
      <c r="K81" s="15">
        <f t="shared" si="13"/>
        <v>-0.1</v>
      </c>
      <c r="L81" s="18">
        <f>frq!C81</f>
        <v>1</v>
      </c>
      <c r="M81" s="125">
        <f t="shared" si="14"/>
        <v>-0.1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-0.1</v>
      </c>
      <c r="R81" s="18">
        <v>0</v>
      </c>
      <c r="S81" s="18"/>
    </row>
    <row r="82" spans="1:19">
      <c r="A82" s="8" t="s">
        <v>124</v>
      </c>
      <c r="B82" s="201">
        <f>'[2]29'!B84</f>
        <v>80</v>
      </c>
      <c r="C82" s="202">
        <f>'[2]29'!C84</f>
        <v>0</v>
      </c>
      <c r="D82" s="202">
        <f>'[2]29'!D84</f>
        <v>0</v>
      </c>
      <c r="E82" s="202">
        <f>'[2]29'!E84</f>
        <v>0</v>
      </c>
      <c r="F82" s="15">
        <f t="shared" si="16"/>
        <v>80</v>
      </c>
      <c r="G82" s="201">
        <f>'[2]29'!H84</f>
        <v>-0.1</v>
      </c>
      <c r="H82" s="202">
        <f>'[2]29'!I84</f>
        <v>0</v>
      </c>
      <c r="I82" s="202">
        <f>'[2]29'!J84</f>
        <v>0</v>
      </c>
      <c r="J82" s="202">
        <f>'[2]29'!K84</f>
        <v>0</v>
      </c>
      <c r="K82" s="15">
        <f t="shared" si="13"/>
        <v>-0.1</v>
      </c>
      <c r="L82" s="18">
        <f>frq!C82</f>
        <v>1</v>
      </c>
      <c r="M82" s="125">
        <f t="shared" si="14"/>
        <v>-0.1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-0.1</v>
      </c>
      <c r="R82" s="18">
        <v>0</v>
      </c>
      <c r="S82" s="18"/>
    </row>
    <row r="83" spans="1:19">
      <c r="A83" s="8" t="s">
        <v>125</v>
      </c>
      <c r="B83" s="201">
        <f>'[2]29'!B85</f>
        <v>80</v>
      </c>
      <c r="C83" s="202">
        <f>'[2]29'!C85</f>
        <v>0</v>
      </c>
      <c r="D83" s="202">
        <f>'[2]29'!D85</f>
        <v>0</v>
      </c>
      <c r="E83" s="202">
        <f>'[2]29'!E85</f>
        <v>0</v>
      </c>
      <c r="F83" s="15">
        <f t="shared" si="16"/>
        <v>80</v>
      </c>
      <c r="G83" s="201">
        <f>'[2]29'!H85</f>
        <v>-0.05</v>
      </c>
      <c r="H83" s="202">
        <f>'[2]29'!I85</f>
        <v>0</v>
      </c>
      <c r="I83" s="202">
        <f>'[2]29'!J85</f>
        <v>0</v>
      </c>
      <c r="J83" s="202">
        <f>'[2]29'!K85</f>
        <v>0</v>
      </c>
      <c r="K83" s="15">
        <f t="shared" si="13"/>
        <v>-0.05</v>
      </c>
      <c r="L83" s="18">
        <f>frq!C83</f>
        <v>1</v>
      </c>
      <c r="M83" s="125">
        <f t="shared" si="14"/>
        <v>-0.05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-0.05</v>
      </c>
      <c r="R83" s="18">
        <v>0</v>
      </c>
      <c r="S83" s="18"/>
    </row>
    <row r="84" spans="1:19">
      <c r="A84" s="8" t="s">
        <v>126</v>
      </c>
      <c r="B84" s="201">
        <f>'[2]29'!B86</f>
        <v>80</v>
      </c>
      <c r="C84" s="202">
        <f>'[2]29'!C86</f>
        <v>0</v>
      </c>
      <c r="D84" s="202">
        <f>'[2]29'!D86</f>
        <v>0</v>
      </c>
      <c r="E84" s="202">
        <f>'[2]29'!E86</f>
        <v>0</v>
      </c>
      <c r="F84" s="15">
        <f t="shared" si="16"/>
        <v>80</v>
      </c>
      <c r="G84" s="201">
        <f>'[2]29'!H86</f>
        <v>-0.05</v>
      </c>
      <c r="H84" s="202">
        <f>'[2]29'!I86</f>
        <v>0</v>
      </c>
      <c r="I84" s="202">
        <f>'[2]29'!J86</f>
        <v>0</v>
      </c>
      <c r="J84" s="202">
        <f>'[2]29'!K86</f>
        <v>0</v>
      </c>
      <c r="K84" s="15">
        <f t="shared" si="13"/>
        <v>-0.05</v>
      </c>
      <c r="L84" s="18">
        <f>frq!C84</f>
        <v>1</v>
      </c>
      <c r="M84" s="125">
        <f t="shared" si="14"/>
        <v>-0.05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-0.05</v>
      </c>
      <c r="R84" s="18">
        <v>0</v>
      </c>
      <c r="S84" s="18"/>
    </row>
    <row r="85" spans="1:19">
      <c r="A85" s="8" t="s">
        <v>127</v>
      </c>
      <c r="B85" s="201">
        <f>'[2]29'!B87</f>
        <v>80</v>
      </c>
      <c r="C85" s="202">
        <f>'[2]29'!C87</f>
        <v>0</v>
      </c>
      <c r="D85" s="202">
        <f>'[2]29'!D87</f>
        <v>0</v>
      </c>
      <c r="E85" s="202">
        <f>'[2]29'!E87</f>
        <v>0</v>
      </c>
      <c r="F85" s="15">
        <f t="shared" si="16"/>
        <v>80</v>
      </c>
      <c r="G85" s="201">
        <f>'[2]29'!H87</f>
        <v>-0.05</v>
      </c>
      <c r="H85" s="202">
        <f>'[2]29'!I87</f>
        <v>0</v>
      </c>
      <c r="I85" s="202">
        <f>'[2]29'!J87</f>
        <v>0</v>
      </c>
      <c r="J85" s="202">
        <f>'[2]29'!K87</f>
        <v>0</v>
      </c>
      <c r="K85" s="15">
        <f t="shared" si="13"/>
        <v>-0.05</v>
      </c>
      <c r="L85" s="18">
        <f>frq!C85</f>
        <v>1</v>
      </c>
      <c r="M85" s="125">
        <f t="shared" si="14"/>
        <v>-0.05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-0.05</v>
      </c>
      <c r="R85" s="18">
        <v>0</v>
      </c>
      <c r="S85" s="18"/>
    </row>
    <row r="86" spans="1:19">
      <c r="A86" s="8" t="s">
        <v>128</v>
      </c>
      <c r="B86" s="201">
        <f>'[2]29'!B88</f>
        <v>80</v>
      </c>
      <c r="C86" s="202">
        <f>'[2]29'!C88</f>
        <v>0</v>
      </c>
      <c r="D86" s="202">
        <f>'[2]29'!D88</f>
        <v>0</v>
      </c>
      <c r="E86" s="202">
        <f>'[2]29'!E88</f>
        <v>0</v>
      </c>
      <c r="F86" s="15">
        <f t="shared" si="16"/>
        <v>80</v>
      </c>
      <c r="G86" s="201">
        <f>'[2]29'!H88</f>
        <v>-0.05</v>
      </c>
      <c r="H86" s="202">
        <f>'[2]29'!I88</f>
        <v>0</v>
      </c>
      <c r="I86" s="202">
        <f>'[2]29'!J88</f>
        <v>0</v>
      </c>
      <c r="J86" s="202">
        <f>'[2]29'!K88</f>
        <v>0</v>
      </c>
      <c r="K86" s="15">
        <f t="shared" si="13"/>
        <v>-0.05</v>
      </c>
      <c r="L86" s="18">
        <f>frq!C86</f>
        <v>1</v>
      </c>
      <c r="M86" s="125">
        <f t="shared" si="14"/>
        <v>-0.05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-0.05</v>
      </c>
      <c r="R86" s="18">
        <v>0</v>
      </c>
      <c r="S86" s="18"/>
    </row>
    <row r="87" spans="1:19">
      <c r="A87" s="8" t="s">
        <v>129</v>
      </c>
      <c r="B87" s="201">
        <f>'[2]29'!B89</f>
        <v>80</v>
      </c>
      <c r="C87" s="202">
        <f>'[2]29'!C89</f>
        <v>0</v>
      </c>
      <c r="D87" s="202">
        <f>'[2]29'!D89</f>
        <v>0</v>
      </c>
      <c r="E87" s="202">
        <f>'[2]29'!E89</f>
        <v>0</v>
      </c>
      <c r="F87" s="15">
        <f t="shared" si="16"/>
        <v>80</v>
      </c>
      <c r="G87" s="201">
        <f>'[2]29'!H89</f>
        <v>-0.05</v>
      </c>
      <c r="H87" s="202">
        <f>'[2]29'!I89</f>
        <v>0</v>
      </c>
      <c r="I87" s="202">
        <f>'[2]29'!J89</f>
        <v>0</v>
      </c>
      <c r="J87" s="202">
        <f>'[2]29'!K89</f>
        <v>0</v>
      </c>
      <c r="K87" s="15">
        <f t="shared" si="13"/>
        <v>-0.05</v>
      </c>
      <c r="L87" s="18">
        <f>frq!C87</f>
        <v>1</v>
      </c>
      <c r="M87" s="125">
        <f t="shared" si="14"/>
        <v>-0.05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-0.05</v>
      </c>
      <c r="R87" s="18">
        <v>0</v>
      </c>
      <c r="S87" s="18"/>
    </row>
    <row r="88" spans="1:19">
      <c r="A88" s="8" t="s">
        <v>130</v>
      </c>
      <c r="B88" s="201">
        <f>'[2]29'!B90</f>
        <v>80</v>
      </c>
      <c r="C88" s="202">
        <f>'[2]29'!C90</f>
        <v>0</v>
      </c>
      <c r="D88" s="202">
        <f>'[2]29'!D90</f>
        <v>0</v>
      </c>
      <c r="E88" s="202">
        <f>'[2]29'!E90</f>
        <v>0</v>
      </c>
      <c r="F88" s="15">
        <f t="shared" si="16"/>
        <v>80</v>
      </c>
      <c r="G88" s="201">
        <f>'[2]29'!H90</f>
        <v>-0.05</v>
      </c>
      <c r="H88" s="202">
        <f>'[2]29'!I90</f>
        <v>0</v>
      </c>
      <c r="I88" s="202">
        <f>'[2]29'!J90</f>
        <v>0</v>
      </c>
      <c r="J88" s="202">
        <f>'[2]29'!K90</f>
        <v>0</v>
      </c>
      <c r="K88" s="15">
        <f t="shared" si="13"/>
        <v>-0.05</v>
      </c>
      <c r="L88" s="18">
        <f>frq!C88</f>
        <v>1</v>
      </c>
      <c r="M88" s="125">
        <f t="shared" si="14"/>
        <v>-0.05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-0.05</v>
      </c>
      <c r="R88" s="18">
        <v>0</v>
      </c>
      <c r="S88" s="18"/>
    </row>
    <row r="89" spans="1:19">
      <c r="A89" s="8" t="s">
        <v>131</v>
      </c>
      <c r="B89" s="201">
        <f>'[2]29'!B91</f>
        <v>80</v>
      </c>
      <c r="C89" s="202">
        <f>'[2]29'!C91</f>
        <v>0</v>
      </c>
      <c r="D89" s="202">
        <f>'[2]29'!D91</f>
        <v>0</v>
      </c>
      <c r="E89" s="202">
        <f>'[2]29'!E91</f>
        <v>0</v>
      </c>
      <c r="F89" s="15">
        <f t="shared" si="16"/>
        <v>80</v>
      </c>
      <c r="G89" s="201">
        <f>'[2]29'!H91</f>
        <v>-0.05</v>
      </c>
      <c r="H89" s="202">
        <f>'[2]29'!I91</f>
        <v>0</v>
      </c>
      <c r="I89" s="202">
        <f>'[2]29'!J91</f>
        <v>0</v>
      </c>
      <c r="J89" s="202">
        <f>'[2]29'!K91</f>
        <v>0</v>
      </c>
      <c r="K89" s="15">
        <f t="shared" si="13"/>
        <v>-0.05</v>
      </c>
      <c r="L89" s="18">
        <f>frq!C89</f>
        <v>1</v>
      </c>
      <c r="M89" s="125">
        <f t="shared" si="14"/>
        <v>-0.05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-0.05</v>
      </c>
      <c r="R89" s="18">
        <v>0</v>
      </c>
      <c r="S89" s="18"/>
    </row>
    <row r="90" spans="1:19">
      <c r="A90" s="8" t="s">
        <v>132</v>
      </c>
      <c r="B90" s="201">
        <f>'[2]29'!B92</f>
        <v>80</v>
      </c>
      <c r="C90" s="202">
        <f>'[2]29'!C92</f>
        <v>0</v>
      </c>
      <c r="D90" s="202">
        <f>'[2]29'!D92</f>
        <v>0</v>
      </c>
      <c r="E90" s="202">
        <f>'[2]29'!E92</f>
        <v>0</v>
      </c>
      <c r="F90" s="15">
        <f t="shared" si="16"/>
        <v>80</v>
      </c>
      <c r="G90" s="201">
        <f>'[2]29'!H92</f>
        <v>-0.05</v>
      </c>
      <c r="H90" s="202">
        <f>'[2]29'!I92</f>
        <v>0</v>
      </c>
      <c r="I90" s="202">
        <f>'[2]29'!J92</f>
        <v>0</v>
      </c>
      <c r="J90" s="202">
        <f>'[2]29'!K92</f>
        <v>0</v>
      </c>
      <c r="K90" s="15">
        <f t="shared" si="13"/>
        <v>-0.05</v>
      </c>
      <c r="L90" s="18">
        <f>frq!C90</f>
        <v>1</v>
      </c>
      <c r="M90" s="125">
        <f t="shared" si="14"/>
        <v>-0.05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-0.05</v>
      </c>
      <c r="R90" s="18">
        <v>0</v>
      </c>
      <c r="S90" s="18"/>
    </row>
    <row r="91" spans="1:19">
      <c r="A91" s="8" t="s">
        <v>133</v>
      </c>
      <c r="B91" s="201">
        <f>'[2]29'!B93</f>
        <v>80</v>
      </c>
      <c r="C91" s="202">
        <f>'[2]29'!C93</f>
        <v>0</v>
      </c>
      <c r="D91" s="202">
        <f>'[2]29'!D93</f>
        <v>0</v>
      </c>
      <c r="E91" s="202">
        <f>'[2]29'!E93</f>
        <v>0</v>
      </c>
      <c r="F91" s="15">
        <f t="shared" si="16"/>
        <v>80</v>
      </c>
      <c r="G91" s="201">
        <f>'[2]29'!H93</f>
        <v>-0.05</v>
      </c>
      <c r="H91" s="202">
        <f>'[2]29'!I93</f>
        <v>0</v>
      </c>
      <c r="I91" s="202">
        <f>'[2]29'!J93</f>
        <v>0</v>
      </c>
      <c r="J91" s="202">
        <f>'[2]29'!K93</f>
        <v>0</v>
      </c>
      <c r="K91" s="15">
        <f t="shared" si="13"/>
        <v>-0.05</v>
      </c>
      <c r="L91" s="18">
        <f>frq!C91</f>
        <v>1</v>
      </c>
      <c r="M91" s="125">
        <f t="shared" si="14"/>
        <v>-0.05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-0.05</v>
      </c>
      <c r="R91" s="18">
        <v>0</v>
      </c>
      <c r="S91" s="18"/>
    </row>
    <row r="92" spans="1:19">
      <c r="A92" s="8" t="s">
        <v>134</v>
      </c>
      <c r="B92" s="201">
        <f>'[2]29'!B94</f>
        <v>80</v>
      </c>
      <c r="C92" s="202">
        <f>'[2]29'!C94</f>
        <v>0</v>
      </c>
      <c r="D92" s="202">
        <f>'[2]29'!D94</f>
        <v>0</v>
      </c>
      <c r="E92" s="202">
        <f>'[2]29'!E94</f>
        <v>0</v>
      </c>
      <c r="F92" s="15">
        <f t="shared" si="16"/>
        <v>80</v>
      </c>
      <c r="G92" s="201">
        <f>'[2]29'!H94</f>
        <v>-0.05</v>
      </c>
      <c r="H92" s="202">
        <f>'[2]29'!I94</f>
        <v>0</v>
      </c>
      <c r="I92" s="202">
        <f>'[2]29'!J94</f>
        <v>0</v>
      </c>
      <c r="J92" s="202">
        <f>'[2]29'!K94</f>
        <v>0</v>
      </c>
      <c r="K92" s="15">
        <f t="shared" si="13"/>
        <v>-0.05</v>
      </c>
      <c r="L92" s="18">
        <f>frq!C92</f>
        <v>1</v>
      </c>
      <c r="M92" s="125">
        <f t="shared" si="14"/>
        <v>-0.05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-0.05</v>
      </c>
      <c r="R92" s="18">
        <v>0</v>
      </c>
      <c r="S92" s="18"/>
    </row>
    <row r="93" spans="1:19">
      <c r="A93" s="8" t="s">
        <v>135</v>
      </c>
      <c r="B93" s="201">
        <f>'[2]29'!B95</f>
        <v>80</v>
      </c>
      <c r="C93" s="202">
        <f>'[2]29'!C95</f>
        <v>0</v>
      </c>
      <c r="D93" s="202">
        <f>'[2]29'!D95</f>
        <v>0</v>
      </c>
      <c r="E93" s="202">
        <f>'[2]29'!E95</f>
        <v>0</v>
      </c>
      <c r="F93" s="15">
        <f t="shared" si="16"/>
        <v>80</v>
      </c>
      <c r="G93" s="201">
        <f>'[2]29'!H95</f>
        <v>-0.05</v>
      </c>
      <c r="H93" s="202">
        <f>'[2]29'!I95</f>
        <v>0</v>
      </c>
      <c r="I93" s="202">
        <f>'[2]29'!J95</f>
        <v>0</v>
      </c>
      <c r="J93" s="202">
        <f>'[2]29'!K95</f>
        <v>0</v>
      </c>
      <c r="K93" s="15">
        <f t="shared" si="13"/>
        <v>-0.05</v>
      </c>
      <c r="L93" s="18">
        <f>frq!C93</f>
        <v>1</v>
      </c>
      <c r="M93" s="125">
        <f t="shared" si="14"/>
        <v>-0.05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-0.05</v>
      </c>
      <c r="R93" s="18">
        <v>0</v>
      </c>
      <c r="S93" s="18"/>
    </row>
    <row r="94" spans="1:19">
      <c r="A94" s="8" t="s">
        <v>136</v>
      </c>
      <c r="B94" s="201">
        <f>'[2]29'!B96</f>
        <v>80</v>
      </c>
      <c r="C94" s="202">
        <f>'[2]29'!C96</f>
        <v>0</v>
      </c>
      <c r="D94" s="202">
        <f>'[2]29'!D96</f>
        <v>0</v>
      </c>
      <c r="E94" s="202">
        <f>'[2]29'!E96</f>
        <v>0</v>
      </c>
      <c r="F94" s="15">
        <f t="shared" si="16"/>
        <v>80</v>
      </c>
      <c r="G94" s="201">
        <f>'[2]29'!H96</f>
        <v>-0.05</v>
      </c>
      <c r="H94" s="202">
        <f>'[2]29'!I96</f>
        <v>0</v>
      </c>
      <c r="I94" s="202">
        <f>'[2]29'!J96</f>
        <v>0</v>
      </c>
      <c r="J94" s="202">
        <f>'[2]29'!K96</f>
        <v>0</v>
      </c>
      <c r="K94" s="15">
        <f t="shared" si="13"/>
        <v>-0.05</v>
      </c>
      <c r="L94" s="18">
        <f>frq!C94</f>
        <v>1</v>
      </c>
      <c r="M94" s="125">
        <f t="shared" si="14"/>
        <v>-0.05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-0.05</v>
      </c>
      <c r="R94" s="18">
        <v>0</v>
      </c>
      <c r="S94" s="18"/>
    </row>
    <row r="95" spans="1:19">
      <c r="A95" s="8" t="s">
        <v>137</v>
      </c>
      <c r="B95" s="201">
        <f>'[2]29'!B97</f>
        <v>80</v>
      </c>
      <c r="C95" s="202">
        <f>'[2]29'!C97</f>
        <v>0</v>
      </c>
      <c r="D95" s="202">
        <f>'[2]29'!D97</f>
        <v>0</v>
      </c>
      <c r="E95" s="202">
        <f>'[2]29'!E97</f>
        <v>0</v>
      </c>
      <c r="F95" s="15">
        <f t="shared" si="16"/>
        <v>80</v>
      </c>
      <c r="G95" s="201">
        <f>'[2]29'!H97</f>
        <v>-0.05</v>
      </c>
      <c r="H95" s="202">
        <f>'[2]29'!I97</f>
        <v>0</v>
      </c>
      <c r="I95" s="202">
        <f>'[2]29'!J97</f>
        <v>0</v>
      </c>
      <c r="J95" s="202">
        <f>'[2]29'!K97</f>
        <v>0</v>
      </c>
      <c r="K95" s="15">
        <f t="shared" si="13"/>
        <v>-0.05</v>
      </c>
      <c r="L95" s="18">
        <f>frq!C95</f>
        <v>1</v>
      </c>
      <c r="M95" s="125">
        <f t="shared" si="14"/>
        <v>-0.05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-0.05</v>
      </c>
      <c r="R95" s="18">
        <v>0</v>
      </c>
      <c r="S95" s="18"/>
    </row>
    <row r="96" spans="1:19">
      <c r="A96" s="8" t="s">
        <v>138</v>
      </c>
      <c r="B96" s="201">
        <f>'[2]29'!B98</f>
        <v>80</v>
      </c>
      <c r="C96" s="202">
        <f>'[2]29'!C98</f>
        <v>0</v>
      </c>
      <c r="D96" s="202">
        <f>'[2]29'!D98</f>
        <v>0</v>
      </c>
      <c r="E96" s="202">
        <f>'[2]29'!E98</f>
        <v>0</v>
      </c>
      <c r="F96" s="15">
        <f t="shared" si="16"/>
        <v>80</v>
      </c>
      <c r="G96" s="201">
        <f>'[2]29'!H98</f>
        <v>-0.05</v>
      </c>
      <c r="H96" s="202">
        <f>'[2]29'!I98</f>
        <v>0</v>
      </c>
      <c r="I96" s="202">
        <f>'[2]29'!J98</f>
        <v>0</v>
      </c>
      <c r="J96" s="202">
        <f>'[2]29'!K98</f>
        <v>0</v>
      </c>
      <c r="K96" s="15">
        <f t="shared" si="13"/>
        <v>-0.05</v>
      </c>
      <c r="L96" s="18">
        <f>frq!C96</f>
        <v>1</v>
      </c>
      <c r="M96" s="125">
        <f t="shared" si="14"/>
        <v>-0.05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-0.05</v>
      </c>
      <c r="R96" s="18">
        <v>0</v>
      </c>
      <c r="S96" s="18"/>
    </row>
    <row r="97" spans="1:19">
      <c r="A97" s="8" t="s">
        <v>139</v>
      </c>
      <c r="B97" s="201">
        <f>'[2]29'!B99</f>
        <v>80</v>
      </c>
      <c r="C97" s="202">
        <f>'[2]29'!C99</f>
        <v>0</v>
      </c>
      <c r="D97" s="202">
        <f>'[2]29'!D99</f>
        <v>0</v>
      </c>
      <c r="E97" s="202">
        <f>'[2]29'!E99</f>
        <v>0</v>
      </c>
      <c r="F97" s="15">
        <f t="shared" si="16"/>
        <v>80</v>
      </c>
      <c r="G97" s="201">
        <f>'[2]29'!H99</f>
        <v>-0.05</v>
      </c>
      <c r="H97" s="202">
        <f>'[2]29'!I99</f>
        <v>0</v>
      </c>
      <c r="I97" s="202">
        <f>'[2]29'!J99</f>
        <v>0</v>
      </c>
      <c r="J97" s="202">
        <f>'[2]29'!K99</f>
        <v>0</v>
      </c>
      <c r="K97" s="15">
        <f t="shared" si="13"/>
        <v>-0.05</v>
      </c>
      <c r="L97" s="18">
        <f>frq!C97</f>
        <v>1</v>
      </c>
      <c r="M97" s="125">
        <f t="shared" si="14"/>
        <v>-0.05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-0.05</v>
      </c>
      <c r="R97" s="18">
        <v>0</v>
      </c>
      <c r="S97" s="18"/>
    </row>
    <row r="98" spans="1:19" ht="15.75" thickBot="1">
      <c r="A98" s="8" t="s">
        <v>140</v>
      </c>
      <c r="B98" s="201">
        <f>'[2]29'!B100</f>
        <v>80</v>
      </c>
      <c r="C98" s="202">
        <f>'[2]29'!C100</f>
        <v>0</v>
      </c>
      <c r="D98" s="202">
        <f>'[2]29'!D100</f>
        <v>0</v>
      </c>
      <c r="E98" s="202">
        <f>'[2]29'!E100</f>
        <v>0</v>
      </c>
      <c r="F98" s="15">
        <f t="shared" si="16"/>
        <v>80</v>
      </c>
      <c r="G98" s="201">
        <f>'[2]29'!H100</f>
        <v>-0.05</v>
      </c>
      <c r="H98" s="202">
        <f>'[2]29'!I100</f>
        <v>0</v>
      </c>
      <c r="I98" s="202">
        <f>'[2]29'!J100</f>
        <v>0</v>
      </c>
      <c r="J98" s="202">
        <f>'[2]29'!K100</f>
        <v>0</v>
      </c>
      <c r="K98" s="15">
        <f t="shared" si="13"/>
        <v>-0.05</v>
      </c>
      <c r="L98" s="18">
        <f>frq!C98</f>
        <v>1</v>
      </c>
      <c r="M98" s="125">
        <f t="shared" si="14"/>
        <v>-0.05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-0.05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1.198</v>
      </c>
      <c r="C99" s="128">
        <f t="shared" si="17"/>
        <v>0.56999999999999995</v>
      </c>
      <c r="D99" s="128">
        <f t="shared" si="17"/>
        <v>0</v>
      </c>
      <c r="E99" s="128">
        <f t="shared" si="17"/>
        <v>0</v>
      </c>
      <c r="F99" s="128">
        <f t="shared" si="17"/>
        <v>1.768</v>
      </c>
      <c r="G99" s="128">
        <f t="shared" si="17"/>
        <v>-1.5999999999999981E-3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-1.5999999999999981E-3</v>
      </c>
      <c r="L99" s="128">
        <f t="shared" si="17"/>
        <v>2.4E-2</v>
      </c>
      <c r="M99" s="128">
        <f t="shared" si="17"/>
        <v>-1.5999999999999981E-3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-1.5999999999999981E-3</v>
      </c>
      <c r="R99" s="129">
        <f t="shared" si="17"/>
        <v>0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45625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1020</v>
      </c>
      <c r="G3" s="16">
        <f>'[3]29'!G5</f>
        <v>0</v>
      </c>
      <c r="H3" s="17">
        <f>SUM(B3:G3)</f>
        <v>1340</v>
      </c>
      <c r="I3" s="15">
        <f>'[3]29'!J5</f>
        <v>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5">
        <v>0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0</v>
      </c>
      <c r="BD3" s="205">
        <v>0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1020</v>
      </c>
      <c r="G4" s="16">
        <f>'[3]29'!G6</f>
        <v>0</v>
      </c>
      <c r="H4" s="17">
        <f>SUM(B4:G4)</f>
        <v>1340</v>
      </c>
      <c r="I4" s="15">
        <f>'[3]29'!J6</f>
        <v>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5">
        <v>0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0</v>
      </c>
      <c r="BD4" s="205">
        <v>0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1020</v>
      </c>
      <c r="G5" s="16">
        <f>'[3]29'!G7</f>
        <v>0</v>
      </c>
      <c r="H5" s="17">
        <f t="shared" ref="H5:H68" si="27">SUM(B5:G5)</f>
        <v>1340</v>
      </c>
      <c r="I5" s="15">
        <f>'[3]29'!J7</f>
        <v>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5">
        <v>0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0</v>
      </c>
      <c r="BD5" s="205">
        <v>0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1020</v>
      </c>
      <c r="G6" s="16">
        <f>'[3]29'!G8</f>
        <v>0</v>
      </c>
      <c r="H6" s="17">
        <f t="shared" si="27"/>
        <v>1340</v>
      </c>
      <c r="I6" s="15">
        <f>'[3]29'!J8</f>
        <v>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5">
        <v>0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0</v>
      </c>
      <c r="BD6" s="205">
        <v>0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1020</v>
      </c>
      <c r="G7" s="16">
        <f>'[3]29'!G9</f>
        <v>0</v>
      </c>
      <c r="H7" s="17">
        <f t="shared" si="27"/>
        <v>1340</v>
      </c>
      <c r="I7" s="15">
        <f>'[3]29'!J9</f>
        <v>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0</v>
      </c>
      <c r="BD7" s="205">
        <v>0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1020</v>
      </c>
      <c r="G8" s="16">
        <f>'[3]29'!G10</f>
        <v>0</v>
      </c>
      <c r="H8" s="17">
        <f t="shared" si="27"/>
        <v>1340</v>
      </c>
      <c r="I8" s="15">
        <f>'[3]29'!J10</f>
        <v>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0</v>
      </c>
      <c r="BD8" s="205">
        <v>0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1020</v>
      </c>
      <c r="G9" s="16">
        <f>'[3]29'!G11</f>
        <v>0</v>
      </c>
      <c r="H9" s="17">
        <f t="shared" si="27"/>
        <v>1340</v>
      </c>
      <c r="I9" s="15">
        <f>'[3]29'!J11</f>
        <v>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0</v>
      </c>
      <c r="BD9" s="205">
        <v>0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1020</v>
      </c>
      <c r="G10" s="16">
        <f>'[3]29'!G12</f>
        <v>0</v>
      </c>
      <c r="H10" s="17">
        <f t="shared" si="27"/>
        <v>1340</v>
      </c>
      <c r="I10" s="15">
        <f>'[3]29'!J12</f>
        <v>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5">
        <v>0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0</v>
      </c>
      <c r="BD10" s="205">
        <v>0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1020</v>
      </c>
      <c r="G11" s="16">
        <f>'[3]29'!G13</f>
        <v>0</v>
      </c>
      <c r="H11" s="17">
        <f t="shared" si="27"/>
        <v>1340</v>
      </c>
      <c r="I11" s="15">
        <f>'[3]29'!J13</f>
        <v>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5">
        <v>0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0</v>
      </c>
      <c r="BD11" s="205">
        <v>0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1020</v>
      </c>
      <c r="G12" s="16">
        <f>'[3]29'!G14</f>
        <v>0</v>
      </c>
      <c r="H12" s="17">
        <f t="shared" si="27"/>
        <v>1340</v>
      </c>
      <c r="I12" s="15">
        <f>'[3]29'!J14</f>
        <v>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5">
        <v>0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0</v>
      </c>
      <c r="BD12" s="205">
        <v>0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1020</v>
      </c>
      <c r="G13" s="16">
        <f>'[3]29'!G15</f>
        <v>0</v>
      </c>
      <c r="H13" s="17">
        <f t="shared" si="27"/>
        <v>1340</v>
      </c>
      <c r="I13" s="15">
        <f>'[3]29'!J15</f>
        <v>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5">
        <v>0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0</v>
      </c>
      <c r="BD13" s="205">
        <v>0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1020</v>
      </c>
      <c r="G14" s="16">
        <f>'[3]29'!G16</f>
        <v>0</v>
      </c>
      <c r="H14" s="17">
        <f t="shared" si="27"/>
        <v>1340</v>
      </c>
      <c r="I14" s="15">
        <f>'[3]29'!J16</f>
        <v>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5">
        <v>0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0</v>
      </c>
      <c r="BD14" s="205">
        <v>0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1020</v>
      </c>
      <c r="G15" s="16">
        <f>'[3]29'!G17</f>
        <v>0</v>
      </c>
      <c r="H15" s="17">
        <f t="shared" si="27"/>
        <v>1340</v>
      </c>
      <c r="I15" s="15">
        <f>'[3]29'!J17</f>
        <v>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5">
        <v>0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0</v>
      </c>
      <c r="BD15" s="205">
        <v>0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1020</v>
      </c>
      <c r="G16" s="16">
        <f>'[3]29'!G18</f>
        <v>0</v>
      </c>
      <c r="H16" s="17">
        <f t="shared" si="27"/>
        <v>1340</v>
      </c>
      <c r="I16" s="15">
        <f>'[3]29'!J18</f>
        <v>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5">
        <v>0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0</v>
      </c>
      <c r="BD16" s="205">
        <v>0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1020</v>
      </c>
      <c r="G17" s="16">
        <f>'[3]29'!G19</f>
        <v>0</v>
      </c>
      <c r="H17" s="17">
        <f t="shared" si="27"/>
        <v>1340</v>
      </c>
      <c r="I17" s="15">
        <f>'[3]29'!J19</f>
        <v>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5">
        <v>0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0</v>
      </c>
      <c r="BD17" s="205">
        <v>0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1020</v>
      </c>
      <c r="G18" s="16">
        <f>'[3]29'!G20</f>
        <v>0</v>
      </c>
      <c r="H18" s="17">
        <f t="shared" si="27"/>
        <v>1340</v>
      </c>
      <c r="I18" s="15">
        <f>'[3]29'!J20</f>
        <v>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5">
        <v>0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0</v>
      </c>
      <c r="BD18" s="205">
        <v>0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1020</v>
      </c>
      <c r="G19" s="16">
        <f>'[3]29'!G21</f>
        <v>0</v>
      </c>
      <c r="H19" s="17">
        <f t="shared" si="27"/>
        <v>1340</v>
      </c>
      <c r="I19" s="15">
        <f>'[3]29'!J21</f>
        <v>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5">
        <v>0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0</v>
      </c>
      <c r="BD19" s="205">
        <v>0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1020</v>
      </c>
      <c r="G20" s="16">
        <f>'[3]29'!G22</f>
        <v>0</v>
      </c>
      <c r="H20" s="17">
        <f t="shared" si="27"/>
        <v>1340</v>
      </c>
      <c r="I20" s="15">
        <f>'[3]29'!J22</f>
        <v>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5">
        <v>0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0</v>
      </c>
      <c r="BD20" s="205">
        <v>0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1020</v>
      </c>
      <c r="G21" s="16">
        <f>'[3]29'!G23</f>
        <v>0</v>
      </c>
      <c r="H21" s="17">
        <f t="shared" si="27"/>
        <v>1340</v>
      </c>
      <c r="I21" s="15">
        <f>'[3]29'!J23</f>
        <v>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5">
        <v>0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0</v>
      </c>
      <c r="BD21" s="205">
        <v>0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1020</v>
      </c>
      <c r="G22" s="16">
        <f>'[3]29'!G24</f>
        <v>0</v>
      </c>
      <c r="H22" s="17">
        <f t="shared" si="27"/>
        <v>1340</v>
      </c>
      <c r="I22" s="15">
        <f>'[3]29'!J24</f>
        <v>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5">
        <v>0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0</v>
      </c>
      <c r="BD22" s="205">
        <v>0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1020</v>
      </c>
      <c r="G23" s="16">
        <f>'[3]29'!G25</f>
        <v>0</v>
      </c>
      <c r="H23" s="17">
        <f t="shared" si="27"/>
        <v>1340</v>
      </c>
      <c r="I23" s="15">
        <f>'[3]29'!J25</f>
        <v>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5">
        <v>0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0</v>
      </c>
      <c r="BD23" s="205">
        <v>0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1020</v>
      </c>
      <c r="G24" s="16">
        <f>'[3]29'!G26</f>
        <v>0</v>
      </c>
      <c r="H24" s="17">
        <f t="shared" si="27"/>
        <v>1340</v>
      </c>
      <c r="I24" s="15">
        <f>'[3]29'!J26</f>
        <v>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5">
        <v>0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0</v>
      </c>
      <c r="BD24" s="205">
        <v>0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1020</v>
      </c>
      <c r="G25" s="16">
        <f>'[3]29'!G27</f>
        <v>0</v>
      </c>
      <c r="H25" s="17">
        <f t="shared" si="27"/>
        <v>1340</v>
      </c>
      <c r="I25" s="15">
        <f>'[3]29'!J27</f>
        <v>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5">
        <v>0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0</v>
      </c>
      <c r="BD25" s="205">
        <v>0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1020</v>
      </c>
      <c r="G26" s="16">
        <f>'[3]29'!G28</f>
        <v>0</v>
      </c>
      <c r="H26" s="17">
        <f t="shared" si="27"/>
        <v>1340</v>
      </c>
      <c r="I26" s="15">
        <f>'[3]29'!J28</f>
        <v>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5">
        <v>0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0</v>
      </c>
      <c r="BD26" s="205">
        <v>0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1020</v>
      </c>
      <c r="G27" s="16">
        <f>'[3]29'!G29</f>
        <v>0</v>
      </c>
      <c r="H27" s="17">
        <f t="shared" si="27"/>
        <v>1340</v>
      </c>
      <c r="I27" s="15">
        <f>'[3]29'!J29</f>
        <v>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5">
        <v>0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0</v>
      </c>
      <c r="BD27" s="205">
        <v>0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1020</v>
      </c>
      <c r="G28" s="16">
        <f>'[3]29'!G30</f>
        <v>0</v>
      </c>
      <c r="H28" s="17">
        <f t="shared" si="27"/>
        <v>1340</v>
      </c>
      <c r="I28" s="15">
        <f>'[3]29'!J30</f>
        <v>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5">
        <v>0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0</v>
      </c>
      <c r="BD28" s="205">
        <v>0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1020</v>
      </c>
      <c r="G29" s="16">
        <f>'[3]29'!G31</f>
        <v>0</v>
      </c>
      <c r="H29" s="17">
        <f t="shared" si="27"/>
        <v>1340</v>
      </c>
      <c r="I29" s="15">
        <f>'[3]29'!J31</f>
        <v>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5">
        <v>0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0</v>
      </c>
      <c r="BD29" s="205">
        <v>0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1020</v>
      </c>
      <c r="G30" s="16">
        <f>'[3]29'!G32</f>
        <v>0</v>
      </c>
      <c r="H30" s="17">
        <f t="shared" si="27"/>
        <v>1340</v>
      </c>
      <c r="I30" s="15">
        <f>'[3]29'!J32</f>
        <v>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5">
        <v>0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0</v>
      </c>
      <c r="BD30" s="205">
        <v>0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1020</v>
      </c>
      <c r="G31" s="16">
        <f>'[3]29'!G33</f>
        <v>0</v>
      </c>
      <c r="H31" s="17">
        <f t="shared" si="27"/>
        <v>1340</v>
      </c>
      <c r="I31" s="15">
        <f>'[3]29'!J33</f>
        <v>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5">
        <v>0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0</v>
      </c>
      <c r="BD31" s="205">
        <v>0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1020</v>
      </c>
      <c r="G32" s="16">
        <f>'[3]29'!G34</f>
        <v>0</v>
      </c>
      <c r="H32" s="17">
        <f t="shared" si="27"/>
        <v>1340</v>
      </c>
      <c r="I32" s="15">
        <f>'[3]29'!J34</f>
        <v>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5">
        <v>0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0</v>
      </c>
      <c r="BD32" s="205">
        <v>0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1020</v>
      </c>
      <c r="G33" s="16">
        <f>'[3]29'!G35</f>
        <v>0</v>
      </c>
      <c r="H33" s="17">
        <f t="shared" si="27"/>
        <v>1340</v>
      </c>
      <c r="I33" s="15">
        <f>'[3]29'!J35</f>
        <v>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5">
        <v>0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0</v>
      </c>
      <c r="BD33" s="205">
        <v>0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1020</v>
      </c>
      <c r="G34" s="16">
        <f>'[3]29'!G36</f>
        <v>0</v>
      </c>
      <c r="H34" s="17">
        <f t="shared" si="27"/>
        <v>1340</v>
      </c>
      <c r="I34" s="15">
        <f>'[3]29'!J36</f>
        <v>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5">
        <v>0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0</v>
      </c>
      <c r="BD34" s="205">
        <v>0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1020</v>
      </c>
      <c r="G35" s="16">
        <f>'[3]29'!G37</f>
        <v>0</v>
      </c>
      <c r="H35" s="17">
        <f t="shared" si="27"/>
        <v>1340</v>
      </c>
      <c r="I35" s="15">
        <f>'[3]29'!J37</f>
        <v>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5">
        <v>0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0</v>
      </c>
      <c r="BD35" s="205">
        <v>0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1020</v>
      </c>
      <c r="G36" s="16">
        <f>'[3]29'!G38</f>
        <v>0</v>
      </c>
      <c r="H36" s="17">
        <f t="shared" si="27"/>
        <v>1340</v>
      </c>
      <c r="I36" s="15">
        <f>'[3]29'!J38</f>
        <v>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5">
        <v>0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0</v>
      </c>
      <c r="BD36" s="205">
        <v>0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1020</v>
      </c>
      <c r="G37" s="16">
        <f>'[3]29'!G39</f>
        <v>0</v>
      </c>
      <c r="H37" s="17">
        <f t="shared" si="27"/>
        <v>1340</v>
      </c>
      <c r="I37" s="15">
        <f>'[3]29'!J39</f>
        <v>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5">
        <v>0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0</v>
      </c>
      <c r="BD37" s="205">
        <v>0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1020</v>
      </c>
      <c r="G38" s="16">
        <f>'[3]29'!G40</f>
        <v>0</v>
      </c>
      <c r="H38" s="17">
        <f t="shared" si="27"/>
        <v>1340</v>
      </c>
      <c r="I38" s="15">
        <f>'[3]29'!J40</f>
        <v>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5">
        <v>0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0</v>
      </c>
      <c r="BD38" s="205">
        <v>0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1010</v>
      </c>
      <c r="G39" s="16">
        <f>'[3]29'!G41</f>
        <v>0</v>
      </c>
      <c r="H39" s="17">
        <f t="shared" si="27"/>
        <v>1330</v>
      </c>
      <c r="I39" s="15">
        <f>'[3]29'!J41</f>
        <v>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5">
        <v>0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0</v>
      </c>
      <c r="BD39" s="205">
        <v>0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1010</v>
      </c>
      <c r="G40" s="16">
        <f>'[3]29'!G42</f>
        <v>0</v>
      </c>
      <c r="H40" s="17">
        <f t="shared" si="27"/>
        <v>1330</v>
      </c>
      <c r="I40" s="15">
        <f>'[3]29'!J42</f>
        <v>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5">
        <v>0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0</v>
      </c>
      <c r="BD40" s="205">
        <v>0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1010</v>
      </c>
      <c r="G41" s="16">
        <f>'[3]29'!G43</f>
        <v>0</v>
      </c>
      <c r="H41" s="17">
        <f t="shared" si="27"/>
        <v>1330</v>
      </c>
      <c r="I41" s="15">
        <f>'[3]29'!J43</f>
        <v>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5">
        <v>0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0</v>
      </c>
      <c r="BD41" s="205">
        <v>0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1010</v>
      </c>
      <c r="G42" s="16">
        <f>'[3]29'!G44</f>
        <v>0</v>
      </c>
      <c r="H42" s="17">
        <f t="shared" si="27"/>
        <v>1330</v>
      </c>
      <c r="I42" s="15">
        <f>'[3]29'!J44</f>
        <v>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5">
        <v>0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0</v>
      </c>
      <c r="BD42" s="205">
        <v>0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1010</v>
      </c>
      <c r="G43" s="16">
        <f>'[3]29'!G45</f>
        <v>0</v>
      </c>
      <c r="H43" s="17">
        <f t="shared" si="27"/>
        <v>1330</v>
      </c>
      <c r="I43" s="15">
        <f>'[3]29'!J45</f>
        <v>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5">
        <v>0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0</v>
      </c>
      <c r="BD43" s="205">
        <v>0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1010</v>
      </c>
      <c r="G44" s="16">
        <f>'[3]29'!G46</f>
        <v>0</v>
      </c>
      <c r="H44" s="17">
        <f t="shared" si="27"/>
        <v>1330</v>
      </c>
      <c r="I44" s="15">
        <f>'[3]29'!J46</f>
        <v>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5">
        <v>0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0</v>
      </c>
      <c r="BD44" s="205">
        <v>0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1010</v>
      </c>
      <c r="G45" s="16">
        <f>'[3]29'!G47</f>
        <v>0</v>
      </c>
      <c r="H45" s="17">
        <f t="shared" si="27"/>
        <v>1330</v>
      </c>
      <c r="I45" s="15">
        <f>'[3]29'!J47</f>
        <v>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5">
        <v>0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0</v>
      </c>
      <c r="BD45" s="205">
        <v>0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1010</v>
      </c>
      <c r="G46" s="16">
        <f>'[3]29'!G48</f>
        <v>0</v>
      </c>
      <c r="H46" s="17">
        <f t="shared" si="27"/>
        <v>1330</v>
      </c>
      <c r="I46" s="15">
        <f>'[3]29'!J48</f>
        <v>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5">
        <v>0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0</v>
      </c>
      <c r="BD46" s="205">
        <v>0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1010</v>
      </c>
      <c r="G47" s="16">
        <f>'[3]29'!G49</f>
        <v>0</v>
      </c>
      <c r="H47" s="17">
        <f t="shared" si="27"/>
        <v>1330</v>
      </c>
      <c r="I47" s="15">
        <f>'[3]29'!J49</f>
        <v>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5">
        <v>0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0</v>
      </c>
      <c r="BD47" s="205">
        <v>0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1010</v>
      </c>
      <c r="G48" s="16">
        <f>'[3]29'!G50</f>
        <v>0</v>
      </c>
      <c r="H48" s="17">
        <f t="shared" si="27"/>
        <v>1330</v>
      </c>
      <c r="I48" s="15">
        <f>'[3]29'!J50</f>
        <v>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5">
        <v>0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0</v>
      </c>
      <c r="BD48" s="205">
        <v>0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1010</v>
      </c>
      <c r="G49" s="16">
        <f>'[3]29'!G51</f>
        <v>0</v>
      </c>
      <c r="H49" s="17">
        <f t="shared" si="27"/>
        <v>1330</v>
      </c>
      <c r="I49" s="15">
        <f>'[3]29'!J51</f>
        <v>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5">
        <v>0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0</v>
      </c>
      <c r="BD49" s="205">
        <v>0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1010</v>
      </c>
      <c r="G50" s="16">
        <f>'[3]29'!G52</f>
        <v>0</v>
      </c>
      <c r="H50" s="17">
        <f t="shared" si="27"/>
        <v>1330</v>
      </c>
      <c r="I50" s="15">
        <f>'[3]29'!J52</f>
        <v>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5">
        <v>0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0</v>
      </c>
      <c r="BD50" s="205">
        <v>0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980</v>
      </c>
      <c r="G51" s="16">
        <f>'[3]29'!G53</f>
        <v>0</v>
      </c>
      <c r="H51" s="17">
        <f t="shared" si="27"/>
        <v>1300</v>
      </c>
      <c r="I51" s="15">
        <f>'[3]29'!J53</f>
        <v>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5">
        <v>0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0</v>
      </c>
      <c r="BD51" s="205">
        <v>0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980</v>
      </c>
      <c r="G52" s="16">
        <f>'[3]29'!G54</f>
        <v>0</v>
      </c>
      <c r="H52" s="17">
        <f t="shared" si="27"/>
        <v>1300</v>
      </c>
      <c r="I52" s="15">
        <f>'[3]29'!J54</f>
        <v>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5">
        <v>0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0</v>
      </c>
      <c r="BD52" s="205">
        <v>0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980</v>
      </c>
      <c r="G53" s="16">
        <f>'[3]29'!G55</f>
        <v>0</v>
      </c>
      <c r="H53" s="17">
        <f t="shared" si="27"/>
        <v>1300</v>
      </c>
      <c r="I53" s="15">
        <f>'[3]29'!J55</f>
        <v>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5">
        <v>0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0</v>
      </c>
      <c r="BD53" s="205">
        <v>0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980</v>
      </c>
      <c r="G54" s="16">
        <f>'[3]29'!G56</f>
        <v>0</v>
      </c>
      <c r="H54" s="17">
        <f t="shared" si="27"/>
        <v>1300</v>
      </c>
      <c r="I54" s="15">
        <f>'[3]29'!J56</f>
        <v>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5">
        <v>0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0</v>
      </c>
      <c r="BD54" s="205">
        <v>0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980</v>
      </c>
      <c r="G55" s="16">
        <f>'[3]29'!G57</f>
        <v>0</v>
      </c>
      <c r="H55" s="17">
        <f t="shared" si="27"/>
        <v>1300</v>
      </c>
      <c r="I55" s="15">
        <f>'[3]29'!J57</f>
        <v>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5">
        <v>0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0</v>
      </c>
      <c r="BD55" s="205">
        <v>0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980</v>
      </c>
      <c r="G56" s="16">
        <f>'[3]29'!G58</f>
        <v>0</v>
      </c>
      <c r="H56" s="17">
        <f t="shared" si="27"/>
        <v>1300</v>
      </c>
      <c r="I56" s="15">
        <f>'[3]29'!J58</f>
        <v>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5">
        <v>0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0</v>
      </c>
      <c r="BD56" s="205">
        <v>0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980</v>
      </c>
      <c r="G57" s="16">
        <f>'[3]29'!G59</f>
        <v>0</v>
      </c>
      <c r="H57" s="17">
        <f t="shared" si="27"/>
        <v>1300</v>
      </c>
      <c r="I57" s="15">
        <f>'[3]29'!J59</f>
        <v>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5">
        <v>0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0</v>
      </c>
      <c r="BD57" s="205">
        <v>0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980</v>
      </c>
      <c r="G58" s="16">
        <f>'[3]29'!G60</f>
        <v>0</v>
      </c>
      <c r="H58" s="17">
        <f t="shared" si="27"/>
        <v>1300</v>
      </c>
      <c r="I58" s="15">
        <f>'[3]29'!J60</f>
        <v>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5">
        <v>0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0</v>
      </c>
      <c r="BD58" s="205">
        <v>0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980</v>
      </c>
      <c r="G59" s="16">
        <f>'[3]29'!G61</f>
        <v>0</v>
      </c>
      <c r="H59" s="17">
        <f t="shared" si="27"/>
        <v>1300</v>
      </c>
      <c r="I59" s="15">
        <f>'[3]29'!J61</f>
        <v>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5">
        <v>0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0</v>
      </c>
      <c r="BD59" s="205">
        <v>0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980</v>
      </c>
      <c r="G60" s="16">
        <f>'[3]29'!G62</f>
        <v>0</v>
      </c>
      <c r="H60" s="17">
        <f t="shared" si="27"/>
        <v>1300</v>
      </c>
      <c r="I60" s="15">
        <f>'[3]29'!J62</f>
        <v>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5">
        <v>0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0</v>
      </c>
      <c r="BD60" s="205">
        <v>0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980</v>
      </c>
      <c r="G61" s="16">
        <f>'[3]29'!G63</f>
        <v>0</v>
      </c>
      <c r="H61" s="17">
        <f t="shared" si="27"/>
        <v>1300</v>
      </c>
      <c r="I61" s="15">
        <f>'[3]29'!J63</f>
        <v>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5">
        <v>0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0</v>
      </c>
      <c r="BD61" s="205">
        <v>0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980</v>
      </c>
      <c r="G62" s="16">
        <f>'[3]29'!G64</f>
        <v>0</v>
      </c>
      <c r="H62" s="17">
        <f t="shared" si="27"/>
        <v>1300</v>
      </c>
      <c r="I62" s="15">
        <f>'[3]29'!J64</f>
        <v>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5">
        <v>0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0</v>
      </c>
      <c r="BD62" s="205">
        <v>0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980</v>
      </c>
      <c r="G63" s="16">
        <f>'[3]29'!G65</f>
        <v>0</v>
      </c>
      <c r="H63" s="17">
        <f t="shared" si="27"/>
        <v>1300</v>
      </c>
      <c r="I63" s="15">
        <f>'[3]29'!J65</f>
        <v>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5">
        <v>0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0</v>
      </c>
      <c r="BD63" s="205">
        <v>0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980</v>
      </c>
      <c r="G64" s="16">
        <f>'[3]29'!G66</f>
        <v>0</v>
      </c>
      <c r="H64" s="17">
        <f t="shared" si="27"/>
        <v>1300</v>
      </c>
      <c r="I64" s="15">
        <f>'[3]29'!J66</f>
        <v>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5">
        <v>0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0</v>
      </c>
      <c r="BD64" s="205">
        <v>0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980</v>
      </c>
      <c r="G65" s="16">
        <f>'[3]29'!G67</f>
        <v>0</v>
      </c>
      <c r="H65" s="17">
        <f t="shared" si="27"/>
        <v>1300</v>
      </c>
      <c r="I65" s="15">
        <f>'[3]29'!J67</f>
        <v>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5">
        <v>0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0</v>
      </c>
      <c r="BD65" s="205">
        <v>0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980</v>
      </c>
      <c r="G66" s="16">
        <f>'[3]29'!G68</f>
        <v>0</v>
      </c>
      <c r="H66" s="17">
        <f t="shared" si="27"/>
        <v>1300</v>
      </c>
      <c r="I66" s="15">
        <f>'[3]29'!J68</f>
        <v>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5">
        <v>0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0</v>
      </c>
      <c r="BD66" s="205">
        <v>0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980</v>
      </c>
      <c r="G67" s="16">
        <f>'[3]29'!G69</f>
        <v>0</v>
      </c>
      <c r="H67" s="17">
        <f t="shared" si="27"/>
        <v>1300</v>
      </c>
      <c r="I67" s="15">
        <f>'[3]29'!J69</f>
        <v>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5">
        <v>0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0</v>
      </c>
      <c r="BD67" s="205">
        <v>0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980</v>
      </c>
      <c r="G68" s="16">
        <f>'[3]29'!G70</f>
        <v>0</v>
      </c>
      <c r="H68" s="17">
        <f t="shared" si="27"/>
        <v>1300</v>
      </c>
      <c r="I68" s="15">
        <f>'[3]29'!J70</f>
        <v>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5">
        <v>0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0</v>
      </c>
      <c r="BD68" s="205">
        <v>0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980</v>
      </c>
      <c r="G69" s="16">
        <f>'[3]29'!G71</f>
        <v>0</v>
      </c>
      <c r="H69" s="17">
        <f t="shared" ref="H69:H98" si="59">SUM(B69:G69)</f>
        <v>1300</v>
      </c>
      <c r="I69" s="15">
        <f>'[3]29'!J71</f>
        <v>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5">
        <v>0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0</v>
      </c>
      <c r="BD69" s="205">
        <v>0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980</v>
      </c>
      <c r="G70" s="16">
        <f>'[3]29'!G72</f>
        <v>0</v>
      </c>
      <c r="H70" s="17">
        <f t="shared" si="59"/>
        <v>1300</v>
      </c>
      <c r="I70" s="15">
        <f>'[3]29'!J72</f>
        <v>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5">
        <v>0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0</v>
      </c>
      <c r="BD70" s="205">
        <v>0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980</v>
      </c>
      <c r="G71" s="16">
        <f>'[3]29'!G73</f>
        <v>0</v>
      </c>
      <c r="H71" s="17">
        <f t="shared" si="59"/>
        <v>1300</v>
      </c>
      <c r="I71" s="15">
        <f>'[3]29'!J73</f>
        <v>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5">
        <v>0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0</v>
      </c>
      <c r="BD71" s="205">
        <v>0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980</v>
      </c>
      <c r="G72" s="16">
        <f>'[3]29'!G74</f>
        <v>0</v>
      </c>
      <c r="H72" s="17">
        <f t="shared" si="59"/>
        <v>1300</v>
      </c>
      <c r="I72" s="15">
        <f>'[3]29'!J74</f>
        <v>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5">
        <v>0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0</v>
      </c>
      <c r="BD72" s="205">
        <v>0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980</v>
      </c>
      <c r="G73" s="16">
        <f>'[3]29'!G75</f>
        <v>0</v>
      </c>
      <c r="H73" s="17">
        <f t="shared" si="59"/>
        <v>1300</v>
      </c>
      <c r="I73" s="15">
        <f>'[3]29'!J75</f>
        <v>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5">
        <v>0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0</v>
      </c>
      <c r="BD73" s="205">
        <v>0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980</v>
      </c>
      <c r="G74" s="16">
        <f>'[3]29'!G76</f>
        <v>0</v>
      </c>
      <c r="H74" s="17">
        <f t="shared" si="59"/>
        <v>1300</v>
      </c>
      <c r="I74" s="15">
        <f>'[3]29'!J76</f>
        <v>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5">
        <v>0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0</v>
      </c>
      <c r="BD74" s="205">
        <v>0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1000</v>
      </c>
      <c r="G75" s="16">
        <f>'[3]29'!G77</f>
        <v>0</v>
      </c>
      <c r="H75" s="17">
        <f t="shared" si="59"/>
        <v>1320</v>
      </c>
      <c r="I75" s="15">
        <f>'[3]29'!J77</f>
        <v>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1000</v>
      </c>
      <c r="G76" s="16">
        <f>'[3]29'!G78</f>
        <v>0</v>
      </c>
      <c r="H76" s="17">
        <f t="shared" si="59"/>
        <v>1320</v>
      </c>
      <c r="I76" s="15">
        <f>'[3]29'!J78</f>
        <v>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5">
        <v>0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0</v>
      </c>
      <c r="BD76" s="205">
        <v>0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1000</v>
      </c>
      <c r="G77" s="16">
        <f>'[3]29'!G79</f>
        <v>0</v>
      </c>
      <c r="H77" s="17">
        <f t="shared" si="59"/>
        <v>1320</v>
      </c>
      <c r="I77" s="15">
        <f>'[3]29'!J79</f>
        <v>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5">
        <v>0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0</v>
      </c>
      <c r="BD77" s="205">
        <v>0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1000</v>
      </c>
      <c r="G78" s="16">
        <f>'[3]29'!G80</f>
        <v>0</v>
      </c>
      <c r="H78" s="17">
        <f t="shared" si="59"/>
        <v>1320</v>
      </c>
      <c r="I78" s="15">
        <f>'[3]29'!J80</f>
        <v>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5">
        <v>0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0</v>
      </c>
      <c r="BD78" s="205">
        <v>0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1000</v>
      </c>
      <c r="G79" s="16">
        <f>'[3]29'!G81</f>
        <v>0</v>
      </c>
      <c r="H79" s="17">
        <f t="shared" si="59"/>
        <v>1320</v>
      </c>
      <c r="I79" s="15">
        <f>'[3]29'!J81</f>
        <v>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1000</v>
      </c>
      <c r="G80" s="16">
        <f>'[3]29'!G82</f>
        <v>0</v>
      </c>
      <c r="H80" s="17">
        <f t="shared" si="59"/>
        <v>1320</v>
      </c>
      <c r="I80" s="15">
        <f>'[3]29'!J82</f>
        <v>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5">
        <v>0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0</v>
      </c>
      <c r="BD80" s="205">
        <v>0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1000</v>
      </c>
      <c r="G81" s="16">
        <f>'[3]29'!G83</f>
        <v>0</v>
      </c>
      <c r="H81" s="17">
        <f t="shared" si="59"/>
        <v>1320</v>
      </c>
      <c r="I81" s="15">
        <f>'[3]29'!J83</f>
        <v>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5">
        <v>0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0</v>
      </c>
      <c r="BD81" s="205">
        <v>0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1000</v>
      </c>
      <c r="G82" s="16">
        <f>'[3]29'!G84</f>
        <v>0</v>
      </c>
      <c r="H82" s="17">
        <f t="shared" si="59"/>
        <v>1320</v>
      </c>
      <c r="I82" s="15">
        <f>'[3]29'!J84</f>
        <v>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5">
        <v>0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0</v>
      </c>
      <c r="BD82" s="205">
        <v>0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1000</v>
      </c>
      <c r="G83" s="16">
        <f>'[3]29'!G85</f>
        <v>0</v>
      </c>
      <c r="H83" s="17">
        <f t="shared" si="59"/>
        <v>1320</v>
      </c>
      <c r="I83" s="15">
        <f>'[3]29'!J85</f>
        <v>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5">
        <v>0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0</v>
      </c>
      <c r="BD83" s="205">
        <v>0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1000</v>
      </c>
      <c r="G84" s="16">
        <f>'[3]29'!G86</f>
        <v>0</v>
      </c>
      <c r="H84" s="17">
        <f t="shared" si="59"/>
        <v>1320</v>
      </c>
      <c r="I84" s="15">
        <f>'[3]29'!J86</f>
        <v>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5">
        <v>0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0</v>
      </c>
      <c r="BD84" s="205">
        <v>0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1000</v>
      </c>
      <c r="G85" s="16">
        <f>'[3]29'!G87</f>
        <v>0</v>
      </c>
      <c r="H85" s="17">
        <f t="shared" si="59"/>
        <v>1320</v>
      </c>
      <c r="I85" s="15">
        <f>'[3]29'!J87</f>
        <v>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5">
        <v>0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0</v>
      </c>
      <c r="BD85" s="205">
        <v>0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1000</v>
      </c>
      <c r="G86" s="16">
        <f>'[3]29'!G88</f>
        <v>0</v>
      </c>
      <c r="H86" s="17">
        <f t="shared" si="59"/>
        <v>1320</v>
      </c>
      <c r="I86" s="15">
        <f>'[3]29'!J88</f>
        <v>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5">
        <v>0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0</v>
      </c>
      <c r="BD86" s="205">
        <v>0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1000</v>
      </c>
      <c r="G87" s="16">
        <f>'[3]29'!G89</f>
        <v>0</v>
      </c>
      <c r="H87" s="17">
        <f t="shared" si="59"/>
        <v>1320</v>
      </c>
      <c r="I87" s="15">
        <f>'[3]29'!J89</f>
        <v>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5">
        <v>0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0</v>
      </c>
      <c r="BD87" s="205">
        <v>0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1000</v>
      </c>
      <c r="G88" s="16">
        <f>'[3]29'!G90</f>
        <v>0</v>
      </c>
      <c r="H88" s="17">
        <f t="shared" si="59"/>
        <v>1320</v>
      </c>
      <c r="I88" s="15">
        <f>'[3]29'!J90</f>
        <v>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5">
        <v>0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0</v>
      </c>
      <c r="BD88" s="205">
        <v>0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1000</v>
      </c>
      <c r="G89" s="16">
        <f>'[3]29'!G91</f>
        <v>0</v>
      </c>
      <c r="H89" s="17">
        <f t="shared" si="59"/>
        <v>1320</v>
      </c>
      <c r="I89" s="15">
        <f>'[3]29'!J91</f>
        <v>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5">
        <v>0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0</v>
      </c>
      <c r="BD89" s="205">
        <v>0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1000</v>
      </c>
      <c r="G90" s="16">
        <f>'[3]29'!G92</f>
        <v>0</v>
      </c>
      <c r="H90" s="17">
        <f t="shared" si="59"/>
        <v>1320</v>
      </c>
      <c r="I90" s="15">
        <f>'[3]29'!J92</f>
        <v>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5">
        <v>0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0</v>
      </c>
      <c r="BD90" s="205">
        <v>0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1000</v>
      </c>
      <c r="G91" s="16">
        <f>'[3]29'!G93</f>
        <v>0</v>
      </c>
      <c r="H91" s="17">
        <f t="shared" si="59"/>
        <v>1320</v>
      </c>
      <c r="I91" s="15">
        <f>'[3]29'!J93</f>
        <v>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5">
        <v>0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0</v>
      </c>
      <c r="BD91" s="205">
        <v>0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1000</v>
      </c>
      <c r="G92" s="16">
        <f>'[3]29'!G94</f>
        <v>0</v>
      </c>
      <c r="H92" s="17">
        <f t="shared" si="59"/>
        <v>1320</v>
      </c>
      <c r="I92" s="15">
        <f>'[3]29'!J94</f>
        <v>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5">
        <v>0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0</v>
      </c>
      <c r="BD92" s="205">
        <v>0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1000</v>
      </c>
      <c r="G93" s="16">
        <f>'[3]29'!G95</f>
        <v>0</v>
      </c>
      <c r="H93" s="17">
        <f t="shared" si="59"/>
        <v>1320</v>
      </c>
      <c r="I93" s="15">
        <f>'[3]29'!J95</f>
        <v>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5">
        <v>0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0</v>
      </c>
      <c r="BD93" s="205">
        <v>0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1000</v>
      </c>
      <c r="G94" s="16">
        <f>'[3]29'!G96</f>
        <v>0</v>
      </c>
      <c r="H94" s="17">
        <f t="shared" si="59"/>
        <v>1320</v>
      </c>
      <c r="I94" s="15">
        <f>'[3]29'!J96</f>
        <v>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5">
        <v>0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0</v>
      </c>
      <c r="BD94" s="205">
        <v>0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1000</v>
      </c>
      <c r="G95" s="16">
        <f>'[3]29'!G97</f>
        <v>0</v>
      </c>
      <c r="H95" s="17">
        <f t="shared" si="59"/>
        <v>1320</v>
      </c>
      <c r="I95" s="15">
        <f>'[3]29'!J97</f>
        <v>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5">
        <v>0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0</v>
      </c>
      <c r="BD95" s="205">
        <v>0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1000</v>
      </c>
      <c r="G96" s="16">
        <f>'[3]29'!G98</f>
        <v>0</v>
      </c>
      <c r="H96" s="17">
        <f t="shared" si="59"/>
        <v>1320</v>
      </c>
      <c r="I96" s="15">
        <f>'[3]29'!J98</f>
        <v>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5">
        <v>0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0</v>
      </c>
      <c r="BD96" s="205">
        <v>0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1000</v>
      </c>
      <c r="G97" s="16">
        <f>'[3]29'!G99</f>
        <v>0</v>
      </c>
      <c r="H97" s="17">
        <f t="shared" si="59"/>
        <v>1320</v>
      </c>
      <c r="I97" s="15">
        <f>'[3]29'!J99</f>
        <v>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5">
        <v>0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0</v>
      </c>
      <c r="BD97" s="205">
        <v>0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1000</v>
      </c>
      <c r="G98" s="16">
        <f>'[3]29'!G100</f>
        <v>0</v>
      </c>
      <c r="H98" s="17">
        <f t="shared" si="59"/>
        <v>1320</v>
      </c>
      <c r="I98" s="15">
        <f>'[3]29'!J100</f>
        <v>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5">
        <v>0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0</v>
      </c>
      <c r="BD98" s="205">
        <v>0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24.09</v>
      </c>
      <c r="G99" s="15">
        <f t="shared" si="62"/>
        <v>0</v>
      </c>
      <c r="H99" s="15">
        <f t="shared" si="62"/>
        <v>31.77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45625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45625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45625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42</v>
      </c>
      <c r="C3">
        <f>GT!C3</f>
        <v>30</v>
      </c>
      <c r="D3">
        <f>GT!M3</f>
        <v>-0.05</v>
      </c>
      <c r="E3">
        <f>GT!N3</f>
        <v>0</v>
      </c>
      <c r="F3">
        <f>B3+C3</f>
        <v>72</v>
      </c>
      <c r="G3">
        <f>D3+E3-X3</f>
        <v>-0.05</v>
      </c>
      <c r="H3" s="113"/>
      <c r="I3">
        <f>BRPL_EOD!AA3+BRPL_EOD!AB3</f>
        <v>-0.02</v>
      </c>
      <c r="J3">
        <f>BYPL_EOD!AA3+BYPL_EOD!AB3</f>
        <v>-0.01</v>
      </c>
      <c r="K3">
        <f>MES_EOD!AA3+MES_EOD!AB3</f>
        <v>0</v>
      </c>
      <c r="L3">
        <f>NDMC_EOD!AA3+NDMC_EOD!AB3</f>
        <v>0</v>
      </c>
      <c r="M3">
        <f>TPDDL_EOD!AA3+TPDDL_EOD!AB3</f>
        <v>-0.01</v>
      </c>
      <c r="N3">
        <f t="shared" ref="N3:N66" si="0">SUM(I3:M3)</f>
        <v>-0.04</v>
      </c>
      <c r="O3" s="113">
        <f t="shared" ref="O3:O66" si="1">G3-N3</f>
        <v>-1.0000000000000002E-2</v>
      </c>
      <c r="P3">
        <v>-2.5000000000000001E-2</v>
      </c>
      <c r="Q3">
        <v>-1.2500000000000001E-2</v>
      </c>
      <c r="R3">
        <v>0</v>
      </c>
      <c r="S3">
        <v>0</v>
      </c>
      <c r="T3">
        <v>-1.2500000000000001E-2</v>
      </c>
      <c r="U3" s="115">
        <f t="shared" ref="U3:U66" si="2">SUM(P3:T3)</f>
        <v>-0.05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42</v>
      </c>
      <c r="C4">
        <f>GT!C4</f>
        <v>30</v>
      </c>
      <c r="D4">
        <f>GT!M4</f>
        <v>-0.05</v>
      </c>
      <c r="E4">
        <f>GT!N4</f>
        <v>0</v>
      </c>
      <c r="F4">
        <f t="shared" ref="F4:F67" si="4">B4+C4</f>
        <v>72</v>
      </c>
      <c r="G4">
        <f t="shared" ref="G4:G67" si="5">D4+E4-X4</f>
        <v>-0.05</v>
      </c>
      <c r="H4" s="113"/>
      <c r="I4">
        <f>BRPL_EOD!AA4+BRPL_EOD!AB4</f>
        <v>-0.02</v>
      </c>
      <c r="J4">
        <f>BYPL_EOD!AA4+BYPL_EOD!AB4</f>
        <v>-0.01</v>
      </c>
      <c r="K4">
        <f>MES_EOD!AA4+MES_EOD!AB4</f>
        <v>0</v>
      </c>
      <c r="L4">
        <f>NDMC_EOD!AA4+NDMC_EOD!AB4</f>
        <v>0</v>
      </c>
      <c r="M4">
        <f>TPDDL_EOD!AA4+TPDDL_EOD!AB4</f>
        <v>-0.01</v>
      </c>
      <c r="N4">
        <f t="shared" si="0"/>
        <v>-0.04</v>
      </c>
      <c r="O4" s="113">
        <f t="shared" si="1"/>
        <v>-1.0000000000000002E-2</v>
      </c>
      <c r="P4">
        <v>-2.5000000000000001E-2</v>
      </c>
      <c r="Q4">
        <v>-1.2500000000000001E-2</v>
      </c>
      <c r="R4">
        <v>0</v>
      </c>
      <c r="S4">
        <v>0</v>
      </c>
      <c r="T4">
        <v>-1.2500000000000001E-2</v>
      </c>
      <c r="U4" s="115">
        <f t="shared" si="2"/>
        <v>-0.05</v>
      </c>
      <c r="V4" s="113">
        <f t="shared" si="3"/>
        <v>0</v>
      </c>
      <c r="X4" s="118"/>
    </row>
    <row r="5" spans="1:24">
      <c r="A5" t="s">
        <v>47</v>
      </c>
      <c r="B5">
        <f>GT!B5</f>
        <v>42</v>
      </c>
      <c r="C5">
        <f>GT!C5</f>
        <v>30</v>
      </c>
      <c r="D5">
        <f>GT!M5</f>
        <v>-0.05</v>
      </c>
      <c r="E5">
        <f>GT!N5</f>
        <v>0</v>
      </c>
      <c r="F5">
        <f t="shared" si="4"/>
        <v>72</v>
      </c>
      <c r="G5">
        <f t="shared" si="5"/>
        <v>-0.05</v>
      </c>
      <c r="H5" s="113"/>
      <c r="I5">
        <f>BRPL_EOD!AA5+BRPL_EOD!AB5</f>
        <v>-0.02</v>
      </c>
      <c r="J5">
        <f>BYPL_EOD!AA5+BYPL_EOD!AB5</f>
        <v>-0.01</v>
      </c>
      <c r="K5">
        <f>MES_EOD!AA5+MES_EOD!AB5</f>
        <v>0</v>
      </c>
      <c r="L5">
        <f>NDMC_EOD!AA5+NDMC_EOD!AB5</f>
        <v>0</v>
      </c>
      <c r="M5">
        <f>TPDDL_EOD!AA5+TPDDL_EOD!AB5</f>
        <v>-0.01</v>
      </c>
      <c r="N5">
        <f t="shared" si="0"/>
        <v>-0.04</v>
      </c>
      <c r="O5" s="113">
        <f t="shared" si="1"/>
        <v>-1.0000000000000002E-2</v>
      </c>
      <c r="P5">
        <v>-2.5000000000000001E-2</v>
      </c>
      <c r="Q5">
        <v>-1.2500000000000001E-2</v>
      </c>
      <c r="R5">
        <v>0</v>
      </c>
      <c r="S5">
        <v>0</v>
      </c>
      <c r="T5">
        <v>-1.2500000000000001E-2</v>
      </c>
      <c r="U5" s="115">
        <f t="shared" si="2"/>
        <v>-0.05</v>
      </c>
      <c r="V5" s="113">
        <f t="shared" si="3"/>
        <v>0</v>
      </c>
      <c r="X5" s="118"/>
    </row>
    <row r="6" spans="1:24">
      <c r="A6" t="s">
        <v>48</v>
      </c>
      <c r="B6">
        <f>GT!B6</f>
        <v>42</v>
      </c>
      <c r="C6">
        <f>GT!C6</f>
        <v>30</v>
      </c>
      <c r="D6">
        <f>GT!M6</f>
        <v>-0.05</v>
      </c>
      <c r="E6">
        <f>GT!N6</f>
        <v>0</v>
      </c>
      <c r="F6">
        <f t="shared" si="4"/>
        <v>72</v>
      </c>
      <c r="G6">
        <f t="shared" si="5"/>
        <v>-0.05</v>
      </c>
      <c r="H6" s="113"/>
      <c r="I6">
        <f>BRPL_EOD!AA6+BRPL_EOD!AB6</f>
        <v>-0.02</v>
      </c>
      <c r="J6">
        <f>BYPL_EOD!AA6+BYPL_EOD!AB6</f>
        <v>-0.01</v>
      </c>
      <c r="K6">
        <f>MES_EOD!AA6+MES_EOD!AB6</f>
        <v>0</v>
      </c>
      <c r="L6">
        <f>NDMC_EOD!AA6+NDMC_EOD!AB6</f>
        <v>0</v>
      </c>
      <c r="M6">
        <f>TPDDL_EOD!AA6+TPDDL_EOD!AB6</f>
        <v>-0.01</v>
      </c>
      <c r="N6">
        <f t="shared" si="0"/>
        <v>-0.04</v>
      </c>
      <c r="O6" s="113">
        <f t="shared" si="1"/>
        <v>-1.0000000000000002E-2</v>
      </c>
      <c r="P6">
        <v>-2.5000000000000001E-2</v>
      </c>
      <c r="Q6">
        <v>-1.2500000000000001E-2</v>
      </c>
      <c r="R6">
        <v>0</v>
      </c>
      <c r="S6">
        <v>0</v>
      </c>
      <c r="T6">
        <v>-1.2500000000000001E-2</v>
      </c>
      <c r="U6" s="115">
        <f t="shared" si="2"/>
        <v>-0.05</v>
      </c>
      <c r="V6" s="113">
        <f t="shared" si="3"/>
        <v>0</v>
      </c>
      <c r="X6" s="118"/>
    </row>
    <row r="7" spans="1:24">
      <c r="A7" t="s">
        <v>49</v>
      </c>
      <c r="B7">
        <f>GT!B7</f>
        <v>42</v>
      </c>
      <c r="C7">
        <f>GT!C7</f>
        <v>30</v>
      </c>
      <c r="D7">
        <f>GT!M7</f>
        <v>-0.05</v>
      </c>
      <c r="E7">
        <f>GT!N7</f>
        <v>0</v>
      </c>
      <c r="F7">
        <f t="shared" si="4"/>
        <v>72</v>
      </c>
      <c r="G7">
        <f t="shared" si="5"/>
        <v>-0.05</v>
      </c>
      <c r="H7" s="113"/>
      <c r="I7">
        <f>BRPL_EOD!AA7+BRPL_EOD!AB7</f>
        <v>-0.02</v>
      </c>
      <c r="J7">
        <f>BYPL_EOD!AA7+BYPL_EOD!AB7</f>
        <v>-0.01</v>
      </c>
      <c r="K7">
        <f>MES_EOD!AA7+MES_EOD!AB7</f>
        <v>0</v>
      </c>
      <c r="L7">
        <f>NDMC_EOD!AA7+NDMC_EOD!AB7</f>
        <v>0</v>
      </c>
      <c r="M7">
        <f>TPDDL_EOD!AA7+TPDDL_EOD!AB7</f>
        <v>-0.01</v>
      </c>
      <c r="N7">
        <f t="shared" si="0"/>
        <v>-0.04</v>
      </c>
      <c r="O7" s="113">
        <f t="shared" si="1"/>
        <v>-1.0000000000000002E-2</v>
      </c>
      <c r="P7">
        <v>-2.5000000000000001E-2</v>
      </c>
      <c r="Q7">
        <v>-1.2500000000000001E-2</v>
      </c>
      <c r="R7">
        <v>0</v>
      </c>
      <c r="S7">
        <v>0</v>
      </c>
      <c r="T7">
        <v>-1.2500000000000001E-2</v>
      </c>
      <c r="U7" s="115">
        <f t="shared" si="2"/>
        <v>-0.05</v>
      </c>
      <c r="V7" s="113">
        <f t="shared" si="3"/>
        <v>0</v>
      </c>
      <c r="X7" s="118"/>
    </row>
    <row r="8" spans="1:24">
      <c r="A8" t="s">
        <v>50</v>
      </c>
      <c r="B8">
        <f>GT!B8</f>
        <v>42</v>
      </c>
      <c r="C8">
        <f>GT!C8</f>
        <v>30</v>
      </c>
      <c r="D8">
        <f>GT!M8</f>
        <v>-0.05</v>
      </c>
      <c r="E8">
        <f>GT!N8</f>
        <v>0</v>
      </c>
      <c r="F8">
        <f t="shared" si="4"/>
        <v>72</v>
      </c>
      <c r="G8">
        <f t="shared" si="5"/>
        <v>-0.05</v>
      </c>
      <c r="H8" s="113"/>
      <c r="I8">
        <f>BRPL_EOD!AA8+BRPL_EOD!AB8</f>
        <v>-0.02</v>
      </c>
      <c r="J8">
        <f>BYPL_EOD!AA8+BYPL_EOD!AB8</f>
        <v>-0.01</v>
      </c>
      <c r="K8">
        <f>MES_EOD!AA8+MES_EOD!AB8</f>
        <v>0</v>
      </c>
      <c r="L8">
        <f>NDMC_EOD!AA8+NDMC_EOD!AB8</f>
        <v>0</v>
      </c>
      <c r="M8">
        <f>TPDDL_EOD!AA8+TPDDL_EOD!AB8</f>
        <v>-0.01</v>
      </c>
      <c r="N8">
        <f t="shared" si="0"/>
        <v>-0.04</v>
      </c>
      <c r="O8" s="113">
        <f t="shared" si="1"/>
        <v>-1.0000000000000002E-2</v>
      </c>
      <c r="P8">
        <v>-2.5000000000000001E-2</v>
      </c>
      <c r="Q8">
        <v>-1.2500000000000001E-2</v>
      </c>
      <c r="R8">
        <v>0</v>
      </c>
      <c r="S8">
        <v>0</v>
      </c>
      <c r="T8">
        <v>-1.2500000000000001E-2</v>
      </c>
      <c r="U8" s="115">
        <f t="shared" si="2"/>
        <v>-0.05</v>
      </c>
      <c r="V8" s="113">
        <f t="shared" si="3"/>
        <v>0</v>
      </c>
      <c r="X8" s="118"/>
    </row>
    <row r="9" spans="1:24">
      <c r="A9" t="s">
        <v>51</v>
      </c>
      <c r="B9">
        <f>GT!B9</f>
        <v>42</v>
      </c>
      <c r="C9">
        <f>GT!C9</f>
        <v>30</v>
      </c>
      <c r="D9">
        <f>GT!M9</f>
        <v>-0.05</v>
      </c>
      <c r="E9">
        <f>GT!N9</f>
        <v>0</v>
      </c>
      <c r="F9">
        <f t="shared" si="4"/>
        <v>72</v>
      </c>
      <c r="G9">
        <f t="shared" si="5"/>
        <v>-0.05</v>
      </c>
      <c r="H9" s="113"/>
      <c r="I9">
        <f>BRPL_EOD!AA9+BRPL_EOD!AB9</f>
        <v>-0.02</v>
      </c>
      <c r="J9">
        <f>BYPL_EOD!AA9+BYPL_EOD!AB9</f>
        <v>-0.01</v>
      </c>
      <c r="K9">
        <f>MES_EOD!AA9+MES_EOD!AB9</f>
        <v>0</v>
      </c>
      <c r="L9">
        <f>NDMC_EOD!AA9+NDMC_EOD!AB9</f>
        <v>0</v>
      </c>
      <c r="M9">
        <f>TPDDL_EOD!AA9+TPDDL_EOD!AB9</f>
        <v>-0.01</v>
      </c>
      <c r="N9">
        <f t="shared" si="0"/>
        <v>-0.04</v>
      </c>
      <c r="O9" s="113">
        <f t="shared" si="1"/>
        <v>-1.0000000000000002E-2</v>
      </c>
      <c r="P9">
        <v>-2.5000000000000001E-2</v>
      </c>
      <c r="Q9">
        <v>-1.2500000000000001E-2</v>
      </c>
      <c r="R9">
        <v>0</v>
      </c>
      <c r="S9">
        <v>0</v>
      </c>
      <c r="T9">
        <v>-1.2500000000000001E-2</v>
      </c>
      <c r="U9" s="115">
        <f t="shared" si="2"/>
        <v>-0.05</v>
      </c>
      <c r="V9" s="113">
        <f t="shared" si="3"/>
        <v>0</v>
      </c>
      <c r="X9" s="118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-0.05</v>
      </c>
      <c r="E10">
        <f>GT!N10</f>
        <v>0</v>
      </c>
      <c r="F10">
        <f t="shared" si="4"/>
        <v>72</v>
      </c>
      <c r="G10">
        <f t="shared" si="5"/>
        <v>-0.05</v>
      </c>
      <c r="H10" s="113"/>
      <c r="I10">
        <f>BRPL_EOD!AA10+BRPL_EOD!AB10</f>
        <v>-0.02</v>
      </c>
      <c r="J10">
        <f>BYPL_EOD!AA10+BYPL_EOD!AB10</f>
        <v>-0.01</v>
      </c>
      <c r="K10">
        <f>MES_EOD!AA10+MES_EOD!AB10</f>
        <v>0</v>
      </c>
      <c r="L10">
        <f>NDMC_EOD!AA10+NDMC_EOD!AB10</f>
        <v>0</v>
      </c>
      <c r="M10">
        <f>TPDDL_EOD!AA10+TPDDL_EOD!AB10</f>
        <v>-0.01</v>
      </c>
      <c r="N10">
        <f t="shared" si="0"/>
        <v>-0.04</v>
      </c>
      <c r="O10" s="113">
        <f t="shared" si="1"/>
        <v>-1.0000000000000002E-2</v>
      </c>
      <c r="P10">
        <v>-2.5000000000000001E-2</v>
      </c>
      <c r="Q10">
        <v>-1.2500000000000001E-2</v>
      </c>
      <c r="R10">
        <v>0</v>
      </c>
      <c r="S10">
        <v>0</v>
      </c>
      <c r="T10">
        <v>-1.2500000000000001E-2</v>
      </c>
      <c r="U10" s="115">
        <f t="shared" si="2"/>
        <v>-0.05</v>
      </c>
      <c r="V10" s="113">
        <f t="shared" si="3"/>
        <v>0</v>
      </c>
      <c r="X10" s="118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-0.05</v>
      </c>
      <c r="E11">
        <f>GT!N11</f>
        <v>0</v>
      </c>
      <c r="F11">
        <f t="shared" si="4"/>
        <v>72</v>
      </c>
      <c r="G11">
        <f t="shared" si="5"/>
        <v>-0.05</v>
      </c>
      <c r="H11" s="113"/>
      <c r="I11">
        <f>BRPL_EOD!AA11+BRPL_EOD!AB11</f>
        <v>-0.02</v>
      </c>
      <c r="J11">
        <f>BYPL_EOD!AA11+BYPL_EOD!AB11</f>
        <v>-0.01</v>
      </c>
      <c r="K11">
        <f>MES_EOD!AA11+MES_EOD!AB11</f>
        <v>0</v>
      </c>
      <c r="L11">
        <f>NDMC_EOD!AA11+NDMC_EOD!AB11</f>
        <v>0</v>
      </c>
      <c r="M11">
        <f>TPDDL_EOD!AA11+TPDDL_EOD!AB11</f>
        <v>-0.01</v>
      </c>
      <c r="N11">
        <f t="shared" si="0"/>
        <v>-0.04</v>
      </c>
      <c r="O11" s="113">
        <f t="shared" si="1"/>
        <v>-1.0000000000000002E-2</v>
      </c>
      <c r="P11">
        <v>-2.5000000000000001E-2</v>
      </c>
      <c r="Q11">
        <v>-1.2500000000000001E-2</v>
      </c>
      <c r="R11">
        <v>0</v>
      </c>
      <c r="S11">
        <v>0</v>
      </c>
      <c r="T11">
        <v>-1.2500000000000001E-2</v>
      </c>
      <c r="U11" s="115">
        <f t="shared" si="2"/>
        <v>-0.05</v>
      </c>
      <c r="V11" s="113">
        <f t="shared" si="3"/>
        <v>0</v>
      </c>
      <c r="X11" s="118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-0.05</v>
      </c>
      <c r="E12">
        <f>GT!N12</f>
        <v>0</v>
      </c>
      <c r="F12">
        <f t="shared" si="4"/>
        <v>72</v>
      </c>
      <c r="G12">
        <f t="shared" si="5"/>
        <v>-0.05</v>
      </c>
      <c r="H12" s="113"/>
      <c r="I12">
        <f>BRPL_EOD!AA12+BRPL_EOD!AB12</f>
        <v>-0.02</v>
      </c>
      <c r="J12">
        <f>BYPL_EOD!AA12+BYPL_EOD!AB12</f>
        <v>-0.01</v>
      </c>
      <c r="K12">
        <f>MES_EOD!AA12+MES_EOD!AB12</f>
        <v>0</v>
      </c>
      <c r="L12">
        <f>NDMC_EOD!AA12+NDMC_EOD!AB12</f>
        <v>0</v>
      </c>
      <c r="M12">
        <f>TPDDL_EOD!AA12+TPDDL_EOD!AB12</f>
        <v>-0.01</v>
      </c>
      <c r="N12">
        <f t="shared" si="0"/>
        <v>-0.04</v>
      </c>
      <c r="O12" s="113">
        <f t="shared" si="1"/>
        <v>-1.0000000000000002E-2</v>
      </c>
      <c r="P12">
        <v>-2.5000000000000001E-2</v>
      </c>
      <c r="Q12">
        <v>-1.2500000000000001E-2</v>
      </c>
      <c r="R12">
        <v>0</v>
      </c>
      <c r="S12">
        <v>0</v>
      </c>
      <c r="T12">
        <v>-1.2500000000000001E-2</v>
      </c>
      <c r="U12" s="115">
        <f t="shared" si="2"/>
        <v>-0.05</v>
      </c>
      <c r="V12" s="113">
        <f t="shared" si="3"/>
        <v>0</v>
      </c>
      <c r="X12" s="118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-0.05</v>
      </c>
      <c r="E13">
        <f>GT!N13</f>
        <v>0</v>
      </c>
      <c r="F13">
        <f t="shared" si="4"/>
        <v>72</v>
      </c>
      <c r="G13">
        <f t="shared" si="5"/>
        <v>-0.05</v>
      </c>
      <c r="H13" s="113"/>
      <c r="I13">
        <f>BRPL_EOD!AA13+BRPL_EOD!AB13</f>
        <v>-0.02</v>
      </c>
      <c r="J13">
        <f>BYPL_EOD!AA13+BYPL_EOD!AB13</f>
        <v>-0.01</v>
      </c>
      <c r="K13">
        <f>MES_EOD!AA13+MES_EOD!AB13</f>
        <v>0</v>
      </c>
      <c r="L13">
        <f>NDMC_EOD!AA13+NDMC_EOD!AB13</f>
        <v>0</v>
      </c>
      <c r="M13">
        <f>TPDDL_EOD!AA13+TPDDL_EOD!AB13</f>
        <v>-0.01</v>
      </c>
      <c r="N13">
        <f t="shared" si="0"/>
        <v>-0.04</v>
      </c>
      <c r="O13" s="113">
        <f t="shared" si="1"/>
        <v>-1.0000000000000002E-2</v>
      </c>
      <c r="P13">
        <v>-2.5000000000000001E-2</v>
      </c>
      <c r="Q13">
        <v>-1.2500000000000001E-2</v>
      </c>
      <c r="R13">
        <v>0</v>
      </c>
      <c r="S13">
        <v>0</v>
      </c>
      <c r="T13">
        <v>-1.2500000000000001E-2</v>
      </c>
      <c r="U13" s="115">
        <f t="shared" si="2"/>
        <v>-0.05</v>
      </c>
      <c r="V13" s="113">
        <f t="shared" si="3"/>
        <v>0</v>
      </c>
      <c r="X13" s="118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-0.05</v>
      </c>
      <c r="E14">
        <f>GT!N14</f>
        <v>0</v>
      </c>
      <c r="F14">
        <f t="shared" si="4"/>
        <v>72</v>
      </c>
      <c r="G14">
        <f t="shared" si="5"/>
        <v>-0.05</v>
      </c>
      <c r="H14" s="113"/>
      <c r="I14">
        <f>BRPL_EOD!AA14+BRPL_EOD!AB14</f>
        <v>-0.02</v>
      </c>
      <c r="J14">
        <f>BYPL_EOD!AA14+BYPL_EOD!AB14</f>
        <v>-0.01</v>
      </c>
      <c r="K14">
        <f>MES_EOD!AA14+MES_EOD!AB14</f>
        <v>0</v>
      </c>
      <c r="L14">
        <f>NDMC_EOD!AA14+NDMC_EOD!AB14</f>
        <v>0</v>
      </c>
      <c r="M14">
        <f>TPDDL_EOD!AA14+TPDDL_EOD!AB14</f>
        <v>-0.01</v>
      </c>
      <c r="N14">
        <f t="shared" si="0"/>
        <v>-0.04</v>
      </c>
      <c r="O14" s="113">
        <f t="shared" si="1"/>
        <v>-1.0000000000000002E-2</v>
      </c>
      <c r="P14">
        <v>-2.5000000000000001E-2</v>
      </c>
      <c r="Q14">
        <v>-1.2500000000000001E-2</v>
      </c>
      <c r="R14">
        <v>0</v>
      </c>
      <c r="S14">
        <v>0</v>
      </c>
      <c r="T14">
        <v>-1.2500000000000001E-2</v>
      </c>
      <c r="U14" s="115">
        <f t="shared" si="2"/>
        <v>-0.05</v>
      </c>
      <c r="V14" s="113">
        <f t="shared" si="3"/>
        <v>0</v>
      </c>
      <c r="X14" s="118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-0.05</v>
      </c>
      <c r="E15">
        <f>GT!N15</f>
        <v>0</v>
      </c>
      <c r="F15">
        <f t="shared" si="4"/>
        <v>72</v>
      </c>
      <c r="G15">
        <f t="shared" si="5"/>
        <v>-0.05</v>
      </c>
      <c r="H15" s="113"/>
      <c r="I15">
        <f>BRPL_EOD!AA15+BRPL_EOD!AB15</f>
        <v>-0.02</v>
      </c>
      <c r="J15">
        <f>BYPL_EOD!AA15+BYPL_EOD!AB15</f>
        <v>-0.01</v>
      </c>
      <c r="K15">
        <f>MES_EOD!AA15+MES_EOD!AB15</f>
        <v>0</v>
      </c>
      <c r="L15">
        <f>NDMC_EOD!AA15+NDMC_EOD!AB15</f>
        <v>0</v>
      </c>
      <c r="M15">
        <f>TPDDL_EOD!AA15+TPDDL_EOD!AB15</f>
        <v>-0.01</v>
      </c>
      <c r="N15">
        <f t="shared" si="0"/>
        <v>-0.04</v>
      </c>
      <c r="O15" s="113">
        <f t="shared" si="1"/>
        <v>-1.0000000000000002E-2</v>
      </c>
      <c r="P15">
        <v>-2.5000000000000001E-2</v>
      </c>
      <c r="Q15">
        <v>-1.2500000000000001E-2</v>
      </c>
      <c r="R15">
        <v>0</v>
      </c>
      <c r="S15">
        <v>0</v>
      </c>
      <c r="T15">
        <v>-1.2500000000000001E-2</v>
      </c>
      <c r="U15" s="115">
        <f t="shared" si="2"/>
        <v>-0.05</v>
      </c>
      <c r="V15" s="113">
        <f t="shared" si="3"/>
        <v>0</v>
      </c>
      <c r="X15" s="118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-0.05</v>
      </c>
      <c r="E16">
        <f>GT!N16</f>
        <v>0</v>
      </c>
      <c r="F16">
        <f t="shared" si="4"/>
        <v>72</v>
      </c>
      <c r="G16">
        <f t="shared" si="5"/>
        <v>-0.05</v>
      </c>
      <c r="H16" s="113"/>
      <c r="I16">
        <f>BRPL_EOD!AA16+BRPL_EOD!AB16</f>
        <v>-0.02</v>
      </c>
      <c r="J16">
        <f>BYPL_EOD!AA16+BYPL_EOD!AB16</f>
        <v>-0.01</v>
      </c>
      <c r="K16">
        <f>MES_EOD!AA16+MES_EOD!AB16</f>
        <v>0</v>
      </c>
      <c r="L16">
        <f>NDMC_EOD!AA16+NDMC_EOD!AB16</f>
        <v>0</v>
      </c>
      <c r="M16">
        <f>TPDDL_EOD!AA16+TPDDL_EOD!AB16</f>
        <v>-0.01</v>
      </c>
      <c r="N16">
        <f t="shared" si="0"/>
        <v>-0.04</v>
      </c>
      <c r="O16" s="113">
        <f t="shared" si="1"/>
        <v>-1.0000000000000002E-2</v>
      </c>
      <c r="P16">
        <v>-2.5000000000000001E-2</v>
      </c>
      <c r="Q16">
        <v>-1.2500000000000001E-2</v>
      </c>
      <c r="R16">
        <v>0</v>
      </c>
      <c r="S16">
        <v>0</v>
      </c>
      <c r="T16">
        <v>-1.2500000000000001E-2</v>
      </c>
      <c r="U16" s="115">
        <f t="shared" si="2"/>
        <v>-0.05</v>
      </c>
      <c r="V16" s="113">
        <f t="shared" si="3"/>
        <v>0</v>
      </c>
      <c r="X16" s="118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-0.05</v>
      </c>
      <c r="E17">
        <f>GT!N17</f>
        <v>0</v>
      </c>
      <c r="F17">
        <f t="shared" si="4"/>
        <v>72</v>
      </c>
      <c r="G17">
        <f t="shared" si="5"/>
        <v>-0.05</v>
      </c>
      <c r="H17" s="113"/>
      <c r="I17">
        <f>BRPL_EOD!AA17+BRPL_EOD!AB17</f>
        <v>-0.02</v>
      </c>
      <c r="J17">
        <f>BYPL_EOD!AA17+BYPL_EOD!AB17</f>
        <v>-0.01</v>
      </c>
      <c r="K17">
        <f>MES_EOD!AA17+MES_EOD!AB17</f>
        <v>0</v>
      </c>
      <c r="L17">
        <f>NDMC_EOD!AA17+NDMC_EOD!AB17</f>
        <v>0</v>
      </c>
      <c r="M17">
        <f>TPDDL_EOD!AA17+TPDDL_EOD!AB17</f>
        <v>-0.01</v>
      </c>
      <c r="N17">
        <f t="shared" si="0"/>
        <v>-0.04</v>
      </c>
      <c r="O17" s="113">
        <f t="shared" si="1"/>
        <v>-1.0000000000000002E-2</v>
      </c>
      <c r="P17">
        <v>-2.5000000000000001E-2</v>
      </c>
      <c r="Q17">
        <v>-1.2500000000000001E-2</v>
      </c>
      <c r="R17">
        <v>0</v>
      </c>
      <c r="S17">
        <v>0</v>
      </c>
      <c r="T17">
        <v>-1.2500000000000001E-2</v>
      </c>
      <c r="U17" s="115">
        <f t="shared" si="2"/>
        <v>-0.05</v>
      </c>
      <c r="V17" s="113">
        <f t="shared" si="3"/>
        <v>0</v>
      </c>
      <c r="X17" s="118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-0.05</v>
      </c>
      <c r="E18">
        <f>GT!N18</f>
        <v>0</v>
      </c>
      <c r="F18">
        <f t="shared" si="4"/>
        <v>72</v>
      </c>
      <c r="G18">
        <f t="shared" si="5"/>
        <v>-0.05</v>
      </c>
      <c r="H18" s="113"/>
      <c r="I18">
        <f>BRPL_EOD!AA18+BRPL_EOD!AB18</f>
        <v>-0.02</v>
      </c>
      <c r="J18">
        <f>BYPL_EOD!AA18+BYPL_EOD!AB18</f>
        <v>-0.01</v>
      </c>
      <c r="K18">
        <f>MES_EOD!AA18+MES_EOD!AB18</f>
        <v>0</v>
      </c>
      <c r="L18">
        <f>NDMC_EOD!AA18+NDMC_EOD!AB18</f>
        <v>0</v>
      </c>
      <c r="M18">
        <f>TPDDL_EOD!AA18+TPDDL_EOD!AB18</f>
        <v>-0.01</v>
      </c>
      <c r="N18">
        <f t="shared" si="0"/>
        <v>-0.04</v>
      </c>
      <c r="O18" s="113">
        <f t="shared" si="1"/>
        <v>-1.0000000000000002E-2</v>
      </c>
      <c r="P18">
        <v>-2.5000000000000001E-2</v>
      </c>
      <c r="Q18">
        <v>-1.2500000000000001E-2</v>
      </c>
      <c r="R18">
        <v>0</v>
      </c>
      <c r="S18">
        <v>0</v>
      </c>
      <c r="T18">
        <v>-1.2500000000000001E-2</v>
      </c>
      <c r="U18" s="115">
        <f t="shared" si="2"/>
        <v>-0.05</v>
      </c>
      <c r="V18" s="113">
        <f t="shared" si="3"/>
        <v>0</v>
      </c>
      <c r="X18" s="118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-0.05</v>
      </c>
      <c r="E19">
        <f>GT!N19</f>
        <v>0</v>
      </c>
      <c r="F19">
        <f t="shared" si="4"/>
        <v>72</v>
      </c>
      <c r="G19">
        <f t="shared" si="5"/>
        <v>-0.05</v>
      </c>
      <c r="H19" s="113"/>
      <c r="I19">
        <f>BRPL_EOD!AA19+BRPL_EOD!AB19</f>
        <v>-0.02</v>
      </c>
      <c r="J19">
        <f>BYPL_EOD!AA19+BYPL_EOD!AB19</f>
        <v>-0.01</v>
      </c>
      <c r="K19">
        <f>MES_EOD!AA19+MES_EOD!AB19</f>
        <v>0</v>
      </c>
      <c r="L19">
        <f>NDMC_EOD!AA19+NDMC_EOD!AB19</f>
        <v>0</v>
      </c>
      <c r="M19">
        <f>TPDDL_EOD!AA19+TPDDL_EOD!AB19</f>
        <v>-0.01</v>
      </c>
      <c r="N19">
        <f t="shared" si="0"/>
        <v>-0.04</v>
      </c>
      <c r="O19" s="113">
        <f t="shared" si="1"/>
        <v>-1.0000000000000002E-2</v>
      </c>
      <c r="P19">
        <v>-2.5000000000000001E-2</v>
      </c>
      <c r="Q19">
        <v>-1.2500000000000001E-2</v>
      </c>
      <c r="R19">
        <v>0</v>
      </c>
      <c r="S19">
        <v>0</v>
      </c>
      <c r="T19">
        <v>-1.2500000000000001E-2</v>
      </c>
      <c r="U19" s="115">
        <f t="shared" si="2"/>
        <v>-0.05</v>
      </c>
      <c r="V19" s="113">
        <f t="shared" si="3"/>
        <v>0</v>
      </c>
      <c r="X19" s="118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-0.05</v>
      </c>
      <c r="E20">
        <f>GT!N20</f>
        <v>0</v>
      </c>
      <c r="F20">
        <f t="shared" si="4"/>
        <v>72</v>
      </c>
      <c r="G20">
        <f t="shared" si="5"/>
        <v>-0.05</v>
      </c>
      <c r="H20" s="113"/>
      <c r="I20">
        <f>BRPL_EOD!AA20+BRPL_EOD!AB20</f>
        <v>-0.02</v>
      </c>
      <c r="J20">
        <f>BYPL_EOD!AA20+BYPL_EOD!AB20</f>
        <v>-0.01</v>
      </c>
      <c r="K20">
        <f>MES_EOD!AA20+MES_EOD!AB20</f>
        <v>0</v>
      </c>
      <c r="L20">
        <f>NDMC_EOD!AA20+NDMC_EOD!AB20</f>
        <v>0</v>
      </c>
      <c r="M20">
        <f>TPDDL_EOD!AA20+TPDDL_EOD!AB20</f>
        <v>-0.01</v>
      </c>
      <c r="N20">
        <f t="shared" si="0"/>
        <v>-0.04</v>
      </c>
      <c r="O20" s="113">
        <f t="shared" si="1"/>
        <v>-1.0000000000000002E-2</v>
      </c>
      <c r="P20">
        <v>-2.5000000000000001E-2</v>
      </c>
      <c r="Q20">
        <v>-1.2500000000000001E-2</v>
      </c>
      <c r="R20">
        <v>0</v>
      </c>
      <c r="S20">
        <v>0</v>
      </c>
      <c r="T20">
        <v>-1.2500000000000001E-2</v>
      </c>
      <c r="U20" s="115">
        <f t="shared" si="2"/>
        <v>-0.05</v>
      </c>
      <c r="V20" s="113">
        <f t="shared" si="3"/>
        <v>0</v>
      </c>
      <c r="X20" s="118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-0.05</v>
      </c>
      <c r="E21">
        <f>GT!N21</f>
        <v>0</v>
      </c>
      <c r="F21">
        <f t="shared" si="4"/>
        <v>72</v>
      </c>
      <c r="G21">
        <f t="shared" si="5"/>
        <v>-0.05</v>
      </c>
      <c r="H21" s="113"/>
      <c r="I21">
        <f>BRPL_EOD!AA21+BRPL_EOD!AB21</f>
        <v>-0.02</v>
      </c>
      <c r="J21">
        <f>BYPL_EOD!AA21+BYPL_EOD!AB21</f>
        <v>-0.01</v>
      </c>
      <c r="K21">
        <f>MES_EOD!AA21+MES_EOD!AB21</f>
        <v>0</v>
      </c>
      <c r="L21">
        <f>NDMC_EOD!AA21+NDMC_EOD!AB21</f>
        <v>0</v>
      </c>
      <c r="M21">
        <f>TPDDL_EOD!AA21+TPDDL_EOD!AB21</f>
        <v>-0.01</v>
      </c>
      <c r="N21">
        <f t="shared" si="0"/>
        <v>-0.04</v>
      </c>
      <c r="O21" s="113">
        <f t="shared" si="1"/>
        <v>-1.0000000000000002E-2</v>
      </c>
      <c r="P21">
        <v>-2.5000000000000001E-2</v>
      </c>
      <c r="Q21">
        <v>-1.2500000000000001E-2</v>
      </c>
      <c r="R21">
        <v>0</v>
      </c>
      <c r="S21">
        <v>0</v>
      </c>
      <c r="T21">
        <v>-1.2500000000000001E-2</v>
      </c>
      <c r="U21" s="115">
        <f t="shared" si="2"/>
        <v>-0.05</v>
      </c>
      <c r="V21" s="113">
        <f t="shared" si="3"/>
        <v>0</v>
      </c>
      <c r="X21" s="118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-0.05</v>
      </c>
      <c r="E22">
        <f>GT!N22</f>
        <v>0</v>
      </c>
      <c r="F22">
        <f t="shared" si="4"/>
        <v>72</v>
      </c>
      <c r="G22">
        <f t="shared" si="5"/>
        <v>-0.05</v>
      </c>
      <c r="H22" s="113"/>
      <c r="I22">
        <f>BRPL_EOD!AA22+BRPL_EOD!AB22</f>
        <v>-0.02</v>
      </c>
      <c r="J22">
        <f>BYPL_EOD!AA22+BYPL_EOD!AB22</f>
        <v>-0.01</v>
      </c>
      <c r="K22">
        <f>MES_EOD!AA22+MES_EOD!AB22</f>
        <v>0</v>
      </c>
      <c r="L22">
        <f>NDMC_EOD!AA22+NDMC_EOD!AB22</f>
        <v>0</v>
      </c>
      <c r="M22">
        <f>TPDDL_EOD!AA22+TPDDL_EOD!AB22</f>
        <v>-0.01</v>
      </c>
      <c r="N22">
        <f t="shared" si="0"/>
        <v>-0.04</v>
      </c>
      <c r="O22" s="113">
        <f t="shared" si="1"/>
        <v>-1.0000000000000002E-2</v>
      </c>
      <c r="P22">
        <v>-2.5000000000000001E-2</v>
      </c>
      <c r="Q22">
        <v>-1.2500000000000001E-2</v>
      </c>
      <c r="R22">
        <v>0</v>
      </c>
      <c r="S22">
        <v>0</v>
      </c>
      <c r="T22">
        <v>-1.2500000000000001E-2</v>
      </c>
      <c r="U22" s="115">
        <f t="shared" si="2"/>
        <v>-0.05</v>
      </c>
      <c r="V22" s="113">
        <f t="shared" si="3"/>
        <v>0</v>
      </c>
      <c r="X22" s="118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-0.05</v>
      </c>
      <c r="E23">
        <f>GT!N23</f>
        <v>0</v>
      </c>
      <c r="F23">
        <f t="shared" si="4"/>
        <v>72</v>
      </c>
      <c r="G23">
        <f t="shared" si="5"/>
        <v>-0.05</v>
      </c>
      <c r="H23" s="113"/>
      <c r="I23">
        <f>BRPL_EOD!AA23+BRPL_EOD!AB23</f>
        <v>-0.02</v>
      </c>
      <c r="J23">
        <f>BYPL_EOD!AA23+BYPL_EOD!AB23</f>
        <v>-0.01</v>
      </c>
      <c r="K23">
        <f>MES_EOD!AA23+MES_EOD!AB23</f>
        <v>0</v>
      </c>
      <c r="L23">
        <f>NDMC_EOD!AA23+NDMC_EOD!AB23</f>
        <v>0</v>
      </c>
      <c r="M23">
        <f>TPDDL_EOD!AA23+TPDDL_EOD!AB23</f>
        <v>-0.01</v>
      </c>
      <c r="N23">
        <f t="shared" si="0"/>
        <v>-0.04</v>
      </c>
      <c r="O23" s="113">
        <f t="shared" si="1"/>
        <v>-1.0000000000000002E-2</v>
      </c>
      <c r="P23">
        <v>-2.5000000000000001E-2</v>
      </c>
      <c r="Q23">
        <v>-1.2500000000000001E-2</v>
      </c>
      <c r="R23">
        <v>0</v>
      </c>
      <c r="S23">
        <v>0</v>
      </c>
      <c r="T23">
        <v>-1.2500000000000001E-2</v>
      </c>
      <c r="U23" s="115">
        <f t="shared" si="2"/>
        <v>-0.05</v>
      </c>
      <c r="V23" s="113">
        <f t="shared" si="3"/>
        <v>0</v>
      </c>
      <c r="X23" s="118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-0.05</v>
      </c>
      <c r="E24">
        <f>GT!N24</f>
        <v>0</v>
      </c>
      <c r="F24">
        <f t="shared" si="4"/>
        <v>72</v>
      </c>
      <c r="G24">
        <f t="shared" si="5"/>
        <v>-0.05</v>
      </c>
      <c r="H24" s="113"/>
      <c r="I24">
        <f>BRPL_EOD!AA24+BRPL_EOD!AB24</f>
        <v>-0.02</v>
      </c>
      <c r="J24">
        <f>BYPL_EOD!AA24+BYPL_EOD!AB24</f>
        <v>-0.01</v>
      </c>
      <c r="K24">
        <f>MES_EOD!AA24+MES_EOD!AB24</f>
        <v>0</v>
      </c>
      <c r="L24">
        <f>NDMC_EOD!AA24+NDMC_EOD!AB24</f>
        <v>0</v>
      </c>
      <c r="M24">
        <f>TPDDL_EOD!AA24+TPDDL_EOD!AB24</f>
        <v>-0.01</v>
      </c>
      <c r="N24">
        <f t="shared" si="0"/>
        <v>-0.04</v>
      </c>
      <c r="O24" s="113">
        <f t="shared" si="1"/>
        <v>-1.0000000000000002E-2</v>
      </c>
      <c r="P24">
        <v>-2.5000000000000001E-2</v>
      </c>
      <c r="Q24">
        <v>-1.2500000000000001E-2</v>
      </c>
      <c r="R24">
        <v>0</v>
      </c>
      <c r="S24">
        <v>0</v>
      </c>
      <c r="T24">
        <v>-1.2500000000000001E-2</v>
      </c>
      <c r="U24" s="115">
        <f t="shared" si="2"/>
        <v>-0.05</v>
      </c>
      <c r="V24" s="113">
        <f t="shared" si="3"/>
        <v>0</v>
      </c>
      <c r="X24" s="118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-0.05</v>
      </c>
      <c r="E25">
        <f>GT!N25</f>
        <v>0</v>
      </c>
      <c r="F25">
        <f t="shared" si="4"/>
        <v>72</v>
      </c>
      <c r="G25">
        <f t="shared" si="5"/>
        <v>-0.05</v>
      </c>
      <c r="H25" s="113"/>
      <c r="I25">
        <f>BRPL_EOD!AA25+BRPL_EOD!AB25</f>
        <v>-0.02</v>
      </c>
      <c r="J25">
        <f>BYPL_EOD!AA25+BYPL_EOD!AB25</f>
        <v>-0.01</v>
      </c>
      <c r="K25">
        <f>MES_EOD!AA25+MES_EOD!AB25</f>
        <v>0</v>
      </c>
      <c r="L25">
        <f>NDMC_EOD!AA25+NDMC_EOD!AB25</f>
        <v>0</v>
      </c>
      <c r="M25">
        <f>TPDDL_EOD!AA25+TPDDL_EOD!AB25</f>
        <v>-0.01</v>
      </c>
      <c r="N25">
        <f t="shared" si="0"/>
        <v>-0.04</v>
      </c>
      <c r="O25" s="113">
        <f t="shared" si="1"/>
        <v>-1.0000000000000002E-2</v>
      </c>
      <c r="P25">
        <v>-2.5000000000000001E-2</v>
      </c>
      <c r="Q25">
        <v>-1.2500000000000001E-2</v>
      </c>
      <c r="R25">
        <v>0</v>
      </c>
      <c r="S25">
        <v>0</v>
      </c>
      <c r="T25">
        <v>-1.2500000000000001E-2</v>
      </c>
      <c r="U25" s="115">
        <f t="shared" si="2"/>
        <v>-0.05</v>
      </c>
      <c r="V25" s="113">
        <f t="shared" si="3"/>
        <v>0</v>
      </c>
      <c r="X25" s="118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-0.05</v>
      </c>
      <c r="E26">
        <f>GT!N26</f>
        <v>0</v>
      </c>
      <c r="F26">
        <f t="shared" si="4"/>
        <v>72</v>
      </c>
      <c r="G26">
        <f t="shared" si="5"/>
        <v>-0.05</v>
      </c>
      <c r="H26" s="113"/>
      <c r="I26">
        <f>BRPL_EOD!AA26+BRPL_EOD!AB26</f>
        <v>-0.02</v>
      </c>
      <c r="J26">
        <f>BYPL_EOD!AA26+BYPL_EOD!AB26</f>
        <v>-0.01</v>
      </c>
      <c r="K26">
        <f>MES_EOD!AA26+MES_EOD!AB26</f>
        <v>0</v>
      </c>
      <c r="L26">
        <f>NDMC_EOD!AA26+NDMC_EOD!AB26</f>
        <v>0</v>
      </c>
      <c r="M26">
        <f>TPDDL_EOD!AA26+TPDDL_EOD!AB26</f>
        <v>-0.01</v>
      </c>
      <c r="N26">
        <f t="shared" si="0"/>
        <v>-0.04</v>
      </c>
      <c r="O26" s="113">
        <f t="shared" si="1"/>
        <v>-1.0000000000000002E-2</v>
      </c>
      <c r="P26">
        <v>-2.5000000000000001E-2</v>
      </c>
      <c r="Q26">
        <v>-1.2500000000000001E-2</v>
      </c>
      <c r="R26">
        <v>0</v>
      </c>
      <c r="S26">
        <v>0</v>
      </c>
      <c r="T26">
        <v>-1.2500000000000001E-2</v>
      </c>
      <c r="U26" s="115">
        <f t="shared" si="2"/>
        <v>-0.05</v>
      </c>
      <c r="V26" s="113">
        <f t="shared" si="3"/>
        <v>0</v>
      </c>
      <c r="X26" s="118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-0.05</v>
      </c>
      <c r="E27">
        <f>GT!N27</f>
        <v>0</v>
      </c>
      <c r="F27">
        <f t="shared" si="4"/>
        <v>72</v>
      </c>
      <c r="G27">
        <f t="shared" si="5"/>
        <v>-0.05</v>
      </c>
      <c r="H27" s="113"/>
      <c r="I27">
        <f>BRPL_EOD!AA27+BRPL_EOD!AB27</f>
        <v>-0.02</v>
      </c>
      <c r="J27">
        <f>BYPL_EOD!AA27+BYPL_EOD!AB27</f>
        <v>-0.01</v>
      </c>
      <c r="K27">
        <f>MES_EOD!AA27+MES_EOD!AB27</f>
        <v>0</v>
      </c>
      <c r="L27">
        <f>NDMC_EOD!AA27+NDMC_EOD!AB27</f>
        <v>0</v>
      </c>
      <c r="M27">
        <f>TPDDL_EOD!AA27+TPDDL_EOD!AB27</f>
        <v>-0.01</v>
      </c>
      <c r="N27">
        <f t="shared" si="0"/>
        <v>-0.04</v>
      </c>
      <c r="O27" s="113">
        <f t="shared" si="1"/>
        <v>-1.0000000000000002E-2</v>
      </c>
      <c r="P27">
        <v>-2.5000000000000001E-2</v>
      </c>
      <c r="Q27">
        <v>-1.2500000000000001E-2</v>
      </c>
      <c r="R27">
        <v>0</v>
      </c>
      <c r="S27">
        <v>0</v>
      </c>
      <c r="T27">
        <v>-1.2500000000000001E-2</v>
      </c>
      <c r="U27" s="115">
        <f t="shared" si="2"/>
        <v>-0.05</v>
      </c>
      <c r="V27" s="113">
        <f t="shared" si="3"/>
        <v>0</v>
      </c>
      <c r="X27" s="118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-0.05</v>
      </c>
      <c r="E28">
        <f>GT!N28</f>
        <v>0</v>
      </c>
      <c r="F28">
        <f t="shared" si="4"/>
        <v>72</v>
      </c>
      <c r="G28">
        <f t="shared" si="5"/>
        <v>-0.05</v>
      </c>
      <c r="H28" s="113"/>
      <c r="I28">
        <f>BRPL_EOD!AA28+BRPL_EOD!AB28</f>
        <v>-0.02</v>
      </c>
      <c r="J28">
        <f>BYPL_EOD!AA28+BYPL_EOD!AB28</f>
        <v>-0.01</v>
      </c>
      <c r="K28">
        <f>MES_EOD!AA28+MES_EOD!AB28</f>
        <v>0</v>
      </c>
      <c r="L28">
        <f>NDMC_EOD!AA28+NDMC_EOD!AB28</f>
        <v>0</v>
      </c>
      <c r="M28">
        <f>TPDDL_EOD!AA28+TPDDL_EOD!AB28</f>
        <v>-0.01</v>
      </c>
      <c r="N28">
        <f t="shared" si="0"/>
        <v>-0.04</v>
      </c>
      <c r="O28" s="113">
        <f t="shared" si="1"/>
        <v>-1.0000000000000002E-2</v>
      </c>
      <c r="P28">
        <v>-2.5000000000000001E-2</v>
      </c>
      <c r="Q28">
        <v>-1.2500000000000001E-2</v>
      </c>
      <c r="R28">
        <v>0</v>
      </c>
      <c r="S28">
        <v>0</v>
      </c>
      <c r="T28">
        <v>-1.2500000000000001E-2</v>
      </c>
      <c r="U28" s="115">
        <f t="shared" si="2"/>
        <v>-0.05</v>
      </c>
      <c r="V28" s="113">
        <f t="shared" si="3"/>
        <v>0</v>
      </c>
      <c r="X28" s="118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-0.05</v>
      </c>
      <c r="E29">
        <f>GT!N29</f>
        <v>0</v>
      </c>
      <c r="F29">
        <f t="shared" si="4"/>
        <v>72</v>
      </c>
      <c r="G29">
        <f t="shared" si="5"/>
        <v>-0.05</v>
      </c>
      <c r="H29" s="113"/>
      <c r="I29">
        <f>BRPL_EOD!AA29+BRPL_EOD!AB29</f>
        <v>-0.02</v>
      </c>
      <c r="J29">
        <f>BYPL_EOD!AA29+BYPL_EOD!AB29</f>
        <v>-0.01</v>
      </c>
      <c r="K29">
        <f>MES_EOD!AA29+MES_EOD!AB29</f>
        <v>0</v>
      </c>
      <c r="L29">
        <f>NDMC_EOD!AA29+NDMC_EOD!AB29</f>
        <v>0</v>
      </c>
      <c r="M29">
        <f>TPDDL_EOD!AA29+TPDDL_EOD!AB29</f>
        <v>-0.01</v>
      </c>
      <c r="N29">
        <f t="shared" si="0"/>
        <v>-0.04</v>
      </c>
      <c r="O29" s="113">
        <f t="shared" si="1"/>
        <v>-1.0000000000000002E-2</v>
      </c>
      <c r="P29">
        <v>-2.5000000000000001E-2</v>
      </c>
      <c r="Q29">
        <v>-1.2500000000000001E-2</v>
      </c>
      <c r="R29">
        <v>0</v>
      </c>
      <c r="S29">
        <v>0</v>
      </c>
      <c r="T29">
        <v>-1.2500000000000001E-2</v>
      </c>
      <c r="U29" s="115">
        <f t="shared" si="2"/>
        <v>-0.05</v>
      </c>
      <c r="V29" s="113">
        <f t="shared" si="3"/>
        <v>0</v>
      </c>
      <c r="X29" s="118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-0.05</v>
      </c>
      <c r="E30">
        <f>GT!N30</f>
        <v>0</v>
      </c>
      <c r="F30">
        <f t="shared" si="4"/>
        <v>72</v>
      </c>
      <c r="G30">
        <f t="shared" si="5"/>
        <v>-0.05</v>
      </c>
      <c r="H30" s="113"/>
      <c r="I30">
        <f>BRPL_EOD!AA30+BRPL_EOD!AB30</f>
        <v>-0.02</v>
      </c>
      <c r="J30">
        <f>BYPL_EOD!AA30+BYPL_EOD!AB30</f>
        <v>-0.01</v>
      </c>
      <c r="K30">
        <f>MES_EOD!AA30+MES_EOD!AB30</f>
        <v>0</v>
      </c>
      <c r="L30">
        <f>NDMC_EOD!AA30+NDMC_EOD!AB30</f>
        <v>0</v>
      </c>
      <c r="M30">
        <f>TPDDL_EOD!AA30+TPDDL_EOD!AB30</f>
        <v>-0.01</v>
      </c>
      <c r="N30">
        <f t="shared" si="0"/>
        <v>-0.04</v>
      </c>
      <c r="O30" s="113">
        <f t="shared" si="1"/>
        <v>-1.0000000000000002E-2</v>
      </c>
      <c r="P30">
        <v>-2.5000000000000001E-2</v>
      </c>
      <c r="Q30">
        <v>-1.2500000000000001E-2</v>
      </c>
      <c r="R30">
        <v>0</v>
      </c>
      <c r="S30">
        <v>0</v>
      </c>
      <c r="T30">
        <v>-1.2500000000000001E-2</v>
      </c>
      <c r="U30" s="115">
        <f t="shared" si="2"/>
        <v>-0.05</v>
      </c>
      <c r="V30" s="113">
        <f t="shared" si="3"/>
        <v>0</v>
      </c>
      <c r="X30" s="118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-0.05</v>
      </c>
      <c r="E31">
        <f>GT!N31</f>
        <v>0</v>
      </c>
      <c r="F31">
        <f t="shared" si="4"/>
        <v>72</v>
      </c>
      <c r="G31">
        <f t="shared" si="5"/>
        <v>-0.05</v>
      </c>
      <c r="H31" s="113"/>
      <c r="I31">
        <f>BRPL_EOD!AA31+BRPL_EOD!AB31</f>
        <v>-0.02</v>
      </c>
      <c r="J31">
        <f>BYPL_EOD!AA31+BYPL_EOD!AB31</f>
        <v>-0.01</v>
      </c>
      <c r="K31">
        <f>MES_EOD!AA31+MES_EOD!AB31</f>
        <v>0</v>
      </c>
      <c r="L31">
        <f>NDMC_EOD!AA31+NDMC_EOD!AB31</f>
        <v>0</v>
      </c>
      <c r="M31">
        <f>TPDDL_EOD!AA31+TPDDL_EOD!AB31</f>
        <v>-0.01</v>
      </c>
      <c r="N31">
        <f t="shared" si="0"/>
        <v>-0.04</v>
      </c>
      <c r="O31" s="113">
        <f t="shared" si="1"/>
        <v>-1.0000000000000002E-2</v>
      </c>
      <c r="P31">
        <v>-2.5000000000000001E-2</v>
      </c>
      <c r="Q31">
        <v>-1.2500000000000001E-2</v>
      </c>
      <c r="R31">
        <v>0</v>
      </c>
      <c r="S31">
        <v>0</v>
      </c>
      <c r="T31">
        <v>-1.2500000000000001E-2</v>
      </c>
      <c r="U31" s="115">
        <f t="shared" si="2"/>
        <v>-0.05</v>
      </c>
      <c r="V31" s="113">
        <f t="shared" si="3"/>
        <v>0</v>
      </c>
      <c r="X31" s="118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-0.05</v>
      </c>
      <c r="E32">
        <f>GT!N32</f>
        <v>0</v>
      </c>
      <c r="F32">
        <f t="shared" si="4"/>
        <v>72</v>
      </c>
      <c r="G32">
        <f t="shared" si="5"/>
        <v>-0.05</v>
      </c>
      <c r="H32" s="113"/>
      <c r="I32">
        <f>BRPL_EOD!AA32+BRPL_EOD!AB32</f>
        <v>-0.02</v>
      </c>
      <c r="J32">
        <f>BYPL_EOD!AA32+BYPL_EOD!AB32</f>
        <v>-0.01</v>
      </c>
      <c r="K32">
        <f>MES_EOD!AA32+MES_EOD!AB32</f>
        <v>0</v>
      </c>
      <c r="L32">
        <f>NDMC_EOD!AA32+NDMC_EOD!AB32</f>
        <v>0</v>
      </c>
      <c r="M32">
        <f>TPDDL_EOD!AA32+TPDDL_EOD!AB32</f>
        <v>-0.01</v>
      </c>
      <c r="N32">
        <f t="shared" si="0"/>
        <v>-0.04</v>
      </c>
      <c r="O32" s="113">
        <f t="shared" si="1"/>
        <v>-1.0000000000000002E-2</v>
      </c>
      <c r="P32">
        <v>-2.5000000000000001E-2</v>
      </c>
      <c r="Q32">
        <v>-1.2500000000000001E-2</v>
      </c>
      <c r="R32">
        <v>0</v>
      </c>
      <c r="S32">
        <v>0</v>
      </c>
      <c r="T32">
        <v>-1.2500000000000001E-2</v>
      </c>
      <c r="U32" s="115">
        <f t="shared" si="2"/>
        <v>-0.05</v>
      </c>
      <c r="V32" s="113">
        <f t="shared" si="3"/>
        <v>0</v>
      </c>
      <c r="X32" s="118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-0.05</v>
      </c>
      <c r="E33">
        <f>GT!N33</f>
        <v>0</v>
      </c>
      <c r="F33">
        <f t="shared" si="4"/>
        <v>72</v>
      </c>
      <c r="G33">
        <f t="shared" si="5"/>
        <v>-0.05</v>
      </c>
      <c r="H33" s="113"/>
      <c r="I33">
        <f>BRPL_EOD!AA33+BRPL_EOD!AB33</f>
        <v>-0.02</v>
      </c>
      <c r="J33">
        <f>BYPL_EOD!AA33+BYPL_EOD!AB33</f>
        <v>-0.01</v>
      </c>
      <c r="K33">
        <f>MES_EOD!AA33+MES_EOD!AB33</f>
        <v>0</v>
      </c>
      <c r="L33">
        <f>NDMC_EOD!AA33+NDMC_EOD!AB33</f>
        <v>0</v>
      </c>
      <c r="M33">
        <f>TPDDL_EOD!AA33+TPDDL_EOD!AB33</f>
        <v>-0.01</v>
      </c>
      <c r="N33">
        <f t="shared" si="0"/>
        <v>-0.04</v>
      </c>
      <c r="O33" s="113">
        <f t="shared" si="1"/>
        <v>-1.0000000000000002E-2</v>
      </c>
      <c r="P33">
        <v>-2.5000000000000001E-2</v>
      </c>
      <c r="Q33">
        <v>-1.2500000000000001E-2</v>
      </c>
      <c r="R33">
        <v>0</v>
      </c>
      <c r="S33">
        <v>0</v>
      </c>
      <c r="T33">
        <v>-1.2500000000000001E-2</v>
      </c>
      <c r="U33" s="115">
        <f t="shared" si="2"/>
        <v>-0.05</v>
      </c>
      <c r="V33" s="113">
        <f t="shared" si="3"/>
        <v>0</v>
      </c>
      <c r="X33" s="118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-0.05</v>
      </c>
      <c r="E34">
        <f>GT!N34</f>
        <v>0</v>
      </c>
      <c r="F34">
        <f t="shared" si="4"/>
        <v>72</v>
      </c>
      <c r="G34">
        <f t="shared" si="5"/>
        <v>-0.05</v>
      </c>
      <c r="H34" s="113"/>
      <c r="I34">
        <f>BRPL_EOD!AA34+BRPL_EOD!AB34</f>
        <v>-0.02</v>
      </c>
      <c r="J34">
        <f>BYPL_EOD!AA34+BYPL_EOD!AB34</f>
        <v>-0.01</v>
      </c>
      <c r="K34">
        <f>MES_EOD!AA34+MES_EOD!AB34</f>
        <v>0</v>
      </c>
      <c r="L34">
        <f>NDMC_EOD!AA34+NDMC_EOD!AB34</f>
        <v>0</v>
      </c>
      <c r="M34">
        <f>TPDDL_EOD!AA34+TPDDL_EOD!AB34</f>
        <v>-0.01</v>
      </c>
      <c r="N34">
        <f t="shared" si="0"/>
        <v>-0.04</v>
      </c>
      <c r="O34" s="113">
        <f t="shared" si="1"/>
        <v>-1.0000000000000002E-2</v>
      </c>
      <c r="P34">
        <v>-2.5000000000000001E-2</v>
      </c>
      <c r="Q34">
        <v>-1.2500000000000001E-2</v>
      </c>
      <c r="R34">
        <v>0</v>
      </c>
      <c r="S34">
        <v>0</v>
      </c>
      <c r="T34">
        <v>-1.2500000000000001E-2</v>
      </c>
      <c r="U34" s="115">
        <f t="shared" si="2"/>
        <v>-0.05</v>
      </c>
      <c r="V34" s="113">
        <f t="shared" si="3"/>
        <v>0</v>
      </c>
      <c r="X34" s="118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-0.05</v>
      </c>
      <c r="E35">
        <f>GT!N35</f>
        <v>0</v>
      </c>
      <c r="F35">
        <f t="shared" si="4"/>
        <v>72</v>
      </c>
      <c r="G35">
        <f t="shared" si="5"/>
        <v>-0.05</v>
      </c>
      <c r="H35" s="113"/>
      <c r="I35">
        <f>BRPL_EOD!AA35+BRPL_EOD!AB35</f>
        <v>-0.02</v>
      </c>
      <c r="J35">
        <f>BYPL_EOD!AA35+BYPL_EOD!AB35</f>
        <v>-0.01</v>
      </c>
      <c r="K35">
        <f>MES_EOD!AA35+MES_EOD!AB35</f>
        <v>0</v>
      </c>
      <c r="L35">
        <f>NDMC_EOD!AA35+NDMC_EOD!AB35</f>
        <v>0</v>
      </c>
      <c r="M35">
        <f>TPDDL_EOD!AA35+TPDDL_EOD!AB35</f>
        <v>-0.01</v>
      </c>
      <c r="N35">
        <f t="shared" si="0"/>
        <v>-0.04</v>
      </c>
      <c r="O35" s="113">
        <f t="shared" si="1"/>
        <v>-1.0000000000000002E-2</v>
      </c>
      <c r="P35">
        <v>-2.5000000000000001E-2</v>
      </c>
      <c r="Q35">
        <v>-1.2500000000000001E-2</v>
      </c>
      <c r="R35">
        <v>0</v>
      </c>
      <c r="S35">
        <v>0</v>
      </c>
      <c r="T35">
        <v>-1.2500000000000001E-2</v>
      </c>
      <c r="U35" s="115">
        <f t="shared" si="2"/>
        <v>-0.05</v>
      </c>
      <c r="V35" s="113">
        <f t="shared" si="3"/>
        <v>0</v>
      </c>
      <c r="X35" s="118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-0.05</v>
      </c>
      <c r="E36">
        <f>GT!N36</f>
        <v>0</v>
      </c>
      <c r="F36">
        <f t="shared" si="4"/>
        <v>72</v>
      </c>
      <c r="G36">
        <f t="shared" si="5"/>
        <v>-0.05</v>
      </c>
      <c r="H36" s="113"/>
      <c r="I36">
        <f>BRPL_EOD!AA36+BRPL_EOD!AB36</f>
        <v>-0.02</v>
      </c>
      <c r="J36">
        <f>BYPL_EOD!AA36+BYPL_EOD!AB36</f>
        <v>-0.01</v>
      </c>
      <c r="K36">
        <f>MES_EOD!AA36+MES_EOD!AB36</f>
        <v>0</v>
      </c>
      <c r="L36">
        <f>NDMC_EOD!AA36+NDMC_EOD!AB36</f>
        <v>0</v>
      </c>
      <c r="M36">
        <f>TPDDL_EOD!AA36+TPDDL_EOD!AB36</f>
        <v>-0.01</v>
      </c>
      <c r="N36">
        <f t="shared" si="0"/>
        <v>-0.04</v>
      </c>
      <c r="O36" s="113">
        <f t="shared" si="1"/>
        <v>-1.0000000000000002E-2</v>
      </c>
      <c r="P36">
        <v>-2.5000000000000001E-2</v>
      </c>
      <c r="Q36">
        <v>-1.2500000000000001E-2</v>
      </c>
      <c r="R36">
        <v>0</v>
      </c>
      <c r="S36">
        <v>0</v>
      </c>
      <c r="T36">
        <v>-1.2500000000000001E-2</v>
      </c>
      <c r="U36" s="115">
        <f t="shared" si="2"/>
        <v>-0.05</v>
      </c>
      <c r="V36" s="113">
        <f t="shared" si="3"/>
        <v>0</v>
      </c>
      <c r="X36" s="118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-0.05</v>
      </c>
      <c r="E37">
        <f>GT!N37</f>
        <v>0</v>
      </c>
      <c r="F37">
        <f t="shared" si="4"/>
        <v>72</v>
      </c>
      <c r="G37">
        <f t="shared" si="5"/>
        <v>-0.05</v>
      </c>
      <c r="H37" s="113"/>
      <c r="I37">
        <f>BRPL_EOD!AA37+BRPL_EOD!AB37</f>
        <v>-0.02</v>
      </c>
      <c r="J37">
        <f>BYPL_EOD!AA37+BYPL_EOD!AB37</f>
        <v>-0.01</v>
      </c>
      <c r="K37">
        <f>MES_EOD!AA37+MES_EOD!AB37</f>
        <v>0</v>
      </c>
      <c r="L37">
        <f>NDMC_EOD!AA37+NDMC_EOD!AB37</f>
        <v>0</v>
      </c>
      <c r="M37">
        <f>TPDDL_EOD!AA37+TPDDL_EOD!AB37</f>
        <v>-0.01</v>
      </c>
      <c r="N37">
        <f t="shared" si="0"/>
        <v>-0.04</v>
      </c>
      <c r="O37" s="113">
        <f t="shared" si="1"/>
        <v>-1.0000000000000002E-2</v>
      </c>
      <c r="P37">
        <v>-2.5000000000000001E-2</v>
      </c>
      <c r="Q37">
        <v>-1.2500000000000001E-2</v>
      </c>
      <c r="R37">
        <v>0</v>
      </c>
      <c r="S37">
        <v>0</v>
      </c>
      <c r="T37">
        <v>-1.2500000000000001E-2</v>
      </c>
      <c r="U37" s="115">
        <f t="shared" si="2"/>
        <v>-0.05</v>
      </c>
      <c r="V37" s="113">
        <f t="shared" si="3"/>
        <v>0</v>
      </c>
      <c r="X37" s="118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-0.05</v>
      </c>
      <c r="E38">
        <f>GT!N38</f>
        <v>0</v>
      </c>
      <c r="F38">
        <f t="shared" si="4"/>
        <v>72</v>
      </c>
      <c r="G38">
        <f t="shared" si="5"/>
        <v>-0.05</v>
      </c>
      <c r="H38" s="113"/>
      <c r="I38">
        <f>BRPL_EOD!AA38+BRPL_EOD!AB38</f>
        <v>-0.02</v>
      </c>
      <c r="J38">
        <f>BYPL_EOD!AA38+BYPL_EOD!AB38</f>
        <v>-0.01</v>
      </c>
      <c r="K38">
        <f>MES_EOD!AA38+MES_EOD!AB38</f>
        <v>0</v>
      </c>
      <c r="L38">
        <f>NDMC_EOD!AA38+NDMC_EOD!AB38</f>
        <v>0</v>
      </c>
      <c r="M38">
        <f>TPDDL_EOD!AA38+TPDDL_EOD!AB38</f>
        <v>-0.01</v>
      </c>
      <c r="N38">
        <f t="shared" si="0"/>
        <v>-0.04</v>
      </c>
      <c r="O38" s="113">
        <f t="shared" si="1"/>
        <v>-1.0000000000000002E-2</v>
      </c>
      <c r="P38">
        <v>-2.5000000000000001E-2</v>
      </c>
      <c r="Q38">
        <v>-1.2500000000000001E-2</v>
      </c>
      <c r="R38">
        <v>0</v>
      </c>
      <c r="S38">
        <v>0</v>
      </c>
      <c r="T38">
        <v>-1.2500000000000001E-2</v>
      </c>
      <c r="U38" s="115">
        <f t="shared" si="2"/>
        <v>-0.05</v>
      </c>
      <c r="V38" s="113">
        <f t="shared" si="3"/>
        <v>0</v>
      </c>
      <c r="X38" s="118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-0.05</v>
      </c>
      <c r="E39">
        <f>GT!N39</f>
        <v>0</v>
      </c>
      <c r="F39">
        <f t="shared" si="4"/>
        <v>72</v>
      </c>
      <c r="G39">
        <f t="shared" si="5"/>
        <v>-0.05</v>
      </c>
      <c r="H39" s="113"/>
      <c r="I39">
        <f>BRPL_EOD!AA39+BRPL_EOD!AB39</f>
        <v>-0.02</v>
      </c>
      <c r="J39">
        <f>BYPL_EOD!AA39+BYPL_EOD!AB39</f>
        <v>-0.01</v>
      </c>
      <c r="K39">
        <f>MES_EOD!AA39+MES_EOD!AB39</f>
        <v>0</v>
      </c>
      <c r="L39">
        <f>NDMC_EOD!AA39+NDMC_EOD!AB39</f>
        <v>0</v>
      </c>
      <c r="M39">
        <f>TPDDL_EOD!AA39+TPDDL_EOD!AB39</f>
        <v>-0.01</v>
      </c>
      <c r="N39">
        <f t="shared" si="0"/>
        <v>-0.04</v>
      </c>
      <c r="O39" s="113">
        <f t="shared" si="1"/>
        <v>-1.0000000000000002E-2</v>
      </c>
      <c r="P39">
        <v>-2.5000000000000001E-2</v>
      </c>
      <c r="Q39">
        <v>-1.2500000000000001E-2</v>
      </c>
      <c r="R39">
        <v>0</v>
      </c>
      <c r="S39">
        <v>0</v>
      </c>
      <c r="T39">
        <v>-1.2500000000000001E-2</v>
      </c>
      <c r="U39" s="115">
        <f t="shared" si="2"/>
        <v>-0.05</v>
      </c>
      <c r="V39" s="113">
        <f t="shared" si="3"/>
        <v>0</v>
      </c>
      <c r="X39" s="118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-0.05</v>
      </c>
      <c r="E40">
        <f>GT!N40</f>
        <v>0</v>
      </c>
      <c r="F40">
        <f t="shared" si="4"/>
        <v>72</v>
      </c>
      <c r="G40">
        <f t="shared" si="5"/>
        <v>-0.05</v>
      </c>
      <c r="H40" s="113"/>
      <c r="I40">
        <f>BRPL_EOD!AA40+BRPL_EOD!AB40</f>
        <v>-0.02</v>
      </c>
      <c r="J40">
        <f>BYPL_EOD!AA40+BYPL_EOD!AB40</f>
        <v>-0.01</v>
      </c>
      <c r="K40">
        <f>MES_EOD!AA40+MES_EOD!AB40</f>
        <v>0</v>
      </c>
      <c r="L40">
        <f>NDMC_EOD!AA40+NDMC_EOD!AB40</f>
        <v>0</v>
      </c>
      <c r="M40">
        <f>TPDDL_EOD!AA40+TPDDL_EOD!AB40</f>
        <v>-0.01</v>
      </c>
      <c r="N40">
        <f t="shared" si="0"/>
        <v>-0.04</v>
      </c>
      <c r="O40" s="113">
        <f t="shared" si="1"/>
        <v>-1.0000000000000002E-2</v>
      </c>
      <c r="P40">
        <v>-2.5000000000000001E-2</v>
      </c>
      <c r="Q40">
        <v>-1.2500000000000001E-2</v>
      </c>
      <c r="R40">
        <v>0</v>
      </c>
      <c r="S40">
        <v>0</v>
      </c>
      <c r="T40">
        <v>-1.2500000000000001E-2</v>
      </c>
      <c r="U40" s="115">
        <f t="shared" si="2"/>
        <v>-0.05</v>
      </c>
      <c r="V40" s="113">
        <f t="shared" si="3"/>
        <v>0</v>
      </c>
      <c r="X40" s="118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-0.05</v>
      </c>
      <c r="E41">
        <f>GT!N41</f>
        <v>0</v>
      </c>
      <c r="F41">
        <f t="shared" si="4"/>
        <v>72</v>
      </c>
      <c r="G41">
        <f t="shared" si="5"/>
        <v>-0.05</v>
      </c>
      <c r="H41" s="113"/>
      <c r="I41">
        <f>BRPL_EOD!AA41+BRPL_EOD!AB41</f>
        <v>-0.02</v>
      </c>
      <c r="J41">
        <f>BYPL_EOD!AA41+BYPL_EOD!AB41</f>
        <v>-0.01</v>
      </c>
      <c r="K41">
        <f>MES_EOD!AA41+MES_EOD!AB41</f>
        <v>0</v>
      </c>
      <c r="L41">
        <f>NDMC_EOD!AA41+NDMC_EOD!AB41</f>
        <v>0</v>
      </c>
      <c r="M41">
        <f>TPDDL_EOD!AA41+TPDDL_EOD!AB41</f>
        <v>-0.01</v>
      </c>
      <c r="N41">
        <f t="shared" si="0"/>
        <v>-0.04</v>
      </c>
      <c r="O41" s="113">
        <f t="shared" si="1"/>
        <v>-1.0000000000000002E-2</v>
      </c>
      <c r="P41">
        <v>-2.5000000000000001E-2</v>
      </c>
      <c r="Q41">
        <v>-1.2500000000000001E-2</v>
      </c>
      <c r="R41">
        <v>0</v>
      </c>
      <c r="S41">
        <v>0</v>
      </c>
      <c r="T41">
        <v>-1.2500000000000001E-2</v>
      </c>
      <c r="U41" s="115">
        <f t="shared" si="2"/>
        <v>-0.05</v>
      </c>
      <c r="V41" s="113">
        <f t="shared" si="3"/>
        <v>0</v>
      </c>
      <c r="X41" s="118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-0.05</v>
      </c>
      <c r="E42">
        <f>GT!N42</f>
        <v>0</v>
      </c>
      <c r="F42">
        <f t="shared" si="4"/>
        <v>72</v>
      </c>
      <c r="G42">
        <f t="shared" si="5"/>
        <v>-0.05</v>
      </c>
      <c r="H42" s="113"/>
      <c r="I42">
        <f>BRPL_EOD!AA42+BRPL_EOD!AB42</f>
        <v>-0.02</v>
      </c>
      <c r="J42">
        <f>BYPL_EOD!AA42+BYPL_EOD!AB42</f>
        <v>-0.01</v>
      </c>
      <c r="K42">
        <f>MES_EOD!AA42+MES_EOD!AB42</f>
        <v>0</v>
      </c>
      <c r="L42">
        <f>NDMC_EOD!AA42+NDMC_EOD!AB42</f>
        <v>0</v>
      </c>
      <c r="M42">
        <f>TPDDL_EOD!AA42+TPDDL_EOD!AB42</f>
        <v>-0.01</v>
      </c>
      <c r="N42">
        <f t="shared" si="0"/>
        <v>-0.04</v>
      </c>
      <c r="O42" s="113">
        <f t="shared" si="1"/>
        <v>-1.0000000000000002E-2</v>
      </c>
      <c r="P42">
        <v>-2.5000000000000001E-2</v>
      </c>
      <c r="Q42">
        <v>-1.2500000000000001E-2</v>
      </c>
      <c r="R42">
        <v>0</v>
      </c>
      <c r="S42">
        <v>0</v>
      </c>
      <c r="T42">
        <v>-1.2500000000000001E-2</v>
      </c>
      <c r="U42" s="115">
        <f t="shared" si="2"/>
        <v>-0.05</v>
      </c>
      <c r="V42" s="113">
        <f t="shared" si="3"/>
        <v>0</v>
      </c>
      <c r="X42" s="118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-0.05</v>
      </c>
      <c r="E43">
        <f>GT!N43</f>
        <v>0</v>
      </c>
      <c r="F43">
        <f t="shared" si="4"/>
        <v>72</v>
      </c>
      <c r="G43">
        <f t="shared" si="5"/>
        <v>-0.05</v>
      </c>
      <c r="H43" s="113"/>
      <c r="I43">
        <f>BRPL_EOD!AA43+BRPL_EOD!AB43</f>
        <v>-0.02</v>
      </c>
      <c r="J43">
        <f>BYPL_EOD!AA43+BYPL_EOD!AB43</f>
        <v>-0.01</v>
      </c>
      <c r="K43">
        <f>MES_EOD!AA43+MES_EOD!AB43</f>
        <v>0</v>
      </c>
      <c r="L43">
        <f>NDMC_EOD!AA43+NDMC_EOD!AB43</f>
        <v>0</v>
      </c>
      <c r="M43">
        <f>TPDDL_EOD!AA43+TPDDL_EOD!AB43</f>
        <v>-0.01</v>
      </c>
      <c r="N43">
        <f t="shared" si="0"/>
        <v>-0.04</v>
      </c>
      <c r="O43" s="113">
        <f t="shared" si="1"/>
        <v>-1.0000000000000002E-2</v>
      </c>
      <c r="P43">
        <v>-2.5000000000000001E-2</v>
      </c>
      <c r="Q43">
        <v>-1.2500000000000001E-2</v>
      </c>
      <c r="R43">
        <v>0</v>
      </c>
      <c r="S43">
        <v>0</v>
      </c>
      <c r="T43">
        <v>-1.2500000000000001E-2</v>
      </c>
      <c r="U43" s="115">
        <f t="shared" si="2"/>
        <v>-0.05</v>
      </c>
      <c r="V43" s="113">
        <f t="shared" si="3"/>
        <v>0</v>
      </c>
      <c r="X43" s="118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-0.05</v>
      </c>
      <c r="E44">
        <f>GT!N44</f>
        <v>0</v>
      </c>
      <c r="F44">
        <f t="shared" si="4"/>
        <v>72</v>
      </c>
      <c r="G44">
        <f t="shared" si="5"/>
        <v>-0.05</v>
      </c>
      <c r="H44" s="113"/>
      <c r="I44">
        <f>BRPL_EOD!AA44+BRPL_EOD!AB44</f>
        <v>-0.02</v>
      </c>
      <c r="J44">
        <f>BYPL_EOD!AA44+BYPL_EOD!AB44</f>
        <v>-0.01</v>
      </c>
      <c r="K44">
        <f>MES_EOD!AA44+MES_EOD!AB44</f>
        <v>0</v>
      </c>
      <c r="L44">
        <f>NDMC_EOD!AA44+NDMC_EOD!AB44</f>
        <v>0</v>
      </c>
      <c r="M44">
        <f>TPDDL_EOD!AA44+TPDDL_EOD!AB44</f>
        <v>-0.01</v>
      </c>
      <c r="N44">
        <f t="shared" si="0"/>
        <v>-0.04</v>
      </c>
      <c r="O44" s="113">
        <f t="shared" si="1"/>
        <v>-1.0000000000000002E-2</v>
      </c>
      <c r="P44">
        <v>-2.5000000000000001E-2</v>
      </c>
      <c r="Q44">
        <v>-1.2500000000000001E-2</v>
      </c>
      <c r="R44">
        <v>0</v>
      </c>
      <c r="S44">
        <v>0</v>
      </c>
      <c r="T44">
        <v>-1.2500000000000001E-2</v>
      </c>
      <c r="U44" s="115">
        <f t="shared" si="2"/>
        <v>-0.05</v>
      </c>
      <c r="V44" s="113">
        <f t="shared" si="3"/>
        <v>0</v>
      </c>
      <c r="X44" s="118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-0.05</v>
      </c>
      <c r="E45">
        <f>GT!N45</f>
        <v>0</v>
      </c>
      <c r="F45">
        <f t="shared" si="4"/>
        <v>72</v>
      </c>
      <c r="G45">
        <f t="shared" si="5"/>
        <v>-0.05</v>
      </c>
      <c r="H45" s="113"/>
      <c r="I45">
        <f>BRPL_EOD!AA45+BRPL_EOD!AB45</f>
        <v>-0.02</v>
      </c>
      <c r="J45">
        <f>BYPL_EOD!AA45+BYPL_EOD!AB45</f>
        <v>-0.01</v>
      </c>
      <c r="K45">
        <f>MES_EOD!AA45+MES_EOD!AB45</f>
        <v>0</v>
      </c>
      <c r="L45">
        <f>NDMC_EOD!AA45+NDMC_EOD!AB45</f>
        <v>0</v>
      </c>
      <c r="M45">
        <f>TPDDL_EOD!AA45+TPDDL_EOD!AB45</f>
        <v>-0.01</v>
      </c>
      <c r="N45">
        <f t="shared" si="0"/>
        <v>-0.04</v>
      </c>
      <c r="O45" s="113">
        <f t="shared" si="1"/>
        <v>-1.0000000000000002E-2</v>
      </c>
      <c r="P45">
        <v>-2.5000000000000001E-2</v>
      </c>
      <c r="Q45">
        <v>-1.2500000000000001E-2</v>
      </c>
      <c r="R45">
        <v>0</v>
      </c>
      <c r="S45">
        <v>0</v>
      </c>
      <c r="T45">
        <v>-1.2500000000000001E-2</v>
      </c>
      <c r="U45" s="115">
        <f t="shared" si="2"/>
        <v>-0.05</v>
      </c>
      <c r="V45" s="113">
        <f t="shared" si="3"/>
        <v>0</v>
      </c>
      <c r="X45" s="118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-0.05</v>
      </c>
      <c r="E46">
        <f>GT!N46</f>
        <v>0</v>
      </c>
      <c r="F46">
        <f t="shared" si="4"/>
        <v>72</v>
      </c>
      <c r="G46">
        <f t="shared" si="5"/>
        <v>-0.05</v>
      </c>
      <c r="H46" s="113"/>
      <c r="I46">
        <f>BRPL_EOD!AA46+BRPL_EOD!AB46</f>
        <v>-0.02</v>
      </c>
      <c r="J46">
        <f>BYPL_EOD!AA46+BYPL_EOD!AB46</f>
        <v>-0.01</v>
      </c>
      <c r="K46">
        <f>MES_EOD!AA46+MES_EOD!AB46</f>
        <v>0</v>
      </c>
      <c r="L46">
        <f>NDMC_EOD!AA46+NDMC_EOD!AB46</f>
        <v>0</v>
      </c>
      <c r="M46">
        <f>TPDDL_EOD!AA46+TPDDL_EOD!AB46</f>
        <v>-0.01</v>
      </c>
      <c r="N46">
        <f t="shared" si="0"/>
        <v>-0.04</v>
      </c>
      <c r="O46" s="113">
        <f t="shared" si="1"/>
        <v>-1.0000000000000002E-2</v>
      </c>
      <c r="P46">
        <v>-2.5000000000000001E-2</v>
      </c>
      <c r="Q46">
        <v>-1.2500000000000001E-2</v>
      </c>
      <c r="R46">
        <v>0</v>
      </c>
      <c r="S46">
        <v>0</v>
      </c>
      <c r="T46">
        <v>-1.2500000000000001E-2</v>
      </c>
      <c r="U46" s="115">
        <f t="shared" si="2"/>
        <v>-0.05</v>
      </c>
      <c r="V46" s="113">
        <f t="shared" si="3"/>
        <v>0</v>
      </c>
      <c r="X46" s="118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-0.05</v>
      </c>
      <c r="E47">
        <f>GT!N47</f>
        <v>0</v>
      </c>
      <c r="F47">
        <f t="shared" si="4"/>
        <v>72</v>
      </c>
      <c r="G47">
        <f t="shared" si="5"/>
        <v>-0.05</v>
      </c>
      <c r="H47" s="113"/>
      <c r="I47">
        <f>BRPL_EOD!AA47+BRPL_EOD!AB47</f>
        <v>-0.02</v>
      </c>
      <c r="J47">
        <f>BYPL_EOD!AA47+BYPL_EOD!AB47</f>
        <v>-0.01</v>
      </c>
      <c r="K47">
        <f>MES_EOD!AA47+MES_EOD!AB47</f>
        <v>0</v>
      </c>
      <c r="L47">
        <f>NDMC_EOD!AA47+NDMC_EOD!AB47</f>
        <v>0</v>
      </c>
      <c r="M47">
        <f>TPDDL_EOD!AA47+TPDDL_EOD!AB47</f>
        <v>-0.01</v>
      </c>
      <c r="N47">
        <f t="shared" si="0"/>
        <v>-0.04</v>
      </c>
      <c r="O47" s="113">
        <f t="shared" si="1"/>
        <v>-1.0000000000000002E-2</v>
      </c>
      <c r="P47">
        <v>-2.5000000000000001E-2</v>
      </c>
      <c r="Q47">
        <v>-1.2500000000000001E-2</v>
      </c>
      <c r="R47">
        <v>0</v>
      </c>
      <c r="S47">
        <v>0</v>
      </c>
      <c r="T47">
        <v>-1.2500000000000001E-2</v>
      </c>
      <c r="U47" s="115">
        <f t="shared" si="2"/>
        <v>-0.05</v>
      </c>
      <c r="V47" s="113">
        <f t="shared" si="3"/>
        <v>0</v>
      </c>
      <c r="X47" s="118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-0.05</v>
      </c>
      <c r="E48">
        <f>GT!N48</f>
        <v>0</v>
      </c>
      <c r="F48">
        <f t="shared" si="4"/>
        <v>72</v>
      </c>
      <c r="G48">
        <f t="shared" si="5"/>
        <v>-0.05</v>
      </c>
      <c r="H48" s="113"/>
      <c r="I48">
        <f>BRPL_EOD!AA48+BRPL_EOD!AB48</f>
        <v>-0.02</v>
      </c>
      <c r="J48">
        <f>BYPL_EOD!AA48+BYPL_EOD!AB48</f>
        <v>-0.01</v>
      </c>
      <c r="K48">
        <f>MES_EOD!AA48+MES_EOD!AB48</f>
        <v>0</v>
      </c>
      <c r="L48">
        <f>NDMC_EOD!AA48+NDMC_EOD!AB48</f>
        <v>0</v>
      </c>
      <c r="M48">
        <f>TPDDL_EOD!AA48+TPDDL_EOD!AB48</f>
        <v>-0.01</v>
      </c>
      <c r="N48">
        <f t="shared" si="0"/>
        <v>-0.04</v>
      </c>
      <c r="O48" s="113">
        <f t="shared" si="1"/>
        <v>-1.0000000000000002E-2</v>
      </c>
      <c r="P48">
        <v>-2.5000000000000001E-2</v>
      </c>
      <c r="Q48">
        <v>-1.2500000000000001E-2</v>
      </c>
      <c r="R48">
        <v>0</v>
      </c>
      <c r="S48">
        <v>0</v>
      </c>
      <c r="T48">
        <v>-1.2500000000000001E-2</v>
      </c>
      <c r="U48" s="115">
        <f t="shared" si="2"/>
        <v>-0.05</v>
      </c>
      <c r="V48" s="113">
        <f t="shared" si="3"/>
        <v>0</v>
      </c>
      <c r="X48" s="118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-0.05</v>
      </c>
      <c r="E49">
        <f>GT!N49</f>
        <v>0</v>
      </c>
      <c r="F49">
        <f t="shared" si="4"/>
        <v>72</v>
      </c>
      <c r="G49">
        <f t="shared" si="5"/>
        <v>-0.05</v>
      </c>
      <c r="H49" s="113"/>
      <c r="I49">
        <f>BRPL_EOD!AA49+BRPL_EOD!AB49</f>
        <v>-0.02</v>
      </c>
      <c r="J49">
        <f>BYPL_EOD!AA49+BYPL_EOD!AB49</f>
        <v>-0.01</v>
      </c>
      <c r="K49">
        <f>MES_EOD!AA49+MES_EOD!AB49</f>
        <v>0</v>
      </c>
      <c r="L49">
        <f>NDMC_EOD!AA49+NDMC_EOD!AB49</f>
        <v>0</v>
      </c>
      <c r="M49">
        <f>TPDDL_EOD!AA49+TPDDL_EOD!AB49</f>
        <v>-0.01</v>
      </c>
      <c r="N49">
        <f t="shared" si="0"/>
        <v>-0.04</v>
      </c>
      <c r="O49" s="113">
        <f t="shared" si="1"/>
        <v>-1.0000000000000002E-2</v>
      </c>
      <c r="P49">
        <v>-2.5000000000000001E-2</v>
      </c>
      <c r="Q49">
        <v>-1.2500000000000001E-2</v>
      </c>
      <c r="R49">
        <v>0</v>
      </c>
      <c r="S49">
        <v>0</v>
      </c>
      <c r="T49">
        <v>-1.2500000000000001E-2</v>
      </c>
      <c r="U49" s="115">
        <f t="shared" si="2"/>
        <v>-0.05</v>
      </c>
      <c r="V49" s="113">
        <f t="shared" si="3"/>
        <v>0</v>
      </c>
      <c r="X49" s="118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-0.05</v>
      </c>
      <c r="E50">
        <f>GT!N50</f>
        <v>0</v>
      </c>
      <c r="F50">
        <f t="shared" si="4"/>
        <v>72</v>
      </c>
      <c r="G50">
        <f t="shared" si="5"/>
        <v>-0.05</v>
      </c>
      <c r="H50" s="113"/>
      <c r="I50">
        <f>BRPL_EOD!AA50+BRPL_EOD!AB50</f>
        <v>-0.02</v>
      </c>
      <c r="J50">
        <f>BYPL_EOD!AA50+BYPL_EOD!AB50</f>
        <v>-0.01</v>
      </c>
      <c r="K50">
        <f>MES_EOD!AA50+MES_EOD!AB50</f>
        <v>0</v>
      </c>
      <c r="L50">
        <f>NDMC_EOD!AA50+NDMC_EOD!AB50</f>
        <v>0</v>
      </c>
      <c r="M50">
        <f>TPDDL_EOD!AA50+TPDDL_EOD!AB50</f>
        <v>-0.01</v>
      </c>
      <c r="N50">
        <f t="shared" si="0"/>
        <v>-0.04</v>
      </c>
      <c r="O50" s="113">
        <f t="shared" si="1"/>
        <v>-1.0000000000000002E-2</v>
      </c>
      <c r="P50">
        <v>-2.5000000000000001E-2</v>
      </c>
      <c r="Q50">
        <v>-1.2500000000000001E-2</v>
      </c>
      <c r="R50">
        <v>0</v>
      </c>
      <c r="S50">
        <v>0</v>
      </c>
      <c r="T50">
        <v>-1.2500000000000001E-2</v>
      </c>
      <c r="U50" s="115">
        <f t="shared" si="2"/>
        <v>-0.05</v>
      </c>
      <c r="V50" s="113">
        <f t="shared" si="3"/>
        <v>0</v>
      </c>
      <c r="X50" s="118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-0.1</v>
      </c>
      <c r="E51">
        <f>GT!N51</f>
        <v>0</v>
      </c>
      <c r="F51">
        <f t="shared" si="4"/>
        <v>72</v>
      </c>
      <c r="G51">
        <f t="shared" si="5"/>
        <v>-0.1</v>
      </c>
      <c r="H51" s="113"/>
      <c r="I51">
        <f>BRPL_EOD!AA51+BRPL_EOD!AB51</f>
        <v>-0.04</v>
      </c>
      <c r="J51">
        <f>BYPL_EOD!AA51+BYPL_EOD!AB51</f>
        <v>-0.02</v>
      </c>
      <c r="K51">
        <f>MES_EOD!AA51+MES_EOD!AB51</f>
        <v>0</v>
      </c>
      <c r="L51">
        <f>NDMC_EOD!AA51+NDMC_EOD!AB51</f>
        <v>-0.01</v>
      </c>
      <c r="M51">
        <f>TPDDL_EOD!AA51+TPDDL_EOD!AB51</f>
        <v>-0.03</v>
      </c>
      <c r="N51">
        <f t="shared" si="0"/>
        <v>-9.9999999999999992E-2</v>
      </c>
      <c r="O51" s="113">
        <f t="shared" si="1"/>
        <v>0</v>
      </c>
      <c r="P51">
        <v>-4.0000000000000008E-2</v>
      </c>
      <c r="Q51">
        <v>-2.0000000000000004E-2</v>
      </c>
      <c r="R51">
        <v>0</v>
      </c>
      <c r="S51">
        <v>-1.0000000000000002E-2</v>
      </c>
      <c r="T51">
        <v>-3.0000000000000002E-2</v>
      </c>
      <c r="U51" s="115">
        <f t="shared" si="2"/>
        <v>-0.1</v>
      </c>
      <c r="V51" s="113">
        <f t="shared" si="3"/>
        <v>0</v>
      </c>
      <c r="X51" s="118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-0.1</v>
      </c>
      <c r="E52">
        <f>GT!N52</f>
        <v>0</v>
      </c>
      <c r="F52">
        <f t="shared" si="4"/>
        <v>72</v>
      </c>
      <c r="G52">
        <f t="shared" si="5"/>
        <v>-0.1</v>
      </c>
      <c r="H52" s="113"/>
      <c r="I52">
        <f>BRPL_EOD!AA52+BRPL_EOD!AB52</f>
        <v>-0.04</v>
      </c>
      <c r="J52">
        <f>BYPL_EOD!AA52+BYPL_EOD!AB52</f>
        <v>-0.02</v>
      </c>
      <c r="K52">
        <f>MES_EOD!AA52+MES_EOD!AB52</f>
        <v>0</v>
      </c>
      <c r="L52">
        <f>NDMC_EOD!AA52+NDMC_EOD!AB52</f>
        <v>-0.01</v>
      </c>
      <c r="M52">
        <f>TPDDL_EOD!AA52+TPDDL_EOD!AB52</f>
        <v>-0.03</v>
      </c>
      <c r="N52">
        <f t="shared" si="0"/>
        <v>-9.9999999999999992E-2</v>
      </c>
      <c r="O52" s="113">
        <f t="shared" si="1"/>
        <v>0</v>
      </c>
      <c r="P52">
        <v>-4.0000000000000008E-2</v>
      </c>
      <c r="Q52">
        <v>-2.0000000000000004E-2</v>
      </c>
      <c r="R52">
        <v>0</v>
      </c>
      <c r="S52">
        <v>-1.0000000000000002E-2</v>
      </c>
      <c r="T52">
        <v>-3.0000000000000002E-2</v>
      </c>
      <c r="U52" s="115">
        <f t="shared" si="2"/>
        <v>-0.1</v>
      </c>
      <c r="V52" s="113">
        <f t="shared" si="3"/>
        <v>0</v>
      </c>
      <c r="X52" s="118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-0.1</v>
      </c>
      <c r="E53">
        <f>GT!N53</f>
        <v>0</v>
      </c>
      <c r="F53">
        <f t="shared" si="4"/>
        <v>72</v>
      </c>
      <c r="G53">
        <f t="shared" si="5"/>
        <v>-0.1</v>
      </c>
      <c r="H53" s="113"/>
      <c r="I53">
        <f>BRPL_EOD!AA53+BRPL_EOD!AB53</f>
        <v>-0.04</v>
      </c>
      <c r="J53">
        <f>BYPL_EOD!AA53+BYPL_EOD!AB53</f>
        <v>-0.02</v>
      </c>
      <c r="K53">
        <f>MES_EOD!AA53+MES_EOD!AB53</f>
        <v>0</v>
      </c>
      <c r="L53">
        <f>NDMC_EOD!AA53+NDMC_EOD!AB53</f>
        <v>-0.01</v>
      </c>
      <c r="M53">
        <f>TPDDL_EOD!AA53+TPDDL_EOD!AB53</f>
        <v>-0.03</v>
      </c>
      <c r="N53">
        <f t="shared" si="0"/>
        <v>-9.9999999999999992E-2</v>
      </c>
      <c r="O53" s="113">
        <f t="shared" si="1"/>
        <v>0</v>
      </c>
      <c r="P53">
        <v>-4.0000000000000008E-2</v>
      </c>
      <c r="Q53">
        <v>-2.0000000000000004E-2</v>
      </c>
      <c r="R53">
        <v>0</v>
      </c>
      <c r="S53">
        <v>-1.0000000000000002E-2</v>
      </c>
      <c r="T53">
        <v>-3.0000000000000002E-2</v>
      </c>
      <c r="U53" s="115">
        <f t="shared" si="2"/>
        <v>-0.1</v>
      </c>
      <c r="V53" s="113">
        <f t="shared" si="3"/>
        <v>0</v>
      </c>
      <c r="X53" s="118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-0.1</v>
      </c>
      <c r="E54">
        <f>GT!N54</f>
        <v>0</v>
      </c>
      <c r="F54">
        <f t="shared" si="4"/>
        <v>72</v>
      </c>
      <c r="G54">
        <f t="shared" si="5"/>
        <v>-0.1</v>
      </c>
      <c r="H54" s="113"/>
      <c r="I54">
        <f>BRPL_EOD!AA54+BRPL_EOD!AB54</f>
        <v>-0.04</v>
      </c>
      <c r="J54">
        <f>BYPL_EOD!AA54+BYPL_EOD!AB54</f>
        <v>-0.02</v>
      </c>
      <c r="K54">
        <f>MES_EOD!AA54+MES_EOD!AB54</f>
        <v>0</v>
      </c>
      <c r="L54">
        <f>NDMC_EOD!AA54+NDMC_EOD!AB54</f>
        <v>-0.01</v>
      </c>
      <c r="M54">
        <f>TPDDL_EOD!AA54+TPDDL_EOD!AB54</f>
        <v>-0.03</v>
      </c>
      <c r="N54">
        <f t="shared" si="0"/>
        <v>-9.9999999999999992E-2</v>
      </c>
      <c r="O54" s="113">
        <f t="shared" si="1"/>
        <v>0</v>
      </c>
      <c r="P54">
        <v>-4.0000000000000008E-2</v>
      </c>
      <c r="Q54">
        <v>-2.0000000000000004E-2</v>
      </c>
      <c r="R54">
        <v>0</v>
      </c>
      <c r="S54">
        <v>-1.0000000000000002E-2</v>
      </c>
      <c r="T54">
        <v>-3.0000000000000002E-2</v>
      </c>
      <c r="U54" s="115">
        <f t="shared" si="2"/>
        <v>-0.1</v>
      </c>
      <c r="V54" s="113">
        <f t="shared" si="3"/>
        <v>0</v>
      </c>
      <c r="X54" s="118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-0.1</v>
      </c>
      <c r="E55">
        <f>GT!N55</f>
        <v>0</v>
      </c>
      <c r="F55">
        <f t="shared" si="4"/>
        <v>72</v>
      </c>
      <c r="G55">
        <f t="shared" si="5"/>
        <v>-0.1</v>
      </c>
      <c r="H55" s="113"/>
      <c r="I55">
        <f>BRPL_EOD!AA55+BRPL_EOD!AB55</f>
        <v>-0.04</v>
      </c>
      <c r="J55">
        <f>BYPL_EOD!AA55+BYPL_EOD!AB55</f>
        <v>-0.02</v>
      </c>
      <c r="K55">
        <f>MES_EOD!AA55+MES_EOD!AB55</f>
        <v>0</v>
      </c>
      <c r="L55">
        <f>NDMC_EOD!AA55+NDMC_EOD!AB55</f>
        <v>-0.01</v>
      </c>
      <c r="M55">
        <f>TPDDL_EOD!AA55+TPDDL_EOD!AB55</f>
        <v>-0.03</v>
      </c>
      <c r="N55">
        <f t="shared" si="0"/>
        <v>-9.9999999999999992E-2</v>
      </c>
      <c r="O55" s="113">
        <f t="shared" si="1"/>
        <v>0</v>
      </c>
      <c r="P55">
        <v>-4.0000000000000008E-2</v>
      </c>
      <c r="Q55">
        <v>-2.0000000000000004E-2</v>
      </c>
      <c r="R55">
        <v>0</v>
      </c>
      <c r="S55">
        <v>-1.0000000000000002E-2</v>
      </c>
      <c r="T55">
        <v>-3.0000000000000002E-2</v>
      </c>
      <c r="U55" s="115">
        <f t="shared" si="2"/>
        <v>-0.1</v>
      </c>
      <c r="V55" s="113">
        <f t="shared" si="3"/>
        <v>0</v>
      </c>
      <c r="X55" s="118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-0.1</v>
      </c>
      <c r="E56">
        <f>GT!N56</f>
        <v>0</v>
      </c>
      <c r="F56">
        <f t="shared" si="4"/>
        <v>72</v>
      </c>
      <c r="G56">
        <f t="shared" si="5"/>
        <v>-0.1</v>
      </c>
      <c r="H56" s="113"/>
      <c r="I56">
        <f>BRPL_EOD!AA56+BRPL_EOD!AB56</f>
        <v>-0.04</v>
      </c>
      <c r="J56">
        <f>BYPL_EOD!AA56+BYPL_EOD!AB56</f>
        <v>-0.02</v>
      </c>
      <c r="K56">
        <f>MES_EOD!AA56+MES_EOD!AB56</f>
        <v>0</v>
      </c>
      <c r="L56">
        <f>NDMC_EOD!AA56+NDMC_EOD!AB56</f>
        <v>-0.01</v>
      </c>
      <c r="M56">
        <f>TPDDL_EOD!AA56+TPDDL_EOD!AB56</f>
        <v>-0.03</v>
      </c>
      <c r="N56">
        <f t="shared" si="0"/>
        <v>-9.9999999999999992E-2</v>
      </c>
      <c r="O56" s="113">
        <f t="shared" si="1"/>
        <v>0</v>
      </c>
      <c r="P56">
        <v>-4.0000000000000008E-2</v>
      </c>
      <c r="Q56">
        <v>-2.0000000000000004E-2</v>
      </c>
      <c r="R56">
        <v>0</v>
      </c>
      <c r="S56">
        <v>-1.0000000000000002E-2</v>
      </c>
      <c r="T56">
        <v>-3.0000000000000002E-2</v>
      </c>
      <c r="U56" s="115">
        <f t="shared" si="2"/>
        <v>-0.1</v>
      </c>
      <c r="V56" s="113">
        <f t="shared" si="3"/>
        <v>0</v>
      </c>
      <c r="X56" s="118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-0.1</v>
      </c>
      <c r="E57">
        <f>GT!N57</f>
        <v>0</v>
      </c>
      <c r="F57">
        <f t="shared" si="4"/>
        <v>72</v>
      </c>
      <c r="G57">
        <f t="shared" si="5"/>
        <v>-0.1</v>
      </c>
      <c r="H57" s="113"/>
      <c r="I57">
        <f>BRPL_EOD!AA57+BRPL_EOD!AB57</f>
        <v>-0.04</v>
      </c>
      <c r="J57">
        <f>BYPL_EOD!AA57+BYPL_EOD!AB57</f>
        <v>-0.02</v>
      </c>
      <c r="K57">
        <f>MES_EOD!AA57+MES_EOD!AB57</f>
        <v>0</v>
      </c>
      <c r="L57">
        <f>NDMC_EOD!AA57+NDMC_EOD!AB57</f>
        <v>-0.01</v>
      </c>
      <c r="M57">
        <f>TPDDL_EOD!AA57+TPDDL_EOD!AB57</f>
        <v>-0.03</v>
      </c>
      <c r="N57">
        <f t="shared" si="0"/>
        <v>-9.9999999999999992E-2</v>
      </c>
      <c r="O57" s="113">
        <f t="shared" si="1"/>
        <v>0</v>
      </c>
      <c r="P57">
        <v>-4.0000000000000008E-2</v>
      </c>
      <c r="Q57">
        <v>-2.0000000000000004E-2</v>
      </c>
      <c r="R57">
        <v>0</v>
      </c>
      <c r="S57">
        <v>-1.0000000000000002E-2</v>
      </c>
      <c r="T57">
        <v>-3.0000000000000002E-2</v>
      </c>
      <c r="U57" s="115">
        <f t="shared" si="2"/>
        <v>-0.1</v>
      </c>
      <c r="V57" s="113">
        <f t="shared" si="3"/>
        <v>0</v>
      </c>
      <c r="X57" s="118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-0.1</v>
      </c>
      <c r="E58">
        <f>GT!N58</f>
        <v>0</v>
      </c>
      <c r="F58">
        <f t="shared" si="4"/>
        <v>72</v>
      </c>
      <c r="G58">
        <f t="shared" si="5"/>
        <v>-0.1</v>
      </c>
      <c r="H58" s="113"/>
      <c r="I58">
        <f>BRPL_EOD!AA58+BRPL_EOD!AB58</f>
        <v>-0.04</v>
      </c>
      <c r="J58">
        <f>BYPL_EOD!AA58+BYPL_EOD!AB58</f>
        <v>-0.02</v>
      </c>
      <c r="K58">
        <f>MES_EOD!AA58+MES_EOD!AB58</f>
        <v>0</v>
      </c>
      <c r="L58">
        <f>NDMC_EOD!AA58+NDMC_EOD!AB58</f>
        <v>-0.01</v>
      </c>
      <c r="M58">
        <f>TPDDL_EOD!AA58+TPDDL_EOD!AB58</f>
        <v>-0.03</v>
      </c>
      <c r="N58">
        <f t="shared" si="0"/>
        <v>-9.9999999999999992E-2</v>
      </c>
      <c r="O58" s="113">
        <f t="shared" si="1"/>
        <v>0</v>
      </c>
      <c r="P58">
        <v>-4.0000000000000008E-2</v>
      </c>
      <c r="Q58">
        <v>-2.0000000000000004E-2</v>
      </c>
      <c r="R58">
        <v>0</v>
      </c>
      <c r="S58">
        <v>-1.0000000000000002E-2</v>
      </c>
      <c r="T58">
        <v>-3.0000000000000002E-2</v>
      </c>
      <c r="U58" s="115">
        <f t="shared" si="2"/>
        <v>-0.1</v>
      </c>
      <c r="V58" s="113">
        <f t="shared" si="3"/>
        <v>0</v>
      </c>
      <c r="X58" s="118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-0.1</v>
      </c>
      <c r="E59">
        <f>GT!N59</f>
        <v>0</v>
      </c>
      <c r="F59">
        <f t="shared" si="4"/>
        <v>72</v>
      </c>
      <c r="G59">
        <f t="shared" si="5"/>
        <v>-0.1</v>
      </c>
      <c r="H59" s="113"/>
      <c r="I59">
        <f>BRPL_EOD!AA59+BRPL_EOD!AB59</f>
        <v>-0.04</v>
      </c>
      <c r="J59">
        <f>BYPL_EOD!AA59+BYPL_EOD!AB59</f>
        <v>-0.02</v>
      </c>
      <c r="K59">
        <f>MES_EOD!AA59+MES_EOD!AB59</f>
        <v>0</v>
      </c>
      <c r="L59">
        <f>NDMC_EOD!AA59+NDMC_EOD!AB59</f>
        <v>-0.01</v>
      </c>
      <c r="M59">
        <f>TPDDL_EOD!AA59+TPDDL_EOD!AB59</f>
        <v>-0.03</v>
      </c>
      <c r="N59">
        <f t="shared" si="0"/>
        <v>-9.9999999999999992E-2</v>
      </c>
      <c r="O59" s="113">
        <f t="shared" si="1"/>
        <v>0</v>
      </c>
      <c r="P59">
        <v>-4.0000000000000008E-2</v>
      </c>
      <c r="Q59">
        <v>-2.0000000000000004E-2</v>
      </c>
      <c r="R59">
        <v>0</v>
      </c>
      <c r="S59">
        <v>-1.0000000000000002E-2</v>
      </c>
      <c r="T59">
        <v>-3.0000000000000002E-2</v>
      </c>
      <c r="U59" s="115">
        <f t="shared" si="2"/>
        <v>-0.1</v>
      </c>
      <c r="V59" s="113">
        <f t="shared" si="3"/>
        <v>0</v>
      </c>
      <c r="X59" s="118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-0.1</v>
      </c>
      <c r="E60">
        <f>GT!N60</f>
        <v>0</v>
      </c>
      <c r="F60">
        <f t="shared" si="4"/>
        <v>72</v>
      </c>
      <c r="G60">
        <f t="shared" si="5"/>
        <v>-0.1</v>
      </c>
      <c r="H60" s="113"/>
      <c r="I60">
        <f>BRPL_EOD!AA60+BRPL_EOD!AB60</f>
        <v>-0.04</v>
      </c>
      <c r="J60">
        <f>BYPL_EOD!AA60+BYPL_EOD!AB60</f>
        <v>-0.02</v>
      </c>
      <c r="K60">
        <f>MES_EOD!AA60+MES_EOD!AB60</f>
        <v>0</v>
      </c>
      <c r="L60">
        <f>NDMC_EOD!AA60+NDMC_EOD!AB60</f>
        <v>-0.01</v>
      </c>
      <c r="M60">
        <f>TPDDL_EOD!AA60+TPDDL_EOD!AB60</f>
        <v>-0.03</v>
      </c>
      <c r="N60">
        <f t="shared" si="0"/>
        <v>-9.9999999999999992E-2</v>
      </c>
      <c r="O60" s="113">
        <f t="shared" si="1"/>
        <v>0</v>
      </c>
      <c r="P60">
        <v>-4.0000000000000008E-2</v>
      </c>
      <c r="Q60">
        <v>-2.0000000000000004E-2</v>
      </c>
      <c r="R60">
        <v>0</v>
      </c>
      <c r="S60">
        <v>-1.0000000000000002E-2</v>
      </c>
      <c r="T60">
        <v>-3.0000000000000002E-2</v>
      </c>
      <c r="U60" s="115">
        <f t="shared" si="2"/>
        <v>-0.1</v>
      </c>
      <c r="V60" s="113">
        <f t="shared" si="3"/>
        <v>0</v>
      </c>
      <c r="X60" s="118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-0.1</v>
      </c>
      <c r="E61">
        <f>GT!N61</f>
        <v>0</v>
      </c>
      <c r="F61">
        <f t="shared" si="4"/>
        <v>72</v>
      </c>
      <c r="G61">
        <f t="shared" si="5"/>
        <v>-0.1</v>
      </c>
      <c r="H61" s="113"/>
      <c r="I61">
        <f>BRPL_EOD!AA61+BRPL_EOD!AB61</f>
        <v>-0.04</v>
      </c>
      <c r="J61">
        <f>BYPL_EOD!AA61+BYPL_EOD!AB61</f>
        <v>-0.02</v>
      </c>
      <c r="K61">
        <f>MES_EOD!AA61+MES_EOD!AB61</f>
        <v>0</v>
      </c>
      <c r="L61">
        <f>NDMC_EOD!AA61+NDMC_EOD!AB61</f>
        <v>-0.01</v>
      </c>
      <c r="M61">
        <f>TPDDL_EOD!AA61+TPDDL_EOD!AB61</f>
        <v>-0.03</v>
      </c>
      <c r="N61">
        <f t="shared" si="0"/>
        <v>-9.9999999999999992E-2</v>
      </c>
      <c r="O61" s="113">
        <f t="shared" si="1"/>
        <v>0</v>
      </c>
      <c r="P61">
        <v>-4.0000000000000008E-2</v>
      </c>
      <c r="Q61">
        <v>-2.0000000000000004E-2</v>
      </c>
      <c r="R61">
        <v>0</v>
      </c>
      <c r="S61">
        <v>-1.0000000000000002E-2</v>
      </c>
      <c r="T61">
        <v>-3.0000000000000002E-2</v>
      </c>
      <c r="U61" s="115">
        <f t="shared" si="2"/>
        <v>-0.1</v>
      </c>
      <c r="V61" s="113">
        <f t="shared" si="3"/>
        <v>0</v>
      </c>
      <c r="X61" s="118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-0.1</v>
      </c>
      <c r="E62">
        <f>GT!N62</f>
        <v>0</v>
      </c>
      <c r="F62">
        <f t="shared" si="4"/>
        <v>72</v>
      </c>
      <c r="G62">
        <f t="shared" si="5"/>
        <v>-0.1</v>
      </c>
      <c r="H62" s="113"/>
      <c r="I62">
        <f>BRPL_EOD!AA62+BRPL_EOD!AB62</f>
        <v>-0.04</v>
      </c>
      <c r="J62">
        <f>BYPL_EOD!AA62+BYPL_EOD!AB62</f>
        <v>-0.02</v>
      </c>
      <c r="K62">
        <f>MES_EOD!AA62+MES_EOD!AB62</f>
        <v>0</v>
      </c>
      <c r="L62">
        <f>NDMC_EOD!AA62+NDMC_EOD!AB62</f>
        <v>-0.01</v>
      </c>
      <c r="M62">
        <f>TPDDL_EOD!AA62+TPDDL_EOD!AB62</f>
        <v>-0.03</v>
      </c>
      <c r="N62">
        <f t="shared" si="0"/>
        <v>-9.9999999999999992E-2</v>
      </c>
      <c r="O62" s="113">
        <f t="shared" si="1"/>
        <v>0</v>
      </c>
      <c r="P62">
        <v>-4.0000000000000008E-2</v>
      </c>
      <c r="Q62">
        <v>-2.0000000000000004E-2</v>
      </c>
      <c r="R62">
        <v>0</v>
      </c>
      <c r="S62">
        <v>-1.0000000000000002E-2</v>
      </c>
      <c r="T62">
        <v>-3.0000000000000002E-2</v>
      </c>
      <c r="U62" s="115">
        <f t="shared" si="2"/>
        <v>-0.1</v>
      </c>
      <c r="V62" s="113">
        <f t="shared" si="3"/>
        <v>0</v>
      </c>
      <c r="X62" s="118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-0.1</v>
      </c>
      <c r="E63">
        <f>GT!N63</f>
        <v>0</v>
      </c>
      <c r="F63">
        <f t="shared" si="4"/>
        <v>72</v>
      </c>
      <c r="G63">
        <f t="shared" si="5"/>
        <v>-0.1</v>
      </c>
      <c r="H63" s="113"/>
      <c r="I63">
        <f>BRPL_EOD!AA63+BRPL_EOD!AB63</f>
        <v>-0.04</v>
      </c>
      <c r="J63">
        <f>BYPL_EOD!AA63+BYPL_EOD!AB63</f>
        <v>-0.02</v>
      </c>
      <c r="K63">
        <f>MES_EOD!AA63+MES_EOD!AB63</f>
        <v>0</v>
      </c>
      <c r="L63">
        <f>NDMC_EOD!AA63+NDMC_EOD!AB63</f>
        <v>-0.01</v>
      </c>
      <c r="M63">
        <f>TPDDL_EOD!AA63+TPDDL_EOD!AB63</f>
        <v>-0.03</v>
      </c>
      <c r="N63">
        <f t="shared" si="0"/>
        <v>-9.9999999999999992E-2</v>
      </c>
      <c r="O63" s="113">
        <f t="shared" si="1"/>
        <v>0</v>
      </c>
      <c r="P63">
        <v>-4.0000000000000008E-2</v>
      </c>
      <c r="Q63">
        <v>-2.0000000000000004E-2</v>
      </c>
      <c r="R63">
        <v>0</v>
      </c>
      <c r="S63">
        <v>-1.0000000000000002E-2</v>
      </c>
      <c r="T63">
        <v>-3.0000000000000002E-2</v>
      </c>
      <c r="U63" s="115">
        <f t="shared" si="2"/>
        <v>-0.1</v>
      </c>
      <c r="V63" s="113">
        <f t="shared" si="3"/>
        <v>0</v>
      </c>
      <c r="X63" s="118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-0.1</v>
      </c>
      <c r="E64">
        <f>GT!N64</f>
        <v>0</v>
      </c>
      <c r="F64">
        <f t="shared" si="4"/>
        <v>72</v>
      </c>
      <c r="G64">
        <f t="shared" si="5"/>
        <v>-0.1</v>
      </c>
      <c r="H64" s="113"/>
      <c r="I64">
        <f>BRPL_EOD!AA64+BRPL_EOD!AB64</f>
        <v>-0.04</v>
      </c>
      <c r="J64">
        <f>BYPL_EOD!AA64+BYPL_EOD!AB64</f>
        <v>-0.02</v>
      </c>
      <c r="K64">
        <f>MES_EOD!AA64+MES_EOD!AB64</f>
        <v>0</v>
      </c>
      <c r="L64">
        <f>NDMC_EOD!AA64+NDMC_EOD!AB64</f>
        <v>-0.01</v>
      </c>
      <c r="M64">
        <f>TPDDL_EOD!AA64+TPDDL_EOD!AB64</f>
        <v>-0.03</v>
      </c>
      <c r="N64">
        <f t="shared" si="0"/>
        <v>-9.9999999999999992E-2</v>
      </c>
      <c r="O64" s="113">
        <f t="shared" si="1"/>
        <v>0</v>
      </c>
      <c r="P64">
        <v>-4.0000000000000008E-2</v>
      </c>
      <c r="Q64">
        <v>-2.0000000000000004E-2</v>
      </c>
      <c r="R64">
        <v>0</v>
      </c>
      <c r="S64">
        <v>-1.0000000000000002E-2</v>
      </c>
      <c r="T64">
        <v>-3.0000000000000002E-2</v>
      </c>
      <c r="U64" s="115">
        <f t="shared" si="2"/>
        <v>-0.1</v>
      </c>
      <c r="V64" s="113">
        <f t="shared" si="3"/>
        <v>0</v>
      </c>
      <c r="X64" s="118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-0.1</v>
      </c>
      <c r="E65">
        <f>GT!N65</f>
        <v>0</v>
      </c>
      <c r="F65">
        <f t="shared" si="4"/>
        <v>72</v>
      </c>
      <c r="G65">
        <f t="shared" si="5"/>
        <v>-0.1</v>
      </c>
      <c r="H65" s="113"/>
      <c r="I65">
        <f>BRPL_EOD!AA65+BRPL_EOD!AB65</f>
        <v>-0.04</v>
      </c>
      <c r="J65">
        <f>BYPL_EOD!AA65+BYPL_EOD!AB65</f>
        <v>-0.02</v>
      </c>
      <c r="K65">
        <f>MES_EOD!AA65+MES_EOD!AB65</f>
        <v>0</v>
      </c>
      <c r="L65">
        <f>NDMC_EOD!AA65+NDMC_EOD!AB65</f>
        <v>-0.01</v>
      </c>
      <c r="M65">
        <f>TPDDL_EOD!AA65+TPDDL_EOD!AB65</f>
        <v>-0.03</v>
      </c>
      <c r="N65">
        <f t="shared" si="0"/>
        <v>-9.9999999999999992E-2</v>
      </c>
      <c r="O65" s="113">
        <f t="shared" si="1"/>
        <v>0</v>
      </c>
      <c r="P65">
        <v>-4.0000000000000008E-2</v>
      </c>
      <c r="Q65">
        <v>-2.0000000000000004E-2</v>
      </c>
      <c r="R65">
        <v>0</v>
      </c>
      <c r="S65">
        <v>-1.0000000000000002E-2</v>
      </c>
      <c r="T65">
        <v>-3.0000000000000002E-2</v>
      </c>
      <c r="U65" s="115">
        <f t="shared" si="2"/>
        <v>-0.1</v>
      </c>
      <c r="V65" s="113">
        <f t="shared" si="3"/>
        <v>0</v>
      </c>
      <c r="X65" s="118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-0.1</v>
      </c>
      <c r="E66">
        <f>GT!N66</f>
        <v>0</v>
      </c>
      <c r="F66">
        <f t="shared" si="4"/>
        <v>72</v>
      </c>
      <c r="G66">
        <f t="shared" si="5"/>
        <v>-0.1</v>
      </c>
      <c r="H66" s="113"/>
      <c r="I66">
        <f>BRPL_EOD!AA66+BRPL_EOD!AB66</f>
        <v>-0.04</v>
      </c>
      <c r="J66">
        <f>BYPL_EOD!AA66+BYPL_EOD!AB66</f>
        <v>-0.02</v>
      </c>
      <c r="K66">
        <f>MES_EOD!AA66+MES_EOD!AB66</f>
        <v>0</v>
      </c>
      <c r="L66">
        <f>NDMC_EOD!AA66+NDMC_EOD!AB66</f>
        <v>-0.01</v>
      </c>
      <c r="M66">
        <f>TPDDL_EOD!AA66+TPDDL_EOD!AB66</f>
        <v>-0.03</v>
      </c>
      <c r="N66">
        <f t="shared" si="0"/>
        <v>-9.9999999999999992E-2</v>
      </c>
      <c r="O66" s="113">
        <f t="shared" si="1"/>
        <v>0</v>
      </c>
      <c r="P66">
        <v>-4.0000000000000008E-2</v>
      </c>
      <c r="Q66">
        <v>-2.0000000000000004E-2</v>
      </c>
      <c r="R66">
        <v>0</v>
      </c>
      <c r="S66">
        <v>-1.0000000000000002E-2</v>
      </c>
      <c r="T66">
        <v>-3.0000000000000002E-2</v>
      </c>
      <c r="U66" s="115">
        <f t="shared" si="2"/>
        <v>-0.1</v>
      </c>
      <c r="V66" s="113">
        <f t="shared" si="3"/>
        <v>0</v>
      </c>
      <c r="X66" s="118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-0.1</v>
      </c>
      <c r="E67">
        <f>GT!N67</f>
        <v>0</v>
      </c>
      <c r="F67">
        <f t="shared" si="4"/>
        <v>72</v>
      </c>
      <c r="G67">
        <f t="shared" si="5"/>
        <v>-0.1</v>
      </c>
      <c r="H67" s="113"/>
      <c r="I67">
        <f>BRPL_EOD!AA67+BRPL_EOD!AB67</f>
        <v>-0.04</v>
      </c>
      <c r="J67">
        <f>BYPL_EOD!AA67+BYPL_EOD!AB67</f>
        <v>-0.02</v>
      </c>
      <c r="K67">
        <f>MES_EOD!AA67+MES_EOD!AB67</f>
        <v>0</v>
      </c>
      <c r="L67">
        <f>NDMC_EOD!AA67+NDMC_EOD!AB67</f>
        <v>-0.01</v>
      </c>
      <c r="M67">
        <f>TPDDL_EOD!AA67+TPDDL_EOD!AB67</f>
        <v>-0.03</v>
      </c>
      <c r="N67">
        <f t="shared" ref="N67:N98" si="6">SUM(I67:M67)</f>
        <v>-9.9999999999999992E-2</v>
      </c>
      <c r="O67" s="113">
        <f t="shared" ref="O67:O98" si="7">G67-N67</f>
        <v>0</v>
      </c>
      <c r="P67">
        <v>-4.0000000000000008E-2</v>
      </c>
      <c r="Q67">
        <v>-2.0000000000000004E-2</v>
      </c>
      <c r="R67">
        <v>0</v>
      </c>
      <c r="S67">
        <v>-1.0000000000000002E-2</v>
      </c>
      <c r="T67">
        <v>-3.0000000000000002E-2</v>
      </c>
      <c r="U67" s="115">
        <f t="shared" ref="U67:U98" si="8">SUM(P67:T67)</f>
        <v>-0.1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-0.1</v>
      </c>
      <c r="E68">
        <f>GT!N68</f>
        <v>0</v>
      </c>
      <c r="F68">
        <f t="shared" ref="F68:F98" si="10">B68+C68</f>
        <v>72</v>
      </c>
      <c r="G68">
        <f t="shared" ref="G68:G98" si="11">D68+E68-X68</f>
        <v>-0.1</v>
      </c>
      <c r="H68" s="113"/>
      <c r="I68">
        <f>BRPL_EOD!AA68+BRPL_EOD!AB68</f>
        <v>-0.04</v>
      </c>
      <c r="J68">
        <f>BYPL_EOD!AA68+BYPL_EOD!AB68</f>
        <v>-0.02</v>
      </c>
      <c r="K68">
        <f>MES_EOD!AA68+MES_EOD!AB68</f>
        <v>0</v>
      </c>
      <c r="L68">
        <f>NDMC_EOD!AA68+NDMC_EOD!AB68</f>
        <v>-0.01</v>
      </c>
      <c r="M68">
        <f>TPDDL_EOD!AA68+TPDDL_EOD!AB68</f>
        <v>-0.03</v>
      </c>
      <c r="N68">
        <f t="shared" si="6"/>
        <v>-9.9999999999999992E-2</v>
      </c>
      <c r="O68" s="113">
        <f t="shared" si="7"/>
        <v>0</v>
      </c>
      <c r="P68">
        <v>-4.0000000000000008E-2</v>
      </c>
      <c r="Q68">
        <v>-2.0000000000000004E-2</v>
      </c>
      <c r="R68">
        <v>0</v>
      </c>
      <c r="S68">
        <v>-1.0000000000000002E-2</v>
      </c>
      <c r="T68">
        <v>-3.0000000000000002E-2</v>
      </c>
      <c r="U68" s="115">
        <f t="shared" si="8"/>
        <v>-0.1</v>
      </c>
      <c r="V68" s="113">
        <f t="shared" si="9"/>
        <v>0</v>
      </c>
      <c r="X68" s="118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-0.1</v>
      </c>
      <c r="E69">
        <f>GT!N69</f>
        <v>0</v>
      </c>
      <c r="F69">
        <f t="shared" si="10"/>
        <v>72</v>
      </c>
      <c r="G69">
        <f t="shared" si="11"/>
        <v>-0.1</v>
      </c>
      <c r="H69" s="113"/>
      <c r="I69">
        <f>BRPL_EOD!AA69+BRPL_EOD!AB69</f>
        <v>-0.04</v>
      </c>
      <c r="J69">
        <f>BYPL_EOD!AA69+BYPL_EOD!AB69</f>
        <v>-0.02</v>
      </c>
      <c r="K69">
        <f>MES_EOD!AA69+MES_EOD!AB69</f>
        <v>0</v>
      </c>
      <c r="L69">
        <f>NDMC_EOD!AA69+NDMC_EOD!AB69</f>
        <v>-0.01</v>
      </c>
      <c r="M69">
        <f>TPDDL_EOD!AA69+TPDDL_EOD!AB69</f>
        <v>-0.03</v>
      </c>
      <c r="N69">
        <f t="shared" si="6"/>
        <v>-9.9999999999999992E-2</v>
      </c>
      <c r="O69" s="113">
        <f t="shared" si="7"/>
        <v>0</v>
      </c>
      <c r="P69">
        <v>-4.0000000000000008E-2</v>
      </c>
      <c r="Q69">
        <v>-2.0000000000000004E-2</v>
      </c>
      <c r="R69">
        <v>0</v>
      </c>
      <c r="S69">
        <v>-1.0000000000000002E-2</v>
      </c>
      <c r="T69">
        <v>-3.0000000000000002E-2</v>
      </c>
      <c r="U69" s="115">
        <f t="shared" si="8"/>
        <v>-0.1</v>
      </c>
      <c r="V69" s="113">
        <f t="shared" si="9"/>
        <v>0</v>
      </c>
      <c r="X69" s="118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-0.1</v>
      </c>
      <c r="E70">
        <f>GT!N70</f>
        <v>0</v>
      </c>
      <c r="F70">
        <f t="shared" si="10"/>
        <v>72</v>
      </c>
      <c r="G70">
        <f t="shared" si="11"/>
        <v>-0.1</v>
      </c>
      <c r="H70" s="113"/>
      <c r="I70">
        <f>BRPL_EOD!AA70+BRPL_EOD!AB70</f>
        <v>-0.04</v>
      </c>
      <c r="J70">
        <f>BYPL_EOD!AA70+BYPL_EOD!AB70</f>
        <v>-0.02</v>
      </c>
      <c r="K70">
        <f>MES_EOD!AA70+MES_EOD!AB70</f>
        <v>0</v>
      </c>
      <c r="L70">
        <f>NDMC_EOD!AA70+NDMC_EOD!AB70</f>
        <v>-0.01</v>
      </c>
      <c r="M70">
        <f>TPDDL_EOD!AA70+TPDDL_EOD!AB70</f>
        <v>-0.03</v>
      </c>
      <c r="N70">
        <f t="shared" si="6"/>
        <v>-9.9999999999999992E-2</v>
      </c>
      <c r="O70" s="113">
        <f t="shared" si="7"/>
        <v>0</v>
      </c>
      <c r="P70">
        <v>-4.0000000000000008E-2</v>
      </c>
      <c r="Q70">
        <v>-2.0000000000000004E-2</v>
      </c>
      <c r="R70">
        <v>0</v>
      </c>
      <c r="S70">
        <v>-1.0000000000000002E-2</v>
      </c>
      <c r="T70">
        <v>-3.0000000000000002E-2</v>
      </c>
      <c r="U70" s="115">
        <f t="shared" si="8"/>
        <v>-0.1</v>
      </c>
      <c r="V70" s="113">
        <f t="shared" si="9"/>
        <v>0</v>
      </c>
      <c r="X70" s="118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-0.1</v>
      </c>
      <c r="E71">
        <f>GT!N71</f>
        <v>0</v>
      </c>
      <c r="F71">
        <f t="shared" si="10"/>
        <v>72</v>
      </c>
      <c r="G71">
        <f t="shared" si="11"/>
        <v>-0.1</v>
      </c>
      <c r="H71" s="113"/>
      <c r="I71">
        <f>BRPL_EOD!AA71+BRPL_EOD!AB71</f>
        <v>-0.04</v>
      </c>
      <c r="J71">
        <f>BYPL_EOD!AA71+BYPL_EOD!AB71</f>
        <v>-0.02</v>
      </c>
      <c r="K71">
        <f>MES_EOD!AA71+MES_EOD!AB71</f>
        <v>0</v>
      </c>
      <c r="L71">
        <f>NDMC_EOD!AA71+NDMC_EOD!AB71</f>
        <v>-0.01</v>
      </c>
      <c r="M71">
        <f>TPDDL_EOD!AA71+TPDDL_EOD!AB71</f>
        <v>-0.03</v>
      </c>
      <c r="N71">
        <f t="shared" si="6"/>
        <v>-9.9999999999999992E-2</v>
      </c>
      <c r="O71" s="113">
        <f t="shared" si="7"/>
        <v>0</v>
      </c>
      <c r="P71">
        <v>-4.0000000000000008E-2</v>
      </c>
      <c r="Q71">
        <v>-2.0000000000000004E-2</v>
      </c>
      <c r="R71">
        <v>0</v>
      </c>
      <c r="S71">
        <v>-1.0000000000000002E-2</v>
      </c>
      <c r="T71">
        <v>-3.0000000000000002E-2</v>
      </c>
      <c r="U71" s="115">
        <f t="shared" si="8"/>
        <v>-0.1</v>
      </c>
      <c r="V71" s="113">
        <f t="shared" si="9"/>
        <v>0</v>
      </c>
      <c r="X71" s="118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-0.1</v>
      </c>
      <c r="E72">
        <f>GT!N72</f>
        <v>0</v>
      </c>
      <c r="F72">
        <f t="shared" si="10"/>
        <v>72</v>
      </c>
      <c r="G72">
        <f t="shared" si="11"/>
        <v>-0.1</v>
      </c>
      <c r="H72" s="113"/>
      <c r="I72">
        <f>BRPL_EOD!AA72+BRPL_EOD!AB72</f>
        <v>-0.04</v>
      </c>
      <c r="J72">
        <f>BYPL_EOD!AA72+BYPL_EOD!AB72</f>
        <v>-0.02</v>
      </c>
      <c r="K72">
        <f>MES_EOD!AA72+MES_EOD!AB72</f>
        <v>0</v>
      </c>
      <c r="L72">
        <f>NDMC_EOD!AA72+NDMC_EOD!AB72</f>
        <v>-0.01</v>
      </c>
      <c r="M72">
        <f>TPDDL_EOD!AA72+TPDDL_EOD!AB72</f>
        <v>-0.03</v>
      </c>
      <c r="N72">
        <f t="shared" si="6"/>
        <v>-9.9999999999999992E-2</v>
      </c>
      <c r="O72" s="113">
        <f t="shared" si="7"/>
        <v>0</v>
      </c>
      <c r="P72">
        <v>-4.0000000000000008E-2</v>
      </c>
      <c r="Q72">
        <v>-2.0000000000000004E-2</v>
      </c>
      <c r="R72">
        <v>0</v>
      </c>
      <c r="S72">
        <v>-1.0000000000000002E-2</v>
      </c>
      <c r="T72">
        <v>-3.0000000000000002E-2</v>
      </c>
      <c r="U72" s="115">
        <f t="shared" si="8"/>
        <v>-0.1</v>
      </c>
      <c r="V72" s="113">
        <f t="shared" si="9"/>
        <v>0</v>
      </c>
      <c r="X72" s="118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-0.1</v>
      </c>
      <c r="E73">
        <f>GT!N73</f>
        <v>0</v>
      </c>
      <c r="F73">
        <f t="shared" si="10"/>
        <v>72</v>
      </c>
      <c r="G73">
        <f t="shared" si="11"/>
        <v>-0.1</v>
      </c>
      <c r="H73" s="113"/>
      <c r="I73">
        <f>BRPL_EOD!AA73+BRPL_EOD!AB73</f>
        <v>-0.04</v>
      </c>
      <c r="J73">
        <f>BYPL_EOD!AA73+BYPL_EOD!AB73</f>
        <v>-0.02</v>
      </c>
      <c r="K73">
        <f>MES_EOD!AA73+MES_EOD!AB73</f>
        <v>0</v>
      </c>
      <c r="L73">
        <f>NDMC_EOD!AA73+NDMC_EOD!AB73</f>
        <v>-0.01</v>
      </c>
      <c r="M73">
        <f>TPDDL_EOD!AA73+TPDDL_EOD!AB73</f>
        <v>-0.03</v>
      </c>
      <c r="N73">
        <f t="shared" si="6"/>
        <v>-9.9999999999999992E-2</v>
      </c>
      <c r="O73" s="113">
        <f t="shared" si="7"/>
        <v>0</v>
      </c>
      <c r="P73">
        <v>-4.0000000000000008E-2</v>
      </c>
      <c r="Q73">
        <v>-2.0000000000000004E-2</v>
      </c>
      <c r="R73">
        <v>0</v>
      </c>
      <c r="S73">
        <v>-1.0000000000000002E-2</v>
      </c>
      <c r="T73">
        <v>-3.0000000000000002E-2</v>
      </c>
      <c r="U73" s="115">
        <f t="shared" si="8"/>
        <v>-0.1</v>
      </c>
      <c r="V73" s="113">
        <f t="shared" si="9"/>
        <v>0</v>
      </c>
      <c r="X73" s="118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-0.1</v>
      </c>
      <c r="E74">
        <f>GT!N74</f>
        <v>0</v>
      </c>
      <c r="F74">
        <f t="shared" si="10"/>
        <v>72</v>
      </c>
      <c r="G74">
        <f t="shared" si="11"/>
        <v>-0.1</v>
      </c>
      <c r="H74" s="113"/>
      <c r="I74">
        <f>BRPL_EOD!AA74+BRPL_EOD!AB74</f>
        <v>-0.04</v>
      </c>
      <c r="J74">
        <f>BYPL_EOD!AA74+BYPL_EOD!AB74</f>
        <v>-0.02</v>
      </c>
      <c r="K74">
        <f>MES_EOD!AA74+MES_EOD!AB74</f>
        <v>0</v>
      </c>
      <c r="L74">
        <f>NDMC_EOD!AA74+NDMC_EOD!AB74</f>
        <v>-0.01</v>
      </c>
      <c r="M74">
        <f>TPDDL_EOD!AA74+TPDDL_EOD!AB74</f>
        <v>-0.03</v>
      </c>
      <c r="N74">
        <f t="shared" si="6"/>
        <v>-9.9999999999999992E-2</v>
      </c>
      <c r="O74" s="113">
        <f t="shared" si="7"/>
        <v>0</v>
      </c>
      <c r="P74">
        <v>-4.0000000000000008E-2</v>
      </c>
      <c r="Q74">
        <v>-2.0000000000000004E-2</v>
      </c>
      <c r="R74">
        <v>0</v>
      </c>
      <c r="S74">
        <v>-1.0000000000000002E-2</v>
      </c>
      <c r="T74">
        <v>-3.0000000000000002E-2</v>
      </c>
      <c r="U74" s="115">
        <f t="shared" si="8"/>
        <v>-0.1</v>
      </c>
      <c r="V74" s="113">
        <f t="shared" si="9"/>
        <v>0</v>
      </c>
      <c r="X74" s="118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-0.1</v>
      </c>
      <c r="E75">
        <f>GT!N75</f>
        <v>0</v>
      </c>
      <c r="F75">
        <f t="shared" si="10"/>
        <v>72</v>
      </c>
      <c r="G75">
        <f t="shared" si="11"/>
        <v>-0.1</v>
      </c>
      <c r="H75" s="113"/>
      <c r="I75">
        <f>BRPL_EOD!AA75+BRPL_EOD!AB75</f>
        <v>-0.04</v>
      </c>
      <c r="J75">
        <f>BYPL_EOD!AA75+BYPL_EOD!AB75</f>
        <v>-0.02</v>
      </c>
      <c r="K75">
        <f>MES_EOD!AA75+MES_EOD!AB75</f>
        <v>0</v>
      </c>
      <c r="L75">
        <f>NDMC_EOD!AA75+NDMC_EOD!AB75</f>
        <v>-0.01</v>
      </c>
      <c r="M75">
        <f>TPDDL_EOD!AA75+TPDDL_EOD!AB75</f>
        <v>-0.03</v>
      </c>
      <c r="N75">
        <f t="shared" si="6"/>
        <v>-9.9999999999999992E-2</v>
      </c>
      <c r="O75" s="113">
        <f t="shared" si="7"/>
        <v>0</v>
      </c>
      <c r="P75">
        <v>-4.0000000000000008E-2</v>
      </c>
      <c r="Q75">
        <v>-2.0000000000000004E-2</v>
      </c>
      <c r="R75">
        <v>0</v>
      </c>
      <c r="S75">
        <v>-1.0000000000000002E-2</v>
      </c>
      <c r="T75">
        <v>-3.0000000000000002E-2</v>
      </c>
      <c r="U75" s="115">
        <f t="shared" si="8"/>
        <v>-0.1</v>
      </c>
      <c r="V75" s="113">
        <f t="shared" si="9"/>
        <v>0</v>
      </c>
      <c r="X75" s="118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-0.1</v>
      </c>
      <c r="E76">
        <f>GT!N76</f>
        <v>0</v>
      </c>
      <c r="F76">
        <f t="shared" si="10"/>
        <v>72</v>
      </c>
      <c r="G76">
        <f t="shared" si="11"/>
        <v>-0.1</v>
      </c>
      <c r="H76" s="113"/>
      <c r="I76">
        <f>BRPL_EOD!AA76+BRPL_EOD!AB76</f>
        <v>-0.04</v>
      </c>
      <c r="J76">
        <f>BYPL_EOD!AA76+BYPL_EOD!AB76</f>
        <v>-0.02</v>
      </c>
      <c r="K76">
        <f>MES_EOD!AA76+MES_EOD!AB76</f>
        <v>0</v>
      </c>
      <c r="L76">
        <f>NDMC_EOD!AA76+NDMC_EOD!AB76</f>
        <v>-0.01</v>
      </c>
      <c r="M76">
        <f>TPDDL_EOD!AA76+TPDDL_EOD!AB76</f>
        <v>-0.03</v>
      </c>
      <c r="N76">
        <f t="shared" si="6"/>
        <v>-9.9999999999999992E-2</v>
      </c>
      <c r="O76" s="113">
        <f t="shared" si="7"/>
        <v>0</v>
      </c>
      <c r="P76">
        <v>-4.0000000000000008E-2</v>
      </c>
      <c r="Q76">
        <v>-2.0000000000000004E-2</v>
      </c>
      <c r="R76">
        <v>0</v>
      </c>
      <c r="S76">
        <v>-1.0000000000000002E-2</v>
      </c>
      <c r="T76">
        <v>-3.0000000000000002E-2</v>
      </c>
      <c r="U76" s="115">
        <f t="shared" si="8"/>
        <v>-0.1</v>
      </c>
      <c r="V76" s="113">
        <f t="shared" si="9"/>
        <v>0</v>
      </c>
      <c r="X76" s="118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-0.1</v>
      </c>
      <c r="E77">
        <f>GT!N77</f>
        <v>0</v>
      </c>
      <c r="F77">
        <f t="shared" si="10"/>
        <v>72</v>
      </c>
      <c r="G77">
        <f t="shared" si="11"/>
        <v>-0.1</v>
      </c>
      <c r="H77" s="113"/>
      <c r="I77">
        <f>BRPL_EOD!AA77+BRPL_EOD!AB77</f>
        <v>-0.04</v>
      </c>
      <c r="J77">
        <f>BYPL_EOD!AA77+BYPL_EOD!AB77</f>
        <v>-0.02</v>
      </c>
      <c r="K77">
        <f>MES_EOD!AA77+MES_EOD!AB77</f>
        <v>0</v>
      </c>
      <c r="L77">
        <f>NDMC_EOD!AA77+NDMC_EOD!AB77</f>
        <v>-0.01</v>
      </c>
      <c r="M77">
        <f>TPDDL_EOD!AA77+TPDDL_EOD!AB77</f>
        <v>-0.03</v>
      </c>
      <c r="N77">
        <f t="shared" si="6"/>
        <v>-9.9999999999999992E-2</v>
      </c>
      <c r="O77" s="113">
        <f t="shared" si="7"/>
        <v>0</v>
      </c>
      <c r="P77">
        <v>-4.0000000000000008E-2</v>
      </c>
      <c r="Q77">
        <v>-2.0000000000000004E-2</v>
      </c>
      <c r="R77">
        <v>0</v>
      </c>
      <c r="S77">
        <v>-1.0000000000000002E-2</v>
      </c>
      <c r="T77">
        <v>-3.0000000000000002E-2</v>
      </c>
      <c r="U77" s="115">
        <f t="shared" si="8"/>
        <v>-0.1</v>
      </c>
      <c r="V77" s="113">
        <f t="shared" si="9"/>
        <v>0</v>
      </c>
      <c r="X77" s="118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-0.1</v>
      </c>
      <c r="E78">
        <f>GT!N78</f>
        <v>0</v>
      </c>
      <c r="F78">
        <f t="shared" si="10"/>
        <v>72</v>
      </c>
      <c r="G78">
        <f t="shared" si="11"/>
        <v>-0.1</v>
      </c>
      <c r="H78" s="113"/>
      <c r="I78">
        <f>BRPL_EOD!AA78+BRPL_EOD!AB78</f>
        <v>-0.04</v>
      </c>
      <c r="J78">
        <f>BYPL_EOD!AA78+BYPL_EOD!AB78</f>
        <v>-0.02</v>
      </c>
      <c r="K78">
        <f>MES_EOD!AA78+MES_EOD!AB78</f>
        <v>0</v>
      </c>
      <c r="L78">
        <f>NDMC_EOD!AA78+NDMC_EOD!AB78</f>
        <v>-0.01</v>
      </c>
      <c r="M78">
        <f>TPDDL_EOD!AA78+TPDDL_EOD!AB78</f>
        <v>-0.03</v>
      </c>
      <c r="N78">
        <f t="shared" si="6"/>
        <v>-9.9999999999999992E-2</v>
      </c>
      <c r="O78" s="113">
        <f t="shared" si="7"/>
        <v>0</v>
      </c>
      <c r="P78">
        <v>-4.0000000000000008E-2</v>
      </c>
      <c r="Q78">
        <v>-2.0000000000000004E-2</v>
      </c>
      <c r="R78">
        <v>0</v>
      </c>
      <c r="S78">
        <v>-1.0000000000000002E-2</v>
      </c>
      <c r="T78">
        <v>-3.0000000000000002E-2</v>
      </c>
      <c r="U78" s="115">
        <f t="shared" si="8"/>
        <v>-0.1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-0.1</v>
      </c>
      <c r="E79">
        <f>GT!N79</f>
        <v>0</v>
      </c>
      <c r="F79">
        <f t="shared" si="10"/>
        <v>80</v>
      </c>
      <c r="G79">
        <f t="shared" si="11"/>
        <v>-0.1</v>
      </c>
      <c r="H79" s="113"/>
      <c r="I79">
        <f>BRPL_EOD!AA79+BRPL_EOD!AB79</f>
        <v>-0.04</v>
      </c>
      <c r="J79">
        <f>BYPL_EOD!AA79+BYPL_EOD!AB79</f>
        <v>-0.02</v>
      </c>
      <c r="K79">
        <f>MES_EOD!AA79+MES_EOD!AB79</f>
        <v>0</v>
      </c>
      <c r="L79">
        <f>NDMC_EOD!AA79+NDMC_EOD!AB79</f>
        <v>-0.01</v>
      </c>
      <c r="M79">
        <f>TPDDL_EOD!AA79+TPDDL_EOD!AB79</f>
        <v>-0.03</v>
      </c>
      <c r="N79">
        <f t="shared" si="6"/>
        <v>-9.9999999999999992E-2</v>
      </c>
      <c r="O79" s="113">
        <f t="shared" si="7"/>
        <v>0</v>
      </c>
      <c r="P79">
        <v>-4.0000000000000008E-2</v>
      </c>
      <c r="Q79">
        <v>-2.0000000000000004E-2</v>
      </c>
      <c r="R79">
        <v>0</v>
      </c>
      <c r="S79">
        <v>-1.0000000000000002E-2</v>
      </c>
      <c r="T79">
        <v>-3.0000000000000002E-2</v>
      </c>
      <c r="U79" s="115">
        <f t="shared" si="8"/>
        <v>-0.1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-0.1</v>
      </c>
      <c r="E80">
        <f>GT!N80</f>
        <v>0</v>
      </c>
      <c r="F80">
        <f t="shared" si="10"/>
        <v>80</v>
      </c>
      <c r="G80">
        <f t="shared" si="11"/>
        <v>-0.1</v>
      </c>
      <c r="H80" s="113"/>
      <c r="I80">
        <f>BRPL_EOD!AA80+BRPL_EOD!AB80</f>
        <v>-0.04</v>
      </c>
      <c r="J80">
        <f>BYPL_EOD!AA80+BYPL_EOD!AB80</f>
        <v>-0.02</v>
      </c>
      <c r="K80">
        <f>MES_EOD!AA80+MES_EOD!AB80</f>
        <v>0</v>
      </c>
      <c r="L80">
        <f>NDMC_EOD!AA80+NDMC_EOD!AB80</f>
        <v>-0.01</v>
      </c>
      <c r="M80">
        <f>TPDDL_EOD!AA80+TPDDL_EOD!AB80</f>
        <v>-0.03</v>
      </c>
      <c r="N80">
        <f t="shared" si="6"/>
        <v>-9.9999999999999992E-2</v>
      </c>
      <c r="O80" s="113">
        <f t="shared" si="7"/>
        <v>0</v>
      </c>
      <c r="P80">
        <v>-4.0000000000000008E-2</v>
      </c>
      <c r="Q80">
        <v>-2.0000000000000004E-2</v>
      </c>
      <c r="R80">
        <v>0</v>
      </c>
      <c r="S80">
        <v>-1.0000000000000002E-2</v>
      </c>
      <c r="T80">
        <v>-3.0000000000000002E-2</v>
      </c>
      <c r="U80" s="115">
        <f t="shared" si="8"/>
        <v>-0.1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-0.1</v>
      </c>
      <c r="E81">
        <f>GT!N81</f>
        <v>0</v>
      </c>
      <c r="F81">
        <f t="shared" si="10"/>
        <v>80</v>
      </c>
      <c r="G81">
        <f t="shared" si="11"/>
        <v>-0.1</v>
      </c>
      <c r="H81" s="113"/>
      <c r="I81">
        <f>BRPL_EOD!AA81+BRPL_EOD!AB81</f>
        <v>-0.04</v>
      </c>
      <c r="J81">
        <f>BYPL_EOD!AA81+BYPL_EOD!AB81</f>
        <v>-0.02</v>
      </c>
      <c r="K81">
        <f>MES_EOD!AA81+MES_EOD!AB81</f>
        <v>0</v>
      </c>
      <c r="L81">
        <f>NDMC_EOD!AA81+NDMC_EOD!AB81</f>
        <v>-0.01</v>
      </c>
      <c r="M81">
        <f>TPDDL_EOD!AA81+TPDDL_EOD!AB81</f>
        <v>-0.03</v>
      </c>
      <c r="N81">
        <f t="shared" si="6"/>
        <v>-9.9999999999999992E-2</v>
      </c>
      <c r="O81" s="113">
        <f t="shared" si="7"/>
        <v>0</v>
      </c>
      <c r="P81">
        <v>-4.0000000000000008E-2</v>
      </c>
      <c r="Q81">
        <v>-2.0000000000000004E-2</v>
      </c>
      <c r="R81">
        <v>0</v>
      </c>
      <c r="S81">
        <v>-1.0000000000000002E-2</v>
      </c>
      <c r="T81">
        <v>-3.0000000000000002E-2</v>
      </c>
      <c r="U81" s="115">
        <f t="shared" si="8"/>
        <v>-0.1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-0.1</v>
      </c>
      <c r="E82">
        <f>GT!N82</f>
        <v>0</v>
      </c>
      <c r="F82">
        <f t="shared" si="10"/>
        <v>80</v>
      </c>
      <c r="G82">
        <f t="shared" si="11"/>
        <v>-0.1</v>
      </c>
      <c r="H82" s="113"/>
      <c r="I82">
        <f>BRPL_EOD!AA82+BRPL_EOD!AB82</f>
        <v>-0.04</v>
      </c>
      <c r="J82">
        <f>BYPL_EOD!AA82+BYPL_EOD!AB82</f>
        <v>-0.02</v>
      </c>
      <c r="K82">
        <f>MES_EOD!AA82+MES_EOD!AB82</f>
        <v>0</v>
      </c>
      <c r="L82">
        <f>NDMC_EOD!AA82+NDMC_EOD!AB82</f>
        <v>-0.01</v>
      </c>
      <c r="M82">
        <f>TPDDL_EOD!AA82+TPDDL_EOD!AB82</f>
        <v>-0.03</v>
      </c>
      <c r="N82">
        <f t="shared" si="6"/>
        <v>-9.9999999999999992E-2</v>
      </c>
      <c r="O82" s="113">
        <f t="shared" si="7"/>
        <v>0</v>
      </c>
      <c r="P82">
        <v>-4.0000000000000008E-2</v>
      </c>
      <c r="Q82">
        <v>-2.0000000000000004E-2</v>
      </c>
      <c r="R82">
        <v>0</v>
      </c>
      <c r="S82">
        <v>-1.0000000000000002E-2</v>
      </c>
      <c r="T82">
        <v>-3.0000000000000002E-2</v>
      </c>
      <c r="U82" s="115">
        <f t="shared" si="8"/>
        <v>-0.1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-0.05</v>
      </c>
      <c r="E83">
        <f>GT!N83</f>
        <v>0</v>
      </c>
      <c r="F83">
        <f t="shared" si="10"/>
        <v>80</v>
      </c>
      <c r="G83">
        <f t="shared" si="11"/>
        <v>-0.05</v>
      </c>
      <c r="H83" s="113"/>
      <c r="I83">
        <f>BRPL_EOD!AA83+BRPL_EOD!AB83</f>
        <v>-0.02</v>
      </c>
      <c r="J83">
        <f>BYPL_EOD!AA83+BYPL_EOD!AB83</f>
        <v>-0.01</v>
      </c>
      <c r="K83">
        <f>MES_EOD!AA83+MES_EOD!AB83</f>
        <v>0</v>
      </c>
      <c r="L83">
        <f>NDMC_EOD!AA83+NDMC_EOD!AB83</f>
        <v>0</v>
      </c>
      <c r="M83">
        <f>TPDDL_EOD!AA83+TPDDL_EOD!AB83</f>
        <v>-0.01</v>
      </c>
      <c r="N83">
        <f t="shared" si="6"/>
        <v>-0.04</v>
      </c>
      <c r="O83" s="113">
        <f t="shared" si="7"/>
        <v>-1.0000000000000002E-2</v>
      </c>
      <c r="P83">
        <v>-2.5000000000000001E-2</v>
      </c>
      <c r="Q83">
        <v>-1.2500000000000001E-2</v>
      </c>
      <c r="R83">
        <v>0</v>
      </c>
      <c r="S83">
        <v>0</v>
      </c>
      <c r="T83">
        <v>-1.2500000000000001E-2</v>
      </c>
      <c r="U83" s="115">
        <f t="shared" si="8"/>
        <v>-0.05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-0.05</v>
      </c>
      <c r="E84">
        <f>GT!N84</f>
        <v>0</v>
      </c>
      <c r="F84">
        <f t="shared" si="10"/>
        <v>80</v>
      </c>
      <c r="G84">
        <f t="shared" si="11"/>
        <v>-0.05</v>
      </c>
      <c r="H84" s="113"/>
      <c r="I84">
        <f>BRPL_EOD!AA84+BRPL_EOD!AB84</f>
        <v>-0.02</v>
      </c>
      <c r="J84">
        <f>BYPL_EOD!AA84+BYPL_EOD!AB84</f>
        <v>-0.01</v>
      </c>
      <c r="K84">
        <f>MES_EOD!AA84+MES_EOD!AB84</f>
        <v>0</v>
      </c>
      <c r="L84">
        <f>NDMC_EOD!AA84+NDMC_EOD!AB84</f>
        <v>0</v>
      </c>
      <c r="M84">
        <f>TPDDL_EOD!AA84+TPDDL_EOD!AB84</f>
        <v>-0.01</v>
      </c>
      <c r="N84">
        <f t="shared" si="6"/>
        <v>-0.04</v>
      </c>
      <c r="O84" s="113">
        <f t="shared" si="7"/>
        <v>-1.0000000000000002E-2</v>
      </c>
      <c r="P84">
        <v>-2.5000000000000001E-2</v>
      </c>
      <c r="Q84">
        <v>-1.2500000000000001E-2</v>
      </c>
      <c r="R84">
        <v>0</v>
      </c>
      <c r="S84">
        <v>0</v>
      </c>
      <c r="T84">
        <v>-1.2500000000000001E-2</v>
      </c>
      <c r="U84" s="115">
        <f t="shared" si="8"/>
        <v>-0.05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-0.05</v>
      </c>
      <c r="E85">
        <f>GT!N85</f>
        <v>0</v>
      </c>
      <c r="F85">
        <f t="shared" si="10"/>
        <v>80</v>
      </c>
      <c r="G85">
        <f t="shared" si="11"/>
        <v>-0.05</v>
      </c>
      <c r="H85" s="113"/>
      <c r="I85">
        <f>BRPL_EOD!AA85+BRPL_EOD!AB85</f>
        <v>-0.02</v>
      </c>
      <c r="J85">
        <f>BYPL_EOD!AA85+BYPL_EOD!AB85</f>
        <v>-0.01</v>
      </c>
      <c r="K85">
        <f>MES_EOD!AA85+MES_EOD!AB85</f>
        <v>0</v>
      </c>
      <c r="L85">
        <f>NDMC_EOD!AA85+NDMC_EOD!AB85</f>
        <v>0</v>
      </c>
      <c r="M85">
        <f>TPDDL_EOD!AA85+TPDDL_EOD!AB85</f>
        <v>-0.01</v>
      </c>
      <c r="N85">
        <f t="shared" si="6"/>
        <v>-0.04</v>
      </c>
      <c r="O85" s="113">
        <f t="shared" si="7"/>
        <v>-1.0000000000000002E-2</v>
      </c>
      <c r="P85">
        <v>-2.5000000000000001E-2</v>
      </c>
      <c r="Q85">
        <v>-1.2500000000000001E-2</v>
      </c>
      <c r="R85">
        <v>0</v>
      </c>
      <c r="S85">
        <v>0</v>
      </c>
      <c r="T85">
        <v>-1.2500000000000001E-2</v>
      </c>
      <c r="U85" s="115">
        <f t="shared" si="8"/>
        <v>-0.05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-0.05</v>
      </c>
      <c r="E86">
        <f>GT!N86</f>
        <v>0</v>
      </c>
      <c r="F86">
        <f t="shared" si="10"/>
        <v>80</v>
      </c>
      <c r="G86">
        <f t="shared" si="11"/>
        <v>-0.05</v>
      </c>
      <c r="H86" s="113"/>
      <c r="I86">
        <f>BRPL_EOD!AA86+BRPL_EOD!AB86</f>
        <v>-0.02</v>
      </c>
      <c r="J86">
        <f>BYPL_EOD!AA86+BYPL_EOD!AB86</f>
        <v>-0.01</v>
      </c>
      <c r="K86">
        <f>MES_EOD!AA86+MES_EOD!AB86</f>
        <v>0</v>
      </c>
      <c r="L86">
        <f>NDMC_EOD!AA86+NDMC_EOD!AB86</f>
        <v>0</v>
      </c>
      <c r="M86">
        <f>TPDDL_EOD!AA86+TPDDL_EOD!AB86</f>
        <v>-0.01</v>
      </c>
      <c r="N86">
        <f t="shared" si="6"/>
        <v>-0.04</v>
      </c>
      <c r="O86" s="113">
        <f t="shared" si="7"/>
        <v>-1.0000000000000002E-2</v>
      </c>
      <c r="P86">
        <v>-2.5000000000000001E-2</v>
      </c>
      <c r="Q86">
        <v>-1.2500000000000001E-2</v>
      </c>
      <c r="R86">
        <v>0</v>
      </c>
      <c r="S86">
        <v>0</v>
      </c>
      <c r="T86">
        <v>-1.2500000000000001E-2</v>
      </c>
      <c r="U86" s="115">
        <f t="shared" si="8"/>
        <v>-0.05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-0.05</v>
      </c>
      <c r="E87">
        <f>GT!N87</f>
        <v>0</v>
      </c>
      <c r="F87">
        <f t="shared" si="10"/>
        <v>80</v>
      </c>
      <c r="G87">
        <f t="shared" si="11"/>
        <v>-0.05</v>
      </c>
      <c r="H87" s="113"/>
      <c r="I87">
        <f>BRPL_EOD!AA87+BRPL_EOD!AB87</f>
        <v>-0.02</v>
      </c>
      <c r="J87">
        <f>BYPL_EOD!AA87+BYPL_EOD!AB87</f>
        <v>-0.01</v>
      </c>
      <c r="K87">
        <f>MES_EOD!AA87+MES_EOD!AB87</f>
        <v>0</v>
      </c>
      <c r="L87">
        <f>NDMC_EOD!AA87+NDMC_EOD!AB87</f>
        <v>0</v>
      </c>
      <c r="M87">
        <f>TPDDL_EOD!AA87+TPDDL_EOD!AB87</f>
        <v>-0.01</v>
      </c>
      <c r="N87">
        <f t="shared" si="6"/>
        <v>-0.04</v>
      </c>
      <c r="O87" s="113">
        <f t="shared" si="7"/>
        <v>-1.0000000000000002E-2</v>
      </c>
      <c r="P87">
        <v>-2.5000000000000001E-2</v>
      </c>
      <c r="Q87">
        <v>-1.2500000000000001E-2</v>
      </c>
      <c r="R87">
        <v>0</v>
      </c>
      <c r="S87">
        <v>0</v>
      </c>
      <c r="T87">
        <v>-1.2500000000000001E-2</v>
      </c>
      <c r="U87" s="115">
        <f t="shared" si="8"/>
        <v>-0.05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-0.05</v>
      </c>
      <c r="E88">
        <f>GT!N88</f>
        <v>0</v>
      </c>
      <c r="F88">
        <f t="shared" si="10"/>
        <v>80</v>
      </c>
      <c r="G88">
        <f t="shared" si="11"/>
        <v>-0.05</v>
      </c>
      <c r="H88" s="113"/>
      <c r="I88">
        <f>BRPL_EOD!AA88+BRPL_EOD!AB88</f>
        <v>-0.02</v>
      </c>
      <c r="J88">
        <f>BYPL_EOD!AA88+BYPL_EOD!AB88</f>
        <v>-0.01</v>
      </c>
      <c r="K88">
        <f>MES_EOD!AA88+MES_EOD!AB88</f>
        <v>0</v>
      </c>
      <c r="L88">
        <f>NDMC_EOD!AA88+NDMC_EOD!AB88</f>
        <v>0</v>
      </c>
      <c r="M88">
        <f>TPDDL_EOD!AA88+TPDDL_EOD!AB88</f>
        <v>-0.01</v>
      </c>
      <c r="N88">
        <f t="shared" si="6"/>
        <v>-0.04</v>
      </c>
      <c r="O88" s="113">
        <f t="shared" si="7"/>
        <v>-1.0000000000000002E-2</v>
      </c>
      <c r="P88">
        <v>-2.5000000000000001E-2</v>
      </c>
      <c r="Q88">
        <v>-1.2500000000000001E-2</v>
      </c>
      <c r="R88">
        <v>0</v>
      </c>
      <c r="S88">
        <v>0</v>
      </c>
      <c r="T88">
        <v>-1.2500000000000001E-2</v>
      </c>
      <c r="U88" s="115">
        <f t="shared" si="8"/>
        <v>-0.05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-0.05</v>
      </c>
      <c r="E89">
        <f>GT!N89</f>
        <v>0</v>
      </c>
      <c r="F89">
        <f t="shared" si="10"/>
        <v>80</v>
      </c>
      <c r="G89">
        <f t="shared" si="11"/>
        <v>-0.05</v>
      </c>
      <c r="H89" s="113"/>
      <c r="I89">
        <f>BRPL_EOD!AA89+BRPL_EOD!AB89</f>
        <v>-0.02</v>
      </c>
      <c r="J89">
        <f>BYPL_EOD!AA89+BYPL_EOD!AB89</f>
        <v>-0.01</v>
      </c>
      <c r="K89">
        <f>MES_EOD!AA89+MES_EOD!AB89</f>
        <v>0</v>
      </c>
      <c r="L89">
        <f>NDMC_EOD!AA89+NDMC_EOD!AB89</f>
        <v>0</v>
      </c>
      <c r="M89">
        <f>TPDDL_EOD!AA89+TPDDL_EOD!AB89</f>
        <v>-0.01</v>
      </c>
      <c r="N89">
        <f t="shared" si="6"/>
        <v>-0.04</v>
      </c>
      <c r="O89" s="113">
        <f t="shared" si="7"/>
        <v>-1.0000000000000002E-2</v>
      </c>
      <c r="P89">
        <v>-2.5000000000000001E-2</v>
      </c>
      <c r="Q89">
        <v>-1.2500000000000001E-2</v>
      </c>
      <c r="R89">
        <v>0</v>
      </c>
      <c r="S89">
        <v>0</v>
      </c>
      <c r="T89">
        <v>-1.2500000000000001E-2</v>
      </c>
      <c r="U89" s="115">
        <f t="shared" si="8"/>
        <v>-0.05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-0.05</v>
      </c>
      <c r="E90">
        <f>GT!N90</f>
        <v>0</v>
      </c>
      <c r="F90">
        <f t="shared" si="10"/>
        <v>80</v>
      </c>
      <c r="G90">
        <f t="shared" si="11"/>
        <v>-0.05</v>
      </c>
      <c r="H90" s="113"/>
      <c r="I90">
        <f>BRPL_EOD!AA90+BRPL_EOD!AB90</f>
        <v>-0.02</v>
      </c>
      <c r="J90">
        <f>BYPL_EOD!AA90+BYPL_EOD!AB90</f>
        <v>-0.01</v>
      </c>
      <c r="K90">
        <f>MES_EOD!AA90+MES_EOD!AB90</f>
        <v>0</v>
      </c>
      <c r="L90">
        <f>NDMC_EOD!AA90+NDMC_EOD!AB90</f>
        <v>0</v>
      </c>
      <c r="M90">
        <f>TPDDL_EOD!AA90+TPDDL_EOD!AB90</f>
        <v>-0.01</v>
      </c>
      <c r="N90">
        <f t="shared" si="6"/>
        <v>-0.04</v>
      </c>
      <c r="O90" s="113">
        <f t="shared" si="7"/>
        <v>-1.0000000000000002E-2</v>
      </c>
      <c r="P90">
        <v>-2.5000000000000001E-2</v>
      </c>
      <c r="Q90">
        <v>-1.2500000000000001E-2</v>
      </c>
      <c r="R90">
        <v>0</v>
      </c>
      <c r="S90">
        <v>0</v>
      </c>
      <c r="T90">
        <v>-1.2500000000000001E-2</v>
      </c>
      <c r="U90" s="115">
        <f t="shared" si="8"/>
        <v>-0.05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-0.05</v>
      </c>
      <c r="E91">
        <f>GT!N91</f>
        <v>0</v>
      </c>
      <c r="F91">
        <f t="shared" si="10"/>
        <v>80</v>
      </c>
      <c r="G91">
        <f t="shared" si="11"/>
        <v>-0.05</v>
      </c>
      <c r="H91" s="113"/>
      <c r="I91">
        <f>BRPL_EOD!AA91+BRPL_EOD!AB91</f>
        <v>-0.02</v>
      </c>
      <c r="J91">
        <f>BYPL_EOD!AA91+BYPL_EOD!AB91</f>
        <v>-0.01</v>
      </c>
      <c r="K91">
        <f>MES_EOD!AA91+MES_EOD!AB91</f>
        <v>0</v>
      </c>
      <c r="L91">
        <f>NDMC_EOD!AA91+NDMC_EOD!AB91</f>
        <v>0</v>
      </c>
      <c r="M91">
        <f>TPDDL_EOD!AA91+TPDDL_EOD!AB91</f>
        <v>-0.01</v>
      </c>
      <c r="N91">
        <f t="shared" si="6"/>
        <v>-0.04</v>
      </c>
      <c r="O91" s="113">
        <f t="shared" si="7"/>
        <v>-1.0000000000000002E-2</v>
      </c>
      <c r="P91">
        <v>-2.5000000000000001E-2</v>
      </c>
      <c r="Q91">
        <v>-1.2500000000000001E-2</v>
      </c>
      <c r="R91">
        <v>0</v>
      </c>
      <c r="S91">
        <v>0</v>
      </c>
      <c r="T91">
        <v>-1.2500000000000001E-2</v>
      </c>
      <c r="U91" s="115">
        <f t="shared" si="8"/>
        <v>-0.05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-0.05</v>
      </c>
      <c r="E92">
        <f>GT!N92</f>
        <v>0</v>
      </c>
      <c r="F92">
        <f t="shared" si="10"/>
        <v>80</v>
      </c>
      <c r="G92">
        <f t="shared" si="11"/>
        <v>-0.05</v>
      </c>
      <c r="H92" s="113"/>
      <c r="I92">
        <f>BRPL_EOD!AA92+BRPL_EOD!AB92</f>
        <v>-0.02</v>
      </c>
      <c r="J92">
        <f>BYPL_EOD!AA92+BYPL_EOD!AB92</f>
        <v>-0.01</v>
      </c>
      <c r="K92">
        <f>MES_EOD!AA92+MES_EOD!AB92</f>
        <v>0</v>
      </c>
      <c r="L92">
        <f>NDMC_EOD!AA92+NDMC_EOD!AB92</f>
        <v>0</v>
      </c>
      <c r="M92">
        <f>TPDDL_EOD!AA92+TPDDL_EOD!AB92</f>
        <v>-0.01</v>
      </c>
      <c r="N92">
        <f t="shared" si="6"/>
        <v>-0.04</v>
      </c>
      <c r="O92" s="113">
        <f t="shared" si="7"/>
        <v>-1.0000000000000002E-2</v>
      </c>
      <c r="P92">
        <v>-2.5000000000000001E-2</v>
      </c>
      <c r="Q92">
        <v>-1.2500000000000001E-2</v>
      </c>
      <c r="R92">
        <v>0</v>
      </c>
      <c r="S92">
        <v>0</v>
      </c>
      <c r="T92">
        <v>-1.2500000000000001E-2</v>
      </c>
      <c r="U92" s="115">
        <f t="shared" si="8"/>
        <v>-0.05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-0.05</v>
      </c>
      <c r="E93">
        <f>GT!N93</f>
        <v>0</v>
      </c>
      <c r="F93">
        <f t="shared" si="10"/>
        <v>80</v>
      </c>
      <c r="G93">
        <f t="shared" si="11"/>
        <v>-0.05</v>
      </c>
      <c r="H93" s="113"/>
      <c r="I93">
        <f>BRPL_EOD!AA93+BRPL_EOD!AB93</f>
        <v>-0.02</v>
      </c>
      <c r="J93">
        <f>BYPL_EOD!AA93+BYPL_EOD!AB93</f>
        <v>-0.01</v>
      </c>
      <c r="K93">
        <f>MES_EOD!AA93+MES_EOD!AB93</f>
        <v>0</v>
      </c>
      <c r="L93">
        <f>NDMC_EOD!AA93+NDMC_EOD!AB93</f>
        <v>0</v>
      </c>
      <c r="M93">
        <f>TPDDL_EOD!AA93+TPDDL_EOD!AB93</f>
        <v>-0.01</v>
      </c>
      <c r="N93">
        <f t="shared" si="6"/>
        <v>-0.04</v>
      </c>
      <c r="O93" s="113">
        <f t="shared" si="7"/>
        <v>-1.0000000000000002E-2</v>
      </c>
      <c r="P93">
        <v>-2.5000000000000001E-2</v>
      </c>
      <c r="Q93">
        <v>-1.2500000000000001E-2</v>
      </c>
      <c r="R93">
        <v>0</v>
      </c>
      <c r="S93">
        <v>0</v>
      </c>
      <c r="T93">
        <v>-1.2500000000000001E-2</v>
      </c>
      <c r="U93" s="115">
        <f t="shared" si="8"/>
        <v>-0.05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-0.05</v>
      </c>
      <c r="E94">
        <f>GT!N94</f>
        <v>0</v>
      </c>
      <c r="F94">
        <f t="shared" si="10"/>
        <v>80</v>
      </c>
      <c r="G94">
        <f t="shared" si="11"/>
        <v>-0.05</v>
      </c>
      <c r="H94" s="113"/>
      <c r="I94">
        <f>BRPL_EOD!AA94+BRPL_EOD!AB94</f>
        <v>-0.02</v>
      </c>
      <c r="J94">
        <f>BYPL_EOD!AA94+BYPL_EOD!AB94</f>
        <v>-0.01</v>
      </c>
      <c r="K94">
        <f>MES_EOD!AA94+MES_EOD!AB94</f>
        <v>0</v>
      </c>
      <c r="L94">
        <f>NDMC_EOD!AA94+NDMC_EOD!AB94</f>
        <v>0</v>
      </c>
      <c r="M94">
        <f>TPDDL_EOD!AA94+TPDDL_EOD!AB94</f>
        <v>-0.01</v>
      </c>
      <c r="N94">
        <f t="shared" si="6"/>
        <v>-0.04</v>
      </c>
      <c r="O94" s="113">
        <f t="shared" si="7"/>
        <v>-1.0000000000000002E-2</v>
      </c>
      <c r="P94">
        <v>-2.5000000000000001E-2</v>
      </c>
      <c r="Q94">
        <v>-1.2500000000000001E-2</v>
      </c>
      <c r="R94">
        <v>0</v>
      </c>
      <c r="S94">
        <v>0</v>
      </c>
      <c r="T94">
        <v>-1.2500000000000001E-2</v>
      </c>
      <c r="U94" s="115">
        <f t="shared" si="8"/>
        <v>-0.05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-0.05</v>
      </c>
      <c r="E95">
        <f>GT!N95</f>
        <v>0</v>
      </c>
      <c r="F95">
        <f t="shared" si="10"/>
        <v>80</v>
      </c>
      <c r="G95">
        <f t="shared" si="11"/>
        <v>-0.05</v>
      </c>
      <c r="H95" s="113"/>
      <c r="I95">
        <f>BRPL_EOD!AA95+BRPL_EOD!AB95</f>
        <v>-0.02</v>
      </c>
      <c r="J95">
        <f>BYPL_EOD!AA95+BYPL_EOD!AB95</f>
        <v>-0.01</v>
      </c>
      <c r="K95">
        <f>MES_EOD!AA95+MES_EOD!AB95</f>
        <v>0</v>
      </c>
      <c r="L95">
        <f>NDMC_EOD!AA95+NDMC_EOD!AB95</f>
        <v>0</v>
      </c>
      <c r="M95">
        <f>TPDDL_EOD!AA95+TPDDL_EOD!AB95</f>
        <v>-0.01</v>
      </c>
      <c r="N95">
        <f t="shared" si="6"/>
        <v>-0.04</v>
      </c>
      <c r="O95" s="113">
        <f t="shared" si="7"/>
        <v>-1.0000000000000002E-2</v>
      </c>
      <c r="P95">
        <v>-2.5000000000000001E-2</v>
      </c>
      <c r="Q95">
        <v>-1.2500000000000001E-2</v>
      </c>
      <c r="R95">
        <v>0</v>
      </c>
      <c r="S95">
        <v>0</v>
      </c>
      <c r="T95">
        <v>-1.2500000000000001E-2</v>
      </c>
      <c r="U95" s="115">
        <f t="shared" si="8"/>
        <v>-0.05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-0.05</v>
      </c>
      <c r="E96">
        <f>GT!N96</f>
        <v>0</v>
      </c>
      <c r="F96">
        <f t="shared" si="10"/>
        <v>80</v>
      </c>
      <c r="G96">
        <f t="shared" si="11"/>
        <v>-0.05</v>
      </c>
      <c r="H96" s="113"/>
      <c r="I96">
        <f>BRPL_EOD!AA96+BRPL_EOD!AB96</f>
        <v>-0.02</v>
      </c>
      <c r="J96">
        <f>BYPL_EOD!AA96+BYPL_EOD!AB96</f>
        <v>-0.01</v>
      </c>
      <c r="K96">
        <f>MES_EOD!AA96+MES_EOD!AB96</f>
        <v>0</v>
      </c>
      <c r="L96">
        <f>NDMC_EOD!AA96+NDMC_EOD!AB96</f>
        <v>0</v>
      </c>
      <c r="M96">
        <f>TPDDL_EOD!AA96+TPDDL_EOD!AB96</f>
        <v>-0.01</v>
      </c>
      <c r="N96">
        <f t="shared" si="6"/>
        <v>-0.04</v>
      </c>
      <c r="O96" s="113">
        <f t="shared" si="7"/>
        <v>-1.0000000000000002E-2</v>
      </c>
      <c r="P96">
        <v>-2.5000000000000001E-2</v>
      </c>
      <c r="Q96">
        <v>-1.2500000000000001E-2</v>
      </c>
      <c r="R96">
        <v>0</v>
      </c>
      <c r="S96">
        <v>0</v>
      </c>
      <c r="T96">
        <v>-1.2500000000000001E-2</v>
      </c>
      <c r="U96" s="115">
        <f t="shared" si="8"/>
        <v>-0.05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-0.05</v>
      </c>
      <c r="E97">
        <f>GT!N97</f>
        <v>0</v>
      </c>
      <c r="F97">
        <f t="shared" si="10"/>
        <v>80</v>
      </c>
      <c r="G97">
        <f t="shared" si="11"/>
        <v>-0.05</v>
      </c>
      <c r="H97" s="113"/>
      <c r="I97">
        <f>BRPL_EOD!AA97+BRPL_EOD!AB97</f>
        <v>-0.02</v>
      </c>
      <c r="J97">
        <f>BYPL_EOD!AA97+BYPL_EOD!AB97</f>
        <v>-0.01</v>
      </c>
      <c r="K97">
        <f>MES_EOD!AA97+MES_EOD!AB97</f>
        <v>0</v>
      </c>
      <c r="L97">
        <f>NDMC_EOD!AA97+NDMC_EOD!AB97</f>
        <v>0</v>
      </c>
      <c r="M97">
        <f>TPDDL_EOD!AA97+TPDDL_EOD!AB97</f>
        <v>-0.01</v>
      </c>
      <c r="N97">
        <f t="shared" si="6"/>
        <v>-0.04</v>
      </c>
      <c r="O97" s="113">
        <f t="shared" si="7"/>
        <v>-1.0000000000000002E-2</v>
      </c>
      <c r="P97">
        <v>-2.5000000000000001E-2</v>
      </c>
      <c r="Q97">
        <v>-1.2500000000000001E-2</v>
      </c>
      <c r="R97">
        <v>0</v>
      </c>
      <c r="S97">
        <v>0</v>
      </c>
      <c r="T97">
        <v>-1.2500000000000001E-2</v>
      </c>
      <c r="U97" s="115">
        <f t="shared" si="8"/>
        <v>-0.05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-0.05</v>
      </c>
      <c r="E98">
        <f>GT!N98</f>
        <v>0</v>
      </c>
      <c r="F98">
        <f t="shared" si="10"/>
        <v>80</v>
      </c>
      <c r="G98">
        <f t="shared" si="11"/>
        <v>-0.05</v>
      </c>
      <c r="H98" s="113"/>
      <c r="I98">
        <f>BRPL_EOD!AA98+BRPL_EOD!AB98</f>
        <v>-0.02</v>
      </c>
      <c r="J98">
        <f>BYPL_EOD!AA98+BYPL_EOD!AB98</f>
        <v>-0.01</v>
      </c>
      <c r="K98">
        <f>MES_EOD!AA98+MES_EOD!AB98</f>
        <v>0</v>
      </c>
      <c r="L98">
        <f>NDMC_EOD!AA98+NDMC_EOD!AB98</f>
        <v>0</v>
      </c>
      <c r="M98">
        <f>TPDDL_EOD!AA98+TPDDL_EOD!AB98</f>
        <v>-0.01</v>
      </c>
      <c r="N98">
        <f t="shared" si="6"/>
        <v>-0.04</v>
      </c>
      <c r="O98" s="113">
        <f t="shared" si="7"/>
        <v>-1.0000000000000002E-2</v>
      </c>
      <c r="P98">
        <v>-2.5000000000000001E-2</v>
      </c>
      <c r="Q98">
        <v>-1.2500000000000001E-2</v>
      </c>
      <c r="R98">
        <v>0</v>
      </c>
      <c r="S98">
        <v>0</v>
      </c>
      <c r="T98">
        <v>-1.2500000000000001E-2</v>
      </c>
      <c r="U98" s="115">
        <f t="shared" si="8"/>
        <v>-0.05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1.198</v>
      </c>
      <c r="C99" s="115">
        <f t="shared" ref="C99:U99" si="12">SUM(C3:C98)/4000</f>
        <v>0.56999999999999995</v>
      </c>
      <c r="D99" s="115">
        <f t="shared" si="12"/>
        <v>-1.5999999999999981E-3</v>
      </c>
      <c r="E99" s="115">
        <f t="shared" si="12"/>
        <v>0</v>
      </c>
      <c r="F99" s="115">
        <f t="shared" si="12"/>
        <v>1.768</v>
      </c>
      <c r="G99" s="115">
        <f t="shared" si="12"/>
        <v>-1.5999999999999981E-3</v>
      </c>
      <c r="H99" s="115"/>
      <c r="I99" s="115">
        <f t="shared" si="12"/>
        <v>-6.4000000000000049E-4</v>
      </c>
      <c r="J99" s="115">
        <f t="shared" si="12"/>
        <v>-3.2000000000000024E-4</v>
      </c>
      <c r="K99" s="115">
        <f t="shared" si="12"/>
        <v>0</v>
      </c>
      <c r="L99" s="115">
        <f t="shared" si="12"/>
        <v>-8.0000000000000034E-5</v>
      </c>
      <c r="M99" s="115">
        <f t="shared" si="12"/>
        <v>-4.0000000000000029E-4</v>
      </c>
      <c r="N99" s="115">
        <f t="shared" si="12"/>
        <v>-1.4399999999999997E-3</v>
      </c>
      <c r="O99" s="115">
        <f t="shared" si="12"/>
        <v>-1.6000000000000012E-4</v>
      </c>
      <c r="P99" s="115">
        <f t="shared" si="12"/>
        <v>-7.1999999999999983E-4</v>
      </c>
      <c r="Q99" s="115">
        <f t="shared" si="12"/>
        <v>-3.5999999999999991E-4</v>
      </c>
      <c r="R99" s="115">
        <f t="shared" si="12"/>
        <v>0</v>
      </c>
      <c r="S99" s="115">
        <f t="shared" si="12"/>
        <v>-8.0000000000000061E-5</v>
      </c>
      <c r="T99" s="115">
        <f t="shared" si="12"/>
        <v>-4.4000000000000002E-4</v>
      </c>
      <c r="U99" s="115">
        <f t="shared" si="12"/>
        <v>-1.5999999999999981E-3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1" activePane="bottomRight" state="frozen"/>
      <selection activeCell="Q1" sqref="Q1:Q99"/>
      <selection pane="topRight" activeCell="Q1" sqref="Q1:Q99"/>
      <selection pane="bottomLeft" activeCell="Q1" sqref="Q1:Q99"/>
      <selection pane="bottomRight" activeCell="R103" sqref="R10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784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784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784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784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784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784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784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784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784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784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784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784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784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784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784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784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784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784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784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784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784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784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784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784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24.09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19.271999999999998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22.47</v>
      </c>
      <c r="J3">
        <v>0</v>
      </c>
      <c r="K3">
        <v>683.14</v>
      </c>
      <c r="L3">
        <v>436.2</v>
      </c>
      <c r="M3">
        <v>92</v>
      </c>
      <c r="N3">
        <v>118.76</v>
      </c>
      <c r="O3">
        <v>124.32</v>
      </c>
      <c r="P3">
        <v>139.68</v>
      </c>
      <c r="Q3">
        <v>20.56</v>
      </c>
      <c r="R3">
        <v>21.19</v>
      </c>
      <c r="S3">
        <v>26.39</v>
      </c>
      <c r="T3">
        <v>0</v>
      </c>
      <c r="U3">
        <v>416.25</v>
      </c>
      <c r="V3">
        <v>17.38</v>
      </c>
      <c r="W3">
        <v>45.22</v>
      </c>
      <c r="X3">
        <v>98.87</v>
      </c>
      <c r="Y3">
        <v>0</v>
      </c>
      <c r="Z3">
        <v>0</v>
      </c>
      <c r="AA3">
        <v>0</v>
      </c>
      <c r="AB3">
        <v>1.87</v>
      </c>
      <c r="AC3">
        <v>0</v>
      </c>
      <c r="AD3">
        <v>0</v>
      </c>
      <c r="AE3">
        <v>16.48</v>
      </c>
      <c r="AF3">
        <v>8.8699999999999992</v>
      </c>
      <c r="AG3">
        <v>43.15</v>
      </c>
      <c r="AH3">
        <v>0</v>
      </c>
      <c r="AI3">
        <v>0</v>
      </c>
      <c r="AJ3">
        <v>0</v>
      </c>
      <c r="AK3">
        <v>53.04</v>
      </c>
      <c r="AL3">
        <v>1.4</v>
      </c>
      <c r="AM3">
        <v>0</v>
      </c>
      <c r="AN3">
        <v>0</v>
      </c>
      <c r="AO3">
        <v>0</v>
      </c>
      <c r="AP3">
        <v>3.2</v>
      </c>
      <c r="AQ3">
        <v>0</v>
      </c>
      <c r="AR3">
        <v>36.43</v>
      </c>
      <c r="AS3">
        <v>18.829999999999998</v>
      </c>
      <c r="AT3">
        <v>20</v>
      </c>
      <c r="AU3">
        <v>0</v>
      </c>
      <c r="AV3">
        <v>28.88</v>
      </c>
      <c r="AW3">
        <v>70.59</v>
      </c>
      <c r="AX3">
        <v>66.849999999999994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2632.0199999999995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22.47</v>
      </c>
      <c r="J4">
        <v>0</v>
      </c>
      <c r="K4">
        <v>683.14</v>
      </c>
      <c r="L4">
        <v>436.2</v>
      </c>
      <c r="M4">
        <v>92</v>
      </c>
      <c r="N4">
        <v>118.76</v>
      </c>
      <c r="O4">
        <v>124.32</v>
      </c>
      <c r="P4">
        <v>139.68</v>
      </c>
      <c r="Q4">
        <v>20.56</v>
      </c>
      <c r="R4">
        <v>21.19</v>
      </c>
      <c r="S4">
        <v>26.39</v>
      </c>
      <c r="T4">
        <v>0</v>
      </c>
      <c r="U4">
        <v>416.25</v>
      </c>
      <c r="V4">
        <v>17.38</v>
      </c>
      <c r="W4">
        <v>45.22</v>
      </c>
      <c r="X4">
        <v>98.87</v>
      </c>
      <c r="Y4">
        <v>0</v>
      </c>
      <c r="Z4">
        <v>0</v>
      </c>
      <c r="AA4">
        <v>0</v>
      </c>
      <c r="AB4">
        <v>1.87</v>
      </c>
      <c r="AC4">
        <v>0</v>
      </c>
      <c r="AD4">
        <v>0</v>
      </c>
      <c r="AE4">
        <v>16.48</v>
      </c>
      <c r="AF4">
        <v>8.8699999999999992</v>
      </c>
      <c r="AG4">
        <v>43.15</v>
      </c>
      <c r="AH4">
        <v>0</v>
      </c>
      <c r="AI4">
        <v>0</v>
      </c>
      <c r="AJ4">
        <v>0</v>
      </c>
      <c r="AK4">
        <v>53.04</v>
      </c>
      <c r="AL4">
        <v>1.4</v>
      </c>
      <c r="AM4">
        <v>0</v>
      </c>
      <c r="AN4">
        <v>0</v>
      </c>
      <c r="AO4">
        <v>0</v>
      </c>
      <c r="AP4">
        <v>3.2</v>
      </c>
      <c r="AQ4">
        <v>0</v>
      </c>
      <c r="AR4">
        <v>36.43</v>
      </c>
      <c r="AS4">
        <v>18.829999999999998</v>
      </c>
      <c r="AT4">
        <v>20</v>
      </c>
      <c r="AU4">
        <v>0</v>
      </c>
      <c r="AV4">
        <v>28.88</v>
      </c>
      <c r="AW4">
        <v>70.59</v>
      </c>
      <c r="AX4">
        <v>66.849999999999994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2632.0199999999995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22.47</v>
      </c>
      <c r="J5">
        <v>0</v>
      </c>
      <c r="K5">
        <v>683.14</v>
      </c>
      <c r="L5">
        <v>436.2</v>
      </c>
      <c r="M5">
        <v>92</v>
      </c>
      <c r="N5">
        <v>118.76</v>
      </c>
      <c r="O5">
        <v>124.32</v>
      </c>
      <c r="P5">
        <v>139.68</v>
      </c>
      <c r="Q5">
        <v>20.56</v>
      </c>
      <c r="R5">
        <v>21.19</v>
      </c>
      <c r="S5">
        <v>26.39</v>
      </c>
      <c r="T5">
        <v>0</v>
      </c>
      <c r="U5">
        <v>416.25</v>
      </c>
      <c r="V5">
        <v>17.38</v>
      </c>
      <c r="W5">
        <v>45.22</v>
      </c>
      <c r="X5">
        <v>98.87</v>
      </c>
      <c r="Y5">
        <v>0</v>
      </c>
      <c r="Z5">
        <v>0</v>
      </c>
      <c r="AA5">
        <v>0</v>
      </c>
      <c r="AB5">
        <v>1.87</v>
      </c>
      <c r="AC5">
        <v>0</v>
      </c>
      <c r="AD5">
        <v>0</v>
      </c>
      <c r="AE5">
        <v>16.48</v>
      </c>
      <c r="AF5">
        <v>8.8699999999999992</v>
      </c>
      <c r="AG5">
        <v>43.15</v>
      </c>
      <c r="AH5">
        <v>0</v>
      </c>
      <c r="AI5">
        <v>0</v>
      </c>
      <c r="AJ5">
        <v>0</v>
      </c>
      <c r="AK5">
        <v>53.04</v>
      </c>
      <c r="AL5">
        <v>1.4</v>
      </c>
      <c r="AM5">
        <v>0</v>
      </c>
      <c r="AN5">
        <v>0</v>
      </c>
      <c r="AO5">
        <v>0</v>
      </c>
      <c r="AP5">
        <v>10.25</v>
      </c>
      <c r="AQ5">
        <v>0</v>
      </c>
      <c r="AR5">
        <v>3.31</v>
      </c>
      <c r="AS5">
        <v>18.829999999999998</v>
      </c>
      <c r="AT5">
        <v>20</v>
      </c>
      <c r="AU5">
        <v>0</v>
      </c>
      <c r="AV5">
        <v>28.88</v>
      </c>
      <c r="AW5">
        <v>70.59</v>
      </c>
      <c r="AX5">
        <v>66.849999999999994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2605.9499999999998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22.47</v>
      </c>
      <c r="J6">
        <v>0</v>
      </c>
      <c r="K6">
        <v>683.14</v>
      </c>
      <c r="L6">
        <v>436.2</v>
      </c>
      <c r="M6">
        <v>92</v>
      </c>
      <c r="N6">
        <v>118.76</v>
      </c>
      <c r="O6">
        <v>124.32</v>
      </c>
      <c r="P6">
        <v>139.68</v>
      </c>
      <c r="Q6">
        <v>20.56</v>
      </c>
      <c r="R6">
        <v>21.19</v>
      </c>
      <c r="S6">
        <v>26.39</v>
      </c>
      <c r="T6">
        <v>0</v>
      </c>
      <c r="U6">
        <v>416.25</v>
      </c>
      <c r="V6">
        <v>17.38</v>
      </c>
      <c r="W6">
        <v>45.22</v>
      </c>
      <c r="X6">
        <v>98.87</v>
      </c>
      <c r="Y6">
        <v>0</v>
      </c>
      <c r="Z6">
        <v>0</v>
      </c>
      <c r="AA6">
        <v>0</v>
      </c>
      <c r="AB6">
        <v>1.87</v>
      </c>
      <c r="AC6">
        <v>0</v>
      </c>
      <c r="AD6">
        <v>0</v>
      </c>
      <c r="AE6">
        <v>16.48</v>
      </c>
      <c r="AF6">
        <v>8.8699999999999992</v>
      </c>
      <c r="AG6">
        <v>43.15</v>
      </c>
      <c r="AH6">
        <v>0</v>
      </c>
      <c r="AI6">
        <v>0</v>
      </c>
      <c r="AJ6">
        <v>0</v>
      </c>
      <c r="AK6">
        <v>53.04</v>
      </c>
      <c r="AL6">
        <v>1.4</v>
      </c>
      <c r="AM6">
        <v>0</v>
      </c>
      <c r="AN6">
        <v>0</v>
      </c>
      <c r="AO6">
        <v>0</v>
      </c>
      <c r="AP6">
        <v>10.25</v>
      </c>
      <c r="AQ6">
        <v>0</v>
      </c>
      <c r="AR6">
        <v>1.44</v>
      </c>
      <c r="AS6">
        <v>18.829999999999998</v>
      </c>
      <c r="AT6">
        <v>20</v>
      </c>
      <c r="AU6">
        <v>0</v>
      </c>
      <c r="AV6">
        <v>28.88</v>
      </c>
      <c r="AW6">
        <v>70.59</v>
      </c>
      <c r="AX6">
        <v>66.849999999999994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2604.08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22.47</v>
      </c>
      <c r="J7">
        <v>0</v>
      </c>
      <c r="K7">
        <v>683.14</v>
      </c>
      <c r="L7">
        <v>436.2</v>
      </c>
      <c r="M7">
        <v>92</v>
      </c>
      <c r="N7">
        <v>118.76</v>
      </c>
      <c r="O7">
        <v>124.32</v>
      </c>
      <c r="P7">
        <v>139.68</v>
      </c>
      <c r="Q7">
        <v>20.56</v>
      </c>
      <c r="R7">
        <v>21.19</v>
      </c>
      <c r="S7">
        <v>26.39</v>
      </c>
      <c r="T7">
        <v>0</v>
      </c>
      <c r="U7">
        <v>416.25</v>
      </c>
      <c r="V7">
        <v>17.38</v>
      </c>
      <c r="W7">
        <v>45.22</v>
      </c>
      <c r="X7">
        <v>98.87</v>
      </c>
      <c r="Y7">
        <v>0</v>
      </c>
      <c r="Z7">
        <v>0</v>
      </c>
      <c r="AA7">
        <v>0</v>
      </c>
      <c r="AB7">
        <v>1.87</v>
      </c>
      <c r="AC7">
        <v>0</v>
      </c>
      <c r="AD7">
        <v>0</v>
      </c>
      <c r="AE7">
        <v>16.48</v>
      </c>
      <c r="AF7">
        <v>8.8699999999999992</v>
      </c>
      <c r="AG7">
        <v>43.15</v>
      </c>
      <c r="AH7">
        <v>0</v>
      </c>
      <c r="AI7">
        <v>0</v>
      </c>
      <c r="AJ7">
        <v>0</v>
      </c>
      <c r="AK7">
        <v>53.04</v>
      </c>
      <c r="AL7">
        <v>12.78</v>
      </c>
      <c r="AM7">
        <v>0</v>
      </c>
      <c r="AN7">
        <v>0</v>
      </c>
      <c r="AO7">
        <v>0</v>
      </c>
      <c r="AP7">
        <v>3.2</v>
      </c>
      <c r="AQ7">
        <v>0</v>
      </c>
      <c r="AR7">
        <v>1.44</v>
      </c>
      <c r="AS7">
        <v>18.829999999999998</v>
      </c>
      <c r="AT7">
        <v>20</v>
      </c>
      <c r="AU7">
        <v>0</v>
      </c>
      <c r="AV7">
        <v>28.88</v>
      </c>
      <c r="AW7">
        <v>70.59</v>
      </c>
      <c r="AX7">
        <v>66.849999999999994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2608.41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22.47</v>
      </c>
      <c r="J8">
        <v>0</v>
      </c>
      <c r="K8">
        <v>683.14</v>
      </c>
      <c r="L8">
        <v>436.2</v>
      </c>
      <c r="M8">
        <v>92</v>
      </c>
      <c r="N8">
        <v>118.76</v>
      </c>
      <c r="O8">
        <v>124.32</v>
      </c>
      <c r="P8">
        <v>139.68</v>
      </c>
      <c r="Q8">
        <v>20.56</v>
      </c>
      <c r="R8">
        <v>21.19</v>
      </c>
      <c r="S8">
        <v>26.39</v>
      </c>
      <c r="T8">
        <v>0</v>
      </c>
      <c r="U8">
        <v>416.25</v>
      </c>
      <c r="V8">
        <v>17.38</v>
      </c>
      <c r="W8">
        <v>45.22</v>
      </c>
      <c r="X8">
        <v>98.87</v>
      </c>
      <c r="Y8">
        <v>0</v>
      </c>
      <c r="Z8">
        <v>0</v>
      </c>
      <c r="AA8">
        <v>0</v>
      </c>
      <c r="AB8">
        <v>1.87</v>
      </c>
      <c r="AC8">
        <v>0</v>
      </c>
      <c r="AD8">
        <v>0</v>
      </c>
      <c r="AE8">
        <v>16.48</v>
      </c>
      <c r="AF8">
        <v>8.8699999999999992</v>
      </c>
      <c r="AG8">
        <v>43.15</v>
      </c>
      <c r="AH8">
        <v>0</v>
      </c>
      <c r="AI8">
        <v>0</v>
      </c>
      <c r="AJ8">
        <v>0</v>
      </c>
      <c r="AK8">
        <v>53.04</v>
      </c>
      <c r="AL8">
        <v>55.77</v>
      </c>
      <c r="AM8">
        <v>0</v>
      </c>
      <c r="AN8">
        <v>0</v>
      </c>
      <c r="AO8">
        <v>0</v>
      </c>
      <c r="AP8">
        <v>3.2</v>
      </c>
      <c r="AQ8">
        <v>0</v>
      </c>
      <c r="AR8">
        <v>1.44</v>
      </c>
      <c r="AS8">
        <v>18.829999999999998</v>
      </c>
      <c r="AT8">
        <v>20</v>
      </c>
      <c r="AU8">
        <v>0</v>
      </c>
      <c r="AV8">
        <v>28.88</v>
      </c>
      <c r="AW8">
        <v>70.59</v>
      </c>
      <c r="AX8">
        <v>66.849999999999994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2651.3999999999996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22.47</v>
      </c>
      <c r="J9">
        <v>0</v>
      </c>
      <c r="K9">
        <v>683.14</v>
      </c>
      <c r="L9">
        <v>436.2</v>
      </c>
      <c r="M9">
        <v>92</v>
      </c>
      <c r="N9">
        <v>118.76</v>
      </c>
      <c r="O9">
        <v>124.32</v>
      </c>
      <c r="P9">
        <v>139.68</v>
      </c>
      <c r="Q9">
        <v>20.56</v>
      </c>
      <c r="R9">
        <v>21.19</v>
      </c>
      <c r="S9">
        <v>26.39</v>
      </c>
      <c r="T9">
        <v>0</v>
      </c>
      <c r="U9">
        <v>416.25</v>
      </c>
      <c r="V9">
        <v>17.38</v>
      </c>
      <c r="W9">
        <v>45.22</v>
      </c>
      <c r="X9">
        <v>98.87</v>
      </c>
      <c r="Y9">
        <v>0</v>
      </c>
      <c r="Z9">
        <v>0</v>
      </c>
      <c r="AA9">
        <v>0</v>
      </c>
      <c r="AB9">
        <v>1.87</v>
      </c>
      <c r="AC9">
        <v>0</v>
      </c>
      <c r="AD9">
        <v>0</v>
      </c>
      <c r="AE9">
        <v>16.48</v>
      </c>
      <c r="AF9">
        <v>8.8699999999999992</v>
      </c>
      <c r="AG9">
        <v>43.15</v>
      </c>
      <c r="AH9">
        <v>0</v>
      </c>
      <c r="AI9">
        <v>0</v>
      </c>
      <c r="AJ9">
        <v>0</v>
      </c>
      <c r="AK9">
        <v>53.04</v>
      </c>
      <c r="AL9">
        <v>55.77</v>
      </c>
      <c r="AM9">
        <v>0</v>
      </c>
      <c r="AN9">
        <v>0</v>
      </c>
      <c r="AO9">
        <v>0</v>
      </c>
      <c r="AP9">
        <v>3.2</v>
      </c>
      <c r="AQ9">
        <v>0</v>
      </c>
      <c r="AR9">
        <v>1.44</v>
      </c>
      <c r="AS9">
        <v>4.57</v>
      </c>
      <c r="AT9">
        <v>20</v>
      </c>
      <c r="AU9">
        <v>0</v>
      </c>
      <c r="AV9">
        <v>28.88</v>
      </c>
      <c r="AW9">
        <v>70.59</v>
      </c>
      <c r="AX9">
        <v>66.849999999999994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2637.14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22.47</v>
      </c>
      <c r="J10">
        <v>0</v>
      </c>
      <c r="K10">
        <v>683.14</v>
      </c>
      <c r="L10">
        <v>436.2</v>
      </c>
      <c r="M10">
        <v>92</v>
      </c>
      <c r="N10">
        <v>118.76</v>
      </c>
      <c r="O10">
        <v>124.32</v>
      </c>
      <c r="P10">
        <v>139.68</v>
      </c>
      <c r="Q10">
        <v>20.56</v>
      </c>
      <c r="R10">
        <v>21.19</v>
      </c>
      <c r="S10">
        <v>26.39</v>
      </c>
      <c r="T10">
        <v>0</v>
      </c>
      <c r="U10">
        <v>416.25</v>
      </c>
      <c r="V10">
        <v>17.38</v>
      </c>
      <c r="W10">
        <v>45.22</v>
      </c>
      <c r="X10">
        <v>98.87</v>
      </c>
      <c r="Y10">
        <v>0</v>
      </c>
      <c r="Z10">
        <v>0</v>
      </c>
      <c r="AA10">
        <v>0</v>
      </c>
      <c r="AB10">
        <v>1.87</v>
      </c>
      <c r="AC10">
        <v>0</v>
      </c>
      <c r="AD10">
        <v>0</v>
      </c>
      <c r="AE10">
        <v>16.48</v>
      </c>
      <c r="AF10">
        <v>8.8699999999999992</v>
      </c>
      <c r="AG10">
        <v>43.15</v>
      </c>
      <c r="AH10">
        <v>0</v>
      </c>
      <c r="AI10">
        <v>0</v>
      </c>
      <c r="AJ10">
        <v>0</v>
      </c>
      <c r="AK10">
        <v>53.04</v>
      </c>
      <c r="AL10">
        <v>55.77</v>
      </c>
      <c r="AM10">
        <v>0</v>
      </c>
      <c r="AN10">
        <v>0</v>
      </c>
      <c r="AO10">
        <v>0</v>
      </c>
      <c r="AP10">
        <v>3.2</v>
      </c>
      <c r="AQ10">
        <v>0</v>
      </c>
      <c r="AR10">
        <v>1.44</v>
      </c>
      <c r="AS10">
        <v>4.57</v>
      </c>
      <c r="AT10">
        <v>20</v>
      </c>
      <c r="AU10">
        <v>0</v>
      </c>
      <c r="AV10">
        <v>28.88</v>
      </c>
      <c r="AW10">
        <v>70.59</v>
      </c>
      <c r="AX10">
        <v>66.849999999999994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2637.14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22.47</v>
      </c>
      <c r="J11">
        <v>0</v>
      </c>
      <c r="K11">
        <v>683.14</v>
      </c>
      <c r="L11">
        <v>436.2</v>
      </c>
      <c r="M11">
        <v>92</v>
      </c>
      <c r="N11">
        <v>118.76</v>
      </c>
      <c r="O11">
        <v>124.32</v>
      </c>
      <c r="P11">
        <v>139.68</v>
      </c>
      <c r="Q11">
        <v>20.56</v>
      </c>
      <c r="R11">
        <v>21.19</v>
      </c>
      <c r="S11">
        <v>26.39</v>
      </c>
      <c r="T11">
        <v>0</v>
      </c>
      <c r="U11">
        <v>416.25</v>
      </c>
      <c r="V11">
        <v>17.38</v>
      </c>
      <c r="W11">
        <v>45.22</v>
      </c>
      <c r="X11">
        <v>98.87</v>
      </c>
      <c r="Y11">
        <v>0</v>
      </c>
      <c r="Z11">
        <v>0</v>
      </c>
      <c r="AA11">
        <v>0</v>
      </c>
      <c r="AB11">
        <v>1.87</v>
      </c>
      <c r="AC11">
        <v>0</v>
      </c>
      <c r="AD11">
        <v>0</v>
      </c>
      <c r="AE11">
        <v>16.48</v>
      </c>
      <c r="AF11">
        <v>8.8699999999999992</v>
      </c>
      <c r="AG11">
        <v>43.15</v>
      </c>
      <c r="AH11">
        <v>0</v>
      </c>
      <c r="AI11">
        <v>0</v>
      </c>
      <c r="AJ11">
        <v>0</v>
      </c>
      <c r="AK11">
        <v>53.04</v>
      </c>
      <c r="AL11">
        <v>55.77</v>
      </c>
      <c r="AM11">
        <v>0</v>
      </c>
      <c r="AN11">
        <v>0</v>
      </c>
      <c r="AO11">
        <v>0</v>
      </c>
      <c r="AP11">
        <v>3.2</v>
      </c>
      <c r="AQ11">
        <v>0</v>
      </c>
      <c r="AR11">
        <v>1.44</v>
      </c>
      <c r="AS11">
        <v>4.57</v>
      </c>
      <c r="AT11">
        <v>20</v>
      </c>
      <c r="AU11">
        <v>0</v>
      </c>
      <c r="AV11">
        <v>29.09</v>
      </c>
      <c r="AW11">
        <v>70.59</v>
      </c>
      <c r="AX11">
        <v>66.849999999999994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2637.35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22.47</v>
      </c>
      <c r="J12">
        <v>0</v>
      </c>
      <c r="K12">
        <v>683.14</v>
      </c>
      <c r="L12">
        <v>436.2</v>
      </c>
      <c r="M12">
        <v>92</v>
      </c>
      <c r="N12">
        <v>118.76</v>
      </c>
      <c r="O12">
        <v>124.32</v>
      </c>
      <c r="P12">
        <v>139.68</v>
      </c>
      <c r="Q12">
        <v>20.56</v>
      </c>
      <c r="R12">
        <v>21.19</v>
      </c>
      <c r="S12">
        <v>26.39</v>
      </c>
      <c r="T12">
        <v>0</v>
      </c>
      <c r="U12">
        <v>416.25</v>
      </c>
      <c r="V12">
        <v>17.38</v>
      </c>
      <c r="W12">
        <v>45.22</v>
      </c>
      <c r="X12">
        <v>98.87</v>
      </c>
      <c r="Y12">
        <v>0</v>
      </c>
      <c r="Z12">
        <v>0</v>
      </c>
      <c r="AA12">
        <v>0</v>
      </c>
      <c r="AB12">
        <v>1.87</v>
      </c>
      <c r="AC12">
        <v>0</v>
      </c>
      <c r="AD12">
        <v>0</v>
      </c>
      <c r="AE12">
        <v>16.48</v>
      </c>
      <c r="AF12">
        <v>8.8699999999999992</v>
      </c>
      <c r="AG12">
        <v>43.15</v>
      </c>
      <c r="AH12">
        <v>0</v>
      </c>
      <c r="AI12">
        <v>0</v>
      </c>
      <c r="AJ12">
        <v>0</v>
      </c>
      <c r="AK12">
        <v>53.04</v>
      </c>
      <c r="AL12">
        <v>12.78</v>
      </c>
      <c r="AM12">
        <v>0</v>
      </c>
      <c r="AN12">
        <v>0</v>
      </c>
      <c r="AO12">
        <v>0</v>
      </c>
      <c r="AP12">
        <v>10.25</v>
      </c>
      <c r="AQ12">
        <v>0</v>
      </c>
      <c r="AR12">
        <v>1.44</v>
      </c>
      <c r="AS12">
        <v>4.57</v>
      </c>
      <c r="AT12">
        <v>20</v>
      </c>
      <c r="AU12">
        <v>0</v>
      </c>
      <c r="AV12">
        <v>29.09</v>
      </c>
      <c r="AW12">
        <v>70.59</v>
      </c>
      <c r="AX12">
        <v>66.849999999999994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2601.4100000000003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22.47</v>
      </c>
      <c r="J13">
        <v>0</v>
      </c>
      <c r="K13">
        <v>683.14</v>
      </c>
      <c r="L13">
        <v>436.2</v>
      </c>
      <c r="M13">
        <v>92</v>
      </c>
      <c r="N13">
        <v>118.76</v>
      </c>
      <c r="O13">
        <v>124.32</v>
      </c>
      <c r="P13">
        <v>139.68</v>
      </c>
      <c r="Q13">
        <v>20.56</v>
      </c>
      <c r="R13">
        <v>21.19</v>
      </c>
      <c r="S13">
        <v>26.39</v>
      </c>
      <c r="T13">
        <v>0</v>
      </c>
      <c r="U13">
        <v>416.25</v>
      </c>
      <c r="V13">
        <v>17.38</v>
      </c>
      <c r="W13">
        <v>45.22</v>
      </c>
      <c r="X13">
        <v>98.87</v>
      </c>
      <c r="Y13">
        <v>0</v>
      </c>
      <c r="Z13">
        <v>0</v>
      </c>
      <c r="AA13">
        <v>0</v>
      </c>
      <c r="AB13">
        <v>1.87</v>
      </c>
      <c r="AC13">
        <v>0</v>
      </c>
      <c r="AD13">
        <v>0</v>
      </c>
      <c r="AE13">
        <v>16.48</v>
      </c>
      <c r="AF13">
        <v>8.8699999999999992</v>
      </c>
      <c r="AG13">
        <v>43.15</v>
      </c>
      <c r="AH13">
        <v>0</v>
      </c>
      <c r="AI13">
        <v>0</v>
      </c>
      <c r="AJ13">
        <v>0</v>
      </c>
      <c r="AK13">
        <v>53.04</v>
      </c>
      <c r="AL13">
        <v>1.4</v>
      </c>
      <c r="AM13">
        <v>0</v>
      </c>
      <c r="AN13">
        <v>0</v>
      </c>
      <c r="AO13">
        <v>0</v>
      </c>
      <c r="AP13">
        <v>2.82</v>
      </c>
      <c r="AQ13">
        <v>0</v>
      </c>
      <c r="AR13">
        <v>1.44</v>
      </c>
      <c r="AS13">
        <v>4.57</v>
      </c>
      <c r="AT13">
        <v>20</v>
      </c>
      <c r="AU13">
        <v>0</v>
      </c>
      <c r="AV13">
        <v>29.09</v>
      </c>
      <c r="AW13">
        <v>70.59</v>
      </c>
      <c r="AX13">
        <v>66.849999999999994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2582.6000000000004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22.47</v>
      </c>
      <c r="J14">
        <v>0</v>
      </c>
      <c r="K14">
        <v>683.14</v>
      </c>
      <c r="L14">
        <v>436.2</v>
      </c>
      <c r="M14">
        <v>92</v>
      </c>
      <c r="N14">
        <v>118.76</v>
      </c>
      <c r="O14">
        <v>124.32</v>
      </c>
      <c r="P14">
        <v>139.68</v>
      </c>
      <c r="Q14">
        <v>20.56</v>
      </c>
      <c r="R14">
        <v>21.19</v>
      </c>
      <c r="S14">
        <v>26.39</v>
      </c>
      <c r="T14">
        <v>0</v>
      </c>
      <c r="U14">
        <v>416.25</v>
      </c>
      <c r="V14">
        <v>17.38</v>
      </c>
      <c r="W14">
        <v>45.22</v>
      </c>
      <c r="X14">
        <v>98.87</v>
      </c>
      <c r="Y14">
        <v>0</v>
      </c>
      <c r="Z14">
        <v>0</v>
      </c>
      <c r="AA14">
        <v>0</v>
      </c>
      <c r="AB14">
        <v>1.87</v>
      </c>
      <c r="AC14">
        <v>0</v>
      </c>
      <c r="AD14">
        <v>0</v>
      </c>
      <c r="AE14">
        <v>16.48</v>
      </c>
      <c r="AF14">
        <v>8.8699999999999992</v>
      </c>
      <c r="AG14">
        <v>43.15</v>
      </c>
      <c r="AH14">
        <v>0</v>
      </c>
      <c r="AI14">
        <v>0</v>
      </c>
      <c r="AJ14">
        <v>0</v>
      </c>
      <c r="AK14">
        <v>53.04</v>
      </c>
      <c r="AL14">
        <v>1.4</v>
      </c>
      <c r="AM14">
        <v>0</v>
      </c>
      <c r="AN14">
        <v>0</v>
      </c>
      <c r="AO14">
        <v>0</v>
      </c>
      <c r="AP14">
        <v>2.82</v>
      </c>
      <c r="AQ14">
        <v>0</v>
      </c>
      <c r="AR14">
        <v>1.44</v>
      </c>
      <c r="AS14">
        <v>4.57</v>
      </c>
      <c r="AT14">
        <v>20</v>
      </c>
      <c r="AU14">
        <v>0</v>
      </c>
      <c r="AV14">
        <v>29.09</v>
      </c>
      <c r="AW14">
        <v>70.59</v>
      </c>
      <c r="AX14">
        <v>66.849999999999994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2582.6000000000004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22.47</v>
      </c>
      <c r="J15">
        <v>0</v>
      </c>
      <c r="K15">
        <v>683.14</v>
      </c>
      <c r="L15">
        <v>436.2</v>
      </c>
      <c r="M15">
        <v>92</v>
      </c>
      <c r="N15">
        <v>118.76</v>
      </c>
      <c r="O15">
        <v>124.32</v>
      </c>
      <c r="P15">
        <v>139.68</v>
      </c>
      <c r="Q15">
        <v>20.56</v>
      </c>
      <c r="R15">
        <v>21.19</v>
      </c>
      <c r="S15">
        <v>26.39</v>
      </c>
      <c r="T15">
        <v>0</v>
      </c>
      <c r="U15">
        <v>416.25</v>
      </c>
      <c r="V15">
        <v>17.38</v>
      </c>
      <c r="W15">
        <v>45.22</v>
      </c>
      <c r="X15">
        <v>98.87</v>
      </c>
      <c r="Y15">
        <v>0</v>
      </c>
      <c r="Z15">
        <v>0</v>
      </c>
      <c r="AA15">
        <v>0</v>
      </c>
      <c r="AB15">
        <v>1.87</v>
      </c>
      <c r="AC15">
        <v>0</v>
      </c>
      <c r="AD15">
        <v>0</v>
      </c>
      <c r="AE15">
        <v>16.48</v>
      </c>
      <c r="AF15">
        <v>8.8699999999999992</v>
      </c>
      <c r="AG15">
        <v>43.15</v>
      </c>
      <c r="AH15">
        <v>0</v>
      </c>
      <c r="AI15">
        <v>0</v>
      </c>
      <c r="AJ15">
        <v>0</v>
      </c>
      <c r="AK15">
        <v>53.04</v>
      </c>
      <c r="AL15">
        <v>1.4</v>
      </c>
      <c r="AM15">
        <v>0</v>
      </c>
      <c r="AN15">
        <v>0</v>
      </c>
      <c r="AO15">
        <v>0</v>
      </c>
      <c r="AP15">
        <v>2.82</v>
      </c>
      <c r="AQ15">
        <v>0</v>
      </c>
      <c r="AR15">
        <v>1.44</v>
      </c>
      <c r="AS15">
        <v>4.57</v>
      </c>
      <c r="AT15">
        <v>20</v>
      </c>
      <c r="AU15">
        <v>0</v>
      </c>
      <c r="AV15">
        <v>29.09</v>
      </c>
      <c r="AW15">
        <v>70.59</v>
      </c>
      <c r="AX15">
        <v>66.849999999999994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2582.6000000000004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22.47</v>
      </c>
      <c r="J16">
        <v>0</v>
      </c>
      <c r="K16">
        <v>683.14</v>
      </c>
      <c r="L16">
        <v>436.2</v>
      </c>
      <c r="M16">
        <v>92</v>
      </c>
      <c r="N16">
        <v>118.76</v>
      </c>
      <c r="O16">
        <v>124.32</v>
      </c>
      <c r="P16">
        <v>139.68</v>
      </c>
      <c r="Q16">
        <v>20.56</v>
      </c>
      <c r="R16">
        <v>21.19</v>
      </c>
      <c r="S16">
        <v>26.39</v>
      </c>
      <c r="T16">
        <v>0</v>
      </c>
      <c r="U16">
        <v>416.25</v>
      </c>
      <c r="V16">
        <v>17.38</v>
      </c>
      <c r="W16">
        <v>45.22</v>
      </c>
      <c r="X16">
        <v>98.87</v>
      </c>
      <c r="Y16">
        <v>0</v>
      </c>
      <c r="Z16">
        <v>0</v>
      </c>
      <c r="AA16">
        <v>0</v>
      </c>
      <c r="AB16">
        <v>1.87</v>
      </c>
      <c r="AC16">
        <v>0</v>
      </c>
      <c r="AD16">
        <v>0</v>
      </c>
      <c r="AE16">
        <v>16.48</v>
      </c>
      <c r="AF16">
        <v>8.8699999999999992</v>
      </c>
      <c r="AG16">
        <v>43.15</v>
      </c>
      <c r="AH16">
        <v>0</v>
      </c>
      <c r="AI16">
        <v>0</v>
      </c>
      <c r="AJ16">
        <v>0</v>
      </c>
      <c r="AK16">
        <v>53.04</v>
      </c>
      <c r="AL16">
        <v>1.4</v>
      </c>
      <c r="AM16">
        <v>0</v>
      </c>
      <c r="AN16">
        <v>0</v>
      </c>
      <c r="AO16">
        <v>0</v>
      </c>
      <c r="AP16">
        <v>2.82</v>
      </c>
      <c r="AQ16">
        <v>0</v>
      </c>
      <c r="AR16">
        <v>1.44</v>
      </c>
      <c r="AS16">
        <v>4.57</v>
      </c>
      <c r="AT16">
        <v>20</v>
      </c>
      <c r="AU16">
        <v>0</v>
      </c>
      <c r="AV16">
        <v>29.09</v>
      </c>
      <c r="AW16">
        <v>70.59</v>
      </c>
      <c r="AX16">
        <v>66.849999999999994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2582.6000000000004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22.47</v>
      </c>
      <c r="J17">
        <v>0</v>
      </c>
      <c r="K17">
        <v>683.14</v>
      </c>
      <c r="L17">
        <v>436.2</v>
      </c>
      <c r="M17">
        <v>92</v>
      </c>
      <c r="N17">
        <v>118.76</v>
      </c>
      <c r="O17">
        <v>124.32</v>
      </c>
      <c r="P17">
        <v>139.68</v>
      </c>
      <c r="Q17">
        <v>20.56</v>
      </c>
      <c r="R17">
        <v>21.19</v>
      </c>
      <c r="S17">
        <v>26.39</v>
      </c>
      <c r="T17">
        <v>0</v>
      </c>
      <c r="U17">
        <v>416.25</v>
      </c>
      <c r="V17">
        <v>17.38</v>
      </c>
      <c r="W17">
        <v>45.22</v>
      </c>
      <c r="X17">
        <v>98.87</v>
      </c>
      <c r="Y17">
        <v>0</v>
      </c>
      <c r="Z17">
        <v>0</v>
      </c>
      <c r="AA17">
        <v>0</v>
      </c>
      <c r="AB17">
        <v>1.87</v>
      </c>
      <c r="AC17">
        <v>0</v>
      </c>
      <c r="AD17">
        <v>0</v>
      </c>
      <c r="AE17">
        <v>16.48</v>
      </c>
      <c r="AF17">
        <v>8.8699999999999992</v>
      </c>
      <c r="AG17">
        <v>43.15</v>
      </c>
      <c r="AH17">
        <v>0</v>
      </c>
      <c r="AI17">
        <v>0</v>
      </c>
      <c r="AJ17">
        <v>0</v>
      </c>
      <c r="AK17">
        <v>53.04</v>
      </c>
      <c r="AL17">
        <v>1.4</v>
      </c>
      <c r="AM17">
        <v>0</v>
      </c>
      <c r="AN17">
        <v>0</v>
      </c>
      <c r="AO17">
        <v>0</v>
      </c>
      <c r="AP17">
        <v>2.82</v>
      </c>
      <c r="AQ17">
        <v>0</v>
      </c>
      <c r="AR17">
        <v>1.44</v>
      </c>
      <c r="AS17">
        <v>4.57</v>
      </c>
      <c r="AT17">
        <v>20</v>
      </c>
      <c r="AU17">
        <v>0</v>
      </c>
      <c r="AV17">
        <v>29.09</v>
      </c>
      <c r="AW17">
        <v>70.59</v>
      </c>
      <c r="AX17">
        <v>66.849999999999994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2582.6000000000004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22.47</v>
      </c>
      <c r="J18">
        <v>0</v>
      </c>
      <c r="K18">
        <v>683.14</v>
      </c>
      <c r="L18">
        <v>436.2</v>
      </c>
      <c r="M18">
        <v>92</v>
      </c>
      <c r="N18">
        <v>118.76</v>
      </c>
      <c r="O18">
        <v>124.32</v>
      </c>
      <c r="P18">
        <v>139.68</v>
      </c>
      <c r="Q18">
        <v>20.56</v>
      </c>
      <c r="R18">
        <v>21.19</v>
      </c>
      <c r="S18">
        <v>26.39</v>
      </c>
      <c r="T18">
        <v>0</v>
      </c>
      <c r="U18">
        <v>416.25</v>
      </c>
      <c r="V18">
        <v>17.38</v>
      </c>
      <c r="W18">
        <v>45.22</v>
      </c>
      <c r="X18">
        <v>98.87</v>
      </c>
      <c r="Y18">
        <v>0</v>
      </c>
      <c r="Z18">
        <v>0</v>
      </c>
      <c r="AA18">
        <v>0</v>
      </c>
      <c r="AB18">
        <v>1.87</v>
      </c>
      <c r="AC18">
        <v>0</v>
      </c>
      <c r="AD18">
        <v>0</v>
      </c>
      <c r="AE18">
        <v>16.48</v>
      </c>
      <c r="AF18">
        <v>8.8699999999999992</v>
      </c>
      <c r="AG18">
        <v>43.15</v>
      </c>
      <c r="AH18">
        <v>0</v>
      </c>
      <c r="AI18">
        <v>0</v>
      </c>
      <c r="AJ18">
        <v>0</v>
      </c>
      <c r="AK18">
        <v>53.04</v>
      </c>
      <c r="AL18">
        <v>1.4</v>
      </c>
      <c r="AM18">
        <v>0</v>
      </c>
      <c r="AN18">
        <v>0</v>
      </c>
      <c r="AO18">
        <v>0</v>
      </c>
      <c r="AP18">
        <v>2.82</v>
      </c>
      <c r="AQ18">
        <v>0</v>
      </c>
      <c r="AR18">
        <v>1.44</v>
      </c>
      <c r="AS18">
        <v>4.57</v>
      </c>
      <c r="AT18">
        <v>20</v>
      </c>
      <c r="AU18">
        <v>0</v>
      </c>
      <c r="AV18">
        <v>29.09</v>
      </c>
      <c r="AW18">
        <v>70.59</v>
      </c>
      <c r="AX18">
        <v>66.849999999999994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2582.6000000000004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22.47</v>
      </c>
      <c r="J19">
        <v>0</v>
      </c>
      <c r="K19">
        <v>683.14</v>
      </c>
      <c r="L19">
        <v>436.2</v>
      </c>
      <c r="M19">
        <v>92</v>
      </c>
      <c r="N19">
        <v>118.76</v>
      </c>
      <c r="O19">
        <v>124.32</v>
      </c>
      <c r="P19">
        <v>139.68</v>
      </c>
      <c r="Q19">
        <v>20.56</v>
      </c>
      <c r="R19">
        <v>21.19</v>
      </c>
      <c r="S19">
        <v>26.39</v>
      </c>
      <c r="T19">
        <v>0</v>
      </c>
      <c r="U19">
        <v>416.25</v>
      </c>
      <c r="V19">
        <v>17.38</v>
      </c>
      <c r="W19">
        <v>45.22</v>
      </c>
      <c r="X19">
        <v>98.87</v>
      </c>
      <c r="Y19">
        <v>0</v>
      </c>
      <c r="Z19">
        <v>0</v>
      </c>
      <c r="AA19">
        <v>0</v>
      </c>
      <c r="AB19">
        <v>1.87</v>
      </c>
      <c r="AC19">
        <v>0</v>
      </c>
      <c r="AD19">
        <v>0</v>
      </c>
      <c r="AE19">
        <v>16.48</v>
      </c>
      <c r="AF19">
        <v>8.8699999999999992</v>
      </c>
      <c r="AG19">
        <v>43.15</v>
      </c>
      <c r="AH19">
        <v>0</v>
      </c>
      <c r="AI19">
        <v>0</v>
      </c>
      <c r="AJ19">
        <v>0</v>
      </c>
      <c r="AK19">
        <v>53.04</v>
      </c>
      <c r="AL19">
        <v>1.4</v>
      </c>
      <c r="AM19">
        <v>0</v>
      </c>
      <c r="AN19">
        <v>0</v>
      </c>
      <c r="AO19">
        <v>0</v>
      </c>
      <c r="AP19">
        <v>2.82</v>
      </c>
      <c r="AQ19">
        <v>0</v>
      </c>
      <c r="AR19">
        <v>1.44</v>
      </c>
      <c r="AS19">
        <v>4.57</v>
      </c>
      <c r="AT19">
        <v>20</v>
      </c>
      <c r="AU19">
        <v>0</v>
      </c>
      <c r="AV19">
        <v>29.09</v>
      </c>
      <c r="AW19">
        <v>70.59</v>
      </c>
      <c r="AX19">
        <v>66.849999999999994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2582.6000000000004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22.47</v>
      </c>
      <c r="J20">
        <v>0</v>
      </c>
      <c r="K20">
        <v>683.14</v>
      </c>
      <c r="L20">
        <v>436.2</v>
      </c>
      <c r="M20">
        <v>92</v>
      </c>
      <c r="N20">
        <v>118.76</v>
      </c>
      <c r="O20">
        <v>124.32</v>
      </c>
      <c r="P20">
        <v>139.68</v>
      </c>
      <c r="Q20">
        <v>20.56</v>
      </c>
      <c r="R20">
        <v>21.19</v>
      </c>
      <c r="S20">
        <v>26.39</v>
      </c>
      <c r="T20">
        <v>0</v>
      </c>
      <c r="U20">
        <v>416.25</v>
      </c>
      <c r="V20">
        <v>17.38</v>
      </c>
      <c r="W20">
        <v>45.22</v>
      </c>
      <c r="X20">
        <v>98.87</v>
      </c>
      <c r="Y20">
        <v>0</v>
      </c>
      <c r="Z20">
        <v>0</v>
      </c>
      <c r="AA20">
        <v>0</v>
      </c>
      <c r="AB20">
        <v>1.87</v>
      </c>
      <c r="AC20">
        <v>0</v>
      </c>
      <c r="AD20">
        <v>0</v>
      </c>
      <c r="AE20">
        <v>16.48</v>
      </c>
      <c r="AF20">
        <v>8.8699999999999992</v>
      </c>
      <c r="AG20">
        <v>43.15</v>
      </c>
      <c r="AH20">
        <v>0</v>
      </c>
      <c r="AI20">
        <v>0</v>
      </c>
      <c r="AJ20">
        <v>0</v>
      </c>
      <c r="AK20">
        <v>53.04</v>
      </c>
      <c r="AL20">
        <v>1.4</v>
      </c>
      <c r="AM20">
        <v>0</v>
      </c>
      <c r="AN20">
        <v>0</v>
      </c>
      <c r="AO20">
        <v>0</v>
      </c>
      <c r="AP20">
        <v>2.82</v>
      </c>
      <c r="AQ20">
        <v>0</v>
      </c>
      <c r="AR20">
        <v>1.44</v>
      </c>
      <c r="AS20">
        <v>4.57</v>
      </c>
      <c r="AT20">
        <v>20</v>
      </c>
      <c r="AU20">
        <v>0</v>
      </c>
      <c r="AV20">
        <v>29.09</v>
      </c>
      <c r="AW20">
        <v>70.59</v>
      </c>
      <c r="AX20">
        <v>66.849999999999994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2582.6000000000004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22.47</v>
      </c>
      <c r="J21">
        <v>0</v>
      </c>
      <c r="K21">
        <v>683.14</v>
      </c>
      <c r="L21">
        <v>436.2</v>
      </c>
      <c r="M21">
        <v>92</v>
      </c>
      <c r="N21">
        <v>118.76</v>
      </c>
      <c r="O21">
        <v>124.32</v>
      </c>
      <c r="P21">
        <v>139.68</v>
      </c>
      <c r="Q21">
        <v>20.56</v>
      </c>
      <c r="R21">
        <v>21.19</v>
      </c>
      <c r="S21">
        <v>26.39</v>
      </c>
      <c r="T21">
        <v>0</v>
      </c>
      <c r="U21">
        <v>416.25</v>
      </c>
      <c r="V21">
        <v>17.38</v>
      </c>
      <c r="W21">
        <v>45.22</v>
      </c>
      <c r="X21">
        <v>98.87</v>
      </c>
      <c r="Y21">
        <v>0</v>
      </c>
      <c r="Z21">
        <v>0</v>
      </c>
      <c r="AA21">
        <v>0</v>
      </c>
      <c r="AB21">
        <v>1.87</v>
      </c>
      <c r="AC21">
        <v>0</v>
      </c>
      <c r="AD21">
        <v>0</v>
      </c>
      <c r="AE21">
        <v>16.48</v>
      </c>
      <c r="AF21">
        <v>8.8699999999999992</v>
      </c>
      <c r="AG21">
        <v>43.15</v>
      </c>
      <c r="AH21">
        <v>0</v>
      </c>
      <c r="AI21">
        <v>0</v>
      </c>
      <c r="AJ21">
        <v>0</v>
      </c>
      <c r="AK21">
        <v>53.04</v>
      </c>
      <c r="AL21">
        <v>1.4</v>
      </c>
      <c r="AM21">
        <v>0</v>
      </c>
      <c r="AN21">
        <v>0</v>
      </c>
      <c r="AO21">
        <v>0</v>
      </c>
      <c r="AP21">
        <v>2.82</v>
      </c>
      <c r="AQ21">
        <v>0</v>
      </c>
      <c r="AR21">
        <v>1.44</v>
      </c>
      <c r="AS21">
        <v>4.57</v>
      </c>
      <c r="AT21">
        <v>20</v>
      </c>
      <c r="AU21">
        <v>0</v>
      </c>
      <c r="AV21">
        <v>29.09</v>
      </c>
      <c r="AW21">
        <v>70.59</v>
      </c>
      <c r="AX21">
        <v>66.849999999999994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2582.6000000000004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22.47</v>
      </c>
      <c r="J22">
        <v>0</v>
      </c>
      <c r="K22">
        <v>683.14</v>
      </c>
      <c r="L22">
        <v>436.2</v>
      </c>
      <c r="M22">
        <v>92</v>
      </c>
      <c r="N22">
        <v>118.76</v>
      </c>
      <c r="O22">
        <v>124.32</v>
      </c>
      <c r="P22">
        <v>139.68</v>
      </c>
      <c r="Q22">
        <v>20.56</v>
      </c>
      <c r="R22">
        <v>21.19</v>
      </c>
      <c r="S22">
        <v>26.39</v>
      </c>
      <c r="T22">
        <v>0</v>
      </c>
      <c r="U22">
        <v>416.25</v>
      </c>
      <c r="V22">
        <v>17.38</v>
      </c>
      <c r="W22">
        <v>45.22</v>
      </c>
      <c r="X22">
        <v>98.87</v>
      </c>
      <c r="Y22">
        <v>0</v>
      </c>
      <c r="Z22">
        <v>0</v>
      </c>
      <c r="AA22">
        <v>0</v>
      </c>
      <c r="AB22">
        <v>1.87</v>
      </c>
      <c r="AC22">
        <v>0</v>
      </c>
      <c r="AD22">
        <v>0</v>
      </c>
      <c r="AE22">
        <v>16.48</v>
      </c>
      <c r="AF22">
        <v>8.8699999999999992</v>
      </c>
      <c r="AG22">
        <v>43.15</v>
      </c>
      <c r="AH22">
        <v>0</v>
      </c>
      <c r="AI22">
        <v>0</v>
      </c>
      <c r="AJ22">
        <v>0</v>
      </c>
      <c r="AK22">
        <v>53.04</v>
      </c>
      <c r="AL22">
        <v>1.4</v>
      </c>
      <c r="AM22">
        <v>0</v>
      </c>
      <c r="AN22">
        <v>0</v>
      </c>
      <c r="AO22">
        <v>0</v>
      </c>
      <c r="AP22">
        <v>2.82</v>
      </c>
      <c r="AQ22">
        <v>0</v>
      </c>
      <c r="AR22">
        <v>1.44</v>
      </c>
      <c r="AS22">
        <v>4.57</v>
      </c>
      <c r="AT22">
        <v>20</v>
      </c>
      <c r="AU22">
        <v>0</v>
      </c>
      <c r="AV22">
        <v>29.09</v>
      </c>
      <c r="AW22">
        <v>70.59</v>
      </c>
      <c r="AX22">
        <v>66.849999999999994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2582.6000000000004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22.47</v>
      </c>
      <c r="J23">
        <v>0</v>
      </c>
      <c r="K23">
        <v>683.14</v>
      </c>
      <c r="L23">
        <v>436.2</v>
      </c>
      <c r="M23">
        <v>92</v>
      </c>
      <c r="N23">
        <v>118.76</v>
      </c>
      <c r="O23">
        <v>124.32</v>
      </c>
      <c r="P23">
        <v>139.68</v>
      </c>
      <c r="Q23">
        <v>20.56</v>
      </c>
      <c r="R23">
        <v>21.19</v>
      </c>
      <c r="S23">
        <v>26.39</v>
      </c>
      <c r="T23">
        <v>0</v>
      </c>
      <c r="U23">
        <v>416.25</v>
      </c>
      <c r="V23">
        <v>17.38</v>
      </c>
      <c r="W23">
        <v>45.22</v>
      </c>
      <c r="X23">
        <v>98.87</v>
      </c>
      <c r="Y23">
        <v>0</v>
      </c>
      <c r="Z23">
        <v>0</v>
      </c>
      <c r="AA23">
        <v>0</v>
      </c>
      <c r="AB23">
        <v>1.87</v>
      </c>
      <c r="AC23">
        <v>0</v>
      </c>
      <c r="AD23">
        <v>0</v>
      </c>
      <c r="AE23">
        <v>16.48</v>
      </c>
      <c r="AF23">
        <v>8.8699999999999992</v>
      </c>
      <c r="AG23">
        <v>43.15</v>
      </c>
      <c r="AH23">
        <v>20.83</v>
      </c>
      <c r="AI23">
        <v>0</v>
      </c>
      <c r="AJ23">
        <v>0</v>
      </c>
      <c r="AK23">
        <v>53.04</v>
      </c>
      <c r="AL23">
        <v>1.4</v>
      </c>
      <c r="AM23">
        <v>0</v>
      </c>
      <c r="AN23">
        <v>0</v>
      </c>
      <c r="AO23">
        <v>0</v>
      </c>
      <c r="AP23">
        <v>2.82</v>
      </c>
      <c r="AQ23">
        <v>15.56</v>
      </c>
      <c r="AR23">
        <v>1.44</v>
      </c>
      <c r="AS23">
        <v>4.57</v>
      </c>
      <c r="AT23">
        <v>20</v>
      </c>
      <c r="AU23">
        <v>0</v>
      </c>
      <c r="AV23">
        <v>29.09</v>
      </c>
      <c r="AW23">
        <v>70.59</v>
      </c>
      <c r="AX23">
        <v>66.849999999999994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2618.9900000000002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22.47</v>
      </c>
      <c r="J24">
        <v>0</v>
      </c>
      <c r="K24">
        <v>683.14</v>
      </c>
      <c r="L24">
        <v>436.2</v>
      </c>
      <c r="M24">
        <v>92</v>
      </c>
      <c r="N24">
        <v>118.76</v>
      </c>
      <c r="O24">
        <v>124.32</v>
      </c>
      <c r="P24">
        <v>139.68</v>
      </c>
      <c r="Q24">
        <v>20.56</v>
      </c>
      <c r="R24">
        <v>21.19</v>
      </c>
      <c r="S24">
        <v>26.39</v>
      </c>
      <c r="T24">
        <v>0</v>
      </c>
      <c r="U24">
        <v>416.25</v>
      </c>
      <c r="V24">
        <v>17.38</v>
      </c>
      <c r="W24">
        <v>45.22</v>
      </c>
      <c r="X24">
        <v>98.87</v>
      </c>
      <c r="Y24">
        <v>0</v>
      </c>
      <c r="Z24">
        <v>0</v>
      </c>
      <c r="AA24">
        <v>0</v>
      </c>
      <c r="AB24">
        <v>1.87</v>
      </c>
      <c r="AC24">
        <v>0</v>
      </c>
      <c r="AD24">
        <v>0</v>
      </c>
      <c r="AE24">
        <v>16.48</v>
      </c>
      <c r="AF24">
        <v>8.8699999999999992</v>
      </c>
      <c r="AG24">
        <v>43.15</v>
      </c>
      <c r="AH24">
        <v>39.86</v>
      </c>
      <c r="AI24">
        <v>0</v>
      </c>
      <c r="AJ24">
        <v>0</v>
      </c>
      <c r="AK24">
        <v>53.04</v>
      </c>
      <c r="AL24">
        <v>1.4</v>
      </c>
      <c r="AM24">
        <v>0</v>
      </c>
      <c r="AN24">
        <v>0</v>
      </c>
      <c r="AO24">
        <v>0</v>
      </c>
      <c r="AP24">
        <v>2.82</v>
      </c>
      <c r="AQ24">
        <v>31.13</v>
      </c>
      <c r="AR24">
        <v>1.44</v>
      </c>
      <c r="AS24">
        <v>4.57</v>
      </c>
      <c r="AT24">
        <v>20</v>
      </c>
      <c r="AU24">
        <v>0</v>
      </c>
      <c r="AV24">
        <v>29.09</v>
      </c>
      <c r="AW24">
        <v>70.59</v>
      </c>
      <c r="AX24">
        <v>66.849999999999994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2653.5900000000006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22.47</v>
      </c>
      <c r="J25">
        <v>0</v>
      </c>
      <c r="K25">
        <v>683.14</v>
      </c>
      <c r="L25">
        <v>436.2</v>
      </c>
      <c r="M25">
        <v>92</v>
      </c>
      <c r="N25">
        <v>118.76</v>
      </c>
      <c r="O25">
        <v>124.32</v>
      </c>
      <c r="P25">
        <v>139.68</v>
      </c>
      <c r="Q25">
        <v>20.56</v>
      </c>
      <c r="R25">
        <v>21.19</v>
      </c>
      <c r="S25">
        <v>26.39</v>
      </c>
      <c r="T25">
        <v>0</v>
      </c>
      <c r="U25">
        <v>416.25</v>
      </c>
      <c r="V25">
        <v>17.38</v>
      </c>
      <c r="W25">
        <v>45.22</v>
      </c>
      <c r="X25">
        <v>98.87</v>
      </c>
      <c r="Y25">
        <v>0</v>
      </c>
      <c r="Z25">
        <v>1.1000000000000001</v>
      </c>
      <c r="AA25">
        <v>0</v>
      </c>
      <c r="AB25">
        <v>1.87</v>
      </c>
      <c r="AC25">
        <v>0</v>
      </c>
      <c r="AD25">
        <v>7.93</v>
      </c>
      <c r="AE25">
        <v>16.48</v>
      </c>
      <c r="AF25">
        <v>8.8699999999999992</v>
      </c>
      <c r="AG25">
        <v>43.15</v>
      </c>
      <c r="AH25">
        <v>46.4</v>
      </c>
      <c r="AI25">
        <v>0</v>
      </c>
      <c r="AJ25">
        <v>0</v>
      </c>
      <c r="AK25">
        <v>53.04</v>
      </c>
      <c r="AL25">
        <v>1.4</v>
      </c>
      <c r="AM25">
        <v>0</v>
      </c>
      <c r="AN25">
        <v>0</v>
      </c>
      <c r="AO25">
        <v>0</v>
      </c>
      <c r="AP25">
        <v>10.25</v>
      </c>
      <c r="AQ25">
        <v>31.13</v>
      </c>
      <c r="AR25">
        <v>1.44</v>
      </c>
      <c r="AS25">
        <v>4.57</v>
      </c>
      <c r="AT25">
        <v>20</v>
      </c>
      <c r="AU25">
        <v>0</v>
      </c>
      <c r="AV25">
        <v>29.09</v>
      </c>
      <c r="AW25">
        <v>70.59</v>
      </c>
      <c r="AX25">
        <v>66.849999999999994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2676.59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22.47</v>
      </c>
      <c r="J26">
        <v>0</v>
      </c>
      <c r="K26">
        <v>683.14</v>
      </c>
      <c r="L26">
        <v>436.2</v>
      </c>
      <c r="M26">
        <v>92</v>
      </c>
      <c r="N26">
        <v>118.76</v>
      </c>
      <c r="O26">
        <v>124.32</v>
      </c>
      <c r="P26">
        <v>139.68</v>
      </c>
      <c r="Q26">
        <v>20.56</v>
      </c>
      <c r="R26">
        <v>21.19</v>
      </c>
      <c r="S26">
        <v>26.39</v>
      </c>
      <c r="T26">
        <v>0</v>
      </c>
      <c r="U26">
        <v>416.25</v>
      </c>
      <c r="V26">
        <v>17.38</v>
      </c>
      <c r="W26">
        <v>45.22</v>
      </c>
      <c r="X26">
        <v>98.87</v>
      </c>
      <c r="Y26">
        <v>0</v>
      </c>
      <c r="Z26">
        <v>6.52</v>
      </c>
      <c r="AA26">
        <v>0</v>
      </c>
      <c r="AB26">
        <v>1.87</v>
      </c>
      <c r="AC26">
        <v>9.68</v>
      </c>
      <c r="AD26">
        <v>10.57</v>
      </c>
      <c r="AE26">
        <v>16.48</v>
      </c>
      <c r="AF26">
        <v>8.8699999999999992</v>
      </c>
      <c r="AG26">
        <v>43.15</v>
      </c>
      <c r="AH26">
        <v>70.17</v>
      </c>
      <c r="AI26">
        <v>0</v>
      </c>
      <c r="AJ26">
        <v>0</v>
      </c>
      <c r="AK26">
        <v>53.04</v>
      </c>
      <c r="AL26">
        <v>1.4</v>
      </c>
      <c r="AM26">
        <v>0</v>
      </c>
      <c r="AN26">
        <v>0</v>
      </c>
      <c r="AO26">
        <v>0</v>
      </c>
      <c r="AP26">
        <v>10.25</v>
      </c>
      <c r="AQ26">
        <v>46.69</v>
      </c>
      <c r="AR26">
        <v>1.44</v>
      </c>
      <c r="AS26">
        <v>4.57</v>
      </c>
      <c r="AT26">
        <v>20</v>
      </c>
      <c r="AU26">
        <v>0</v>
      </c>
      <c r="AV26">
        <v>29.09</v>
      </c>
      <c r="AW26">
        <v>70.59</v>
      </c>
      <c r="AX26">
        <v>66.849999999999994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2733.6600000000003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22.47</v>
      </c>
      <c r="J27">
        <v>0</v>
      </c>
      <c r="K27">
        <v>683.14</v>
      </c>
      <c r="L27">
        <v>436.2</v>
      </c>
      <c r="M27">
        <v>92</v>
      </c>
      <c r="N27">
        <v>118.76</v>
      </c>
      <c r="O27">
        <v>124.32</v>
      </c>
      <c r="P27">
        <v>139.68</v>
      </c>
      <c r="Q27">
        <v>20.56</v>
      </c>
      <c r="R27">
        <v>21.19</v>
      </c>
      <c r="S27">
        <v>26.39</v>
      </c>
      <c r="T27">
        <v>0</v>
      </c>
      <c r="U27">
        <v>416.25</v>
      </c>
      <c r="V27">
        <v>17.38</v>
      </c>
      <c r="W27">
        <v>45.22</v>
      </c>
      <c r="X27">
        <v>98.87</v>
      </c>
      <c r="Y27">
        <v>0</v>
      </c>
      <c r="Z27">
        <v>6.52</v>
      </c>
      <c r="AA27">
        <v>0</v>
      </c>
      <c r="AB27">
        <v>4</v>
      </c>
      <c r="AC27">
        <v>19.36</v>
      </c>
      <c r="AD27">
        <v>19.809999999999999</v>
      </c>
      <c r="AE27">
        <v>32.96</v>
      </c>
      <c r="AF27">
        <v>8.8699999999999992</v>
      </c>
      <c r="AG27">
        <v>43.15</v>
      </c>
      <c r="AH27">
        <v>93.56</v>
      </c>
      <c r="AI27">
        <v>3.82</v>
      </c>
      <c r="AJ27">
        <v>0</v>
      </c>
      <c r="AK27">
        <v>53.04</v>
      </c>
      <c r="AL27">
        <v>1.4</v>
      </c>
      <c r="AM27">
        <v>0</v>
      </c>
      <c r="AN27">
        <v>0</v>
      </c>
      <c r="AO27">
        <v>0</v>
      </c>
      <c r="AP27">
        <v>2.82</v>
      </c>
      <c r="AQ27">
        <v>62.24</v>
      </c>
      <c r="AR27">
        <v>1.44</v>
      </c>
      <c r="AS27">
        <v>4.57</v>
      </c>
      <c r="AT27">
        <v>20</v>
      </c>
      <c r="AU27">
        <v>0</v>
      </c>
      <c r="AV27">
        <v>28.88</v>
      </c>
      <c r="AW27">
        <v>70.59</v>
      </c>
      <c r="AX27">
        <v>66.849999999999994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2806.3100000000004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22.47</v>
      </c>
      <c r="J28">
        <v>0</v>
      </c>
      <c r="K28">
        <v>683.14</v>
      </c>
      <c r="L28">
        <v>436.2</v>
      </c>
      <c r="M28">
        <v>92</v>
      </c>
      <c r="N28">
        <v>118.76</v>
      </c>
      <c r="O28">
        <v>124.32</v>
      </c>
      <c r="P28">
        <v>139.68</v>
      </c>
      <c r="Q28">
        <v>20.56</v>
      </c>
      <c r="R28">
        <v>21.19</v>
      </c>
      <c r="S28">
        <v>26.39</v>
      </c>
      <c r="T28">
        <v>0</v>
      </c>
      <c r="U28">
        <v>416.25</v>
      </c>
      <c r="V28">
        <v>17.38</v>
      </c>
      <c r="W28">
        <v>45.22</v>
      </c>
      <c r="X28">
        <v>98.87</v>
      </c>
      <c r="Y28">
        <v>0</v>
      </c>
      <c r="Z28">
        <v>13.04</v>
      </c>
      <c r="AA28">
        <v>0</v>
      </c>
      <c r="AB28">
        <v>26.34</v>
      </c>
      <c r="AC28">
        <v>29.06</v>
      </c>
      <c r="AD28">
        <v>36.549999999999997</v>
      </c>
      <c r="AE28">
        <v>32.96</v>
      </c>
      <c r="AF28">
        <v>19.72</v>
      </c>
      <c r="AG28">
        <v>43.15</v>
      </c>
      <c r="AH28">
        <v>116.95</v>
      </c>
      <c r="AI28">
        <v>16.55</v>
      </c>
      <c r="AJ28">
        <v>0</v>
      </c>
      <c r="AK28">
        <v>53.04</v>
      </c>
      <c r="AL28">
        <v>1.4</v>
      </c>
      <c r="AM28">
        <v>5.27</v>
      </c>
      <c r="AN28">
        <v>0</v>
      </c>
      <c r="AO28">
        <v>0</v>
      </c>
      <c r="AP28">
        <v>2.82</v>
      </c>
      <c r="AQ28">
        <v>62.24</v>
      </c>
      <c r="AR28">
        <v>1.44</v>
      </c>
      <c r="AS28">
        <v>4.57</v>
      </c>
      <c r="AT28">
        <v>20</v>
      </c>
      <c r="AU28">
        <v>0</v>
      </c>
      <c r="AV28">
        <v>28.88</v>
      </c>
      <c r="AW28">
        <v>70.59</v>
      </c>
      <c r="AX28">
        <v>66.849999999999994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2913.8500000000004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22.47</v>
      </c>
      <c r="J29">
        <v>0</v>
      </c>
      <c r="K29">
        <v>683.14</v>
      </c>
      <c r="L29">
        <v>436.2</v>
      </c>
      <c r="M29">
        <v>92</v>
      </c>
      <c r="N29">
        <v>118.76</v>
      </c>
      <c r="O29">
        <v>124.32</v>
      </c>
      <c r="P29">
        <v>139.68</v>
      </c>
      <c r="Q29">
        <v>20.56</v>
      </c>
      <c r="R29">
        <v>21.19</v>
      </c>
      <c r="S29">
        <v>26.39</v>
      </c>
      <c r="T29">
        <v>0</v>
      </c>
      <c r="U29">
        <v>416.25</v>
      </c>
      <c r="V29">
        <v>17.38</v>
      </c>
      <c r="W29">
        <v>45.22</v>
      </c>
      <c r="X29">
        <v>98.87</v>
      </c>
      <c r="Y29">
        <v>0</v>
      </c>
      <c r="Z29">
        <v>13.04</v>
      </c>
      <c r="AA29">
        <v>11.85</v>
      </c>
      <c r="AB29">
        <v>26.34</v>
      </c>
      <c r="AC29">
        <v>29.06</v>
      </c>
      <c r="AD29">
        <v>36.549999999999997</v>
      </c>
      <c r="AE29">
        <v>32.96</v>
      </c>
      <c r="AF29">
        <v>19.72</v>
      </c>
      <c r="AG29">
        <v>43.15</v>
      </c>
      <c r="AH29">
        <v>140.34</v>
      </c>
      <c r="AI29">
        <v>16.55</v>
      </c>
      <c r="AJ29">
        <v>0</v>
      </c>
      <c r="AK29">
        <v>53.04</v>
      </c>
      <c r="AL29">
        <v>1.4</v>
      </c>
      <c r="AM29">
        <v>10.54</v>
      </c>
      <c r="AN29">
        <v>0</v>
      </c>
      <c r="AO29">
        <v>0</v>
      </c>
      <c r="AP29">
        <v>2.82</v>
      </c>
      <c r="AQ29">
        <v>62.24</v>
      </c>
      <c r="AR29">
        <v>36.43</v>
      </c>
      <c r="AS29">
        <v>4.57</v>
      </c>
      <c r="AT29">
        <v>20</v>
      </c>
      <c r="AU29">
        <v>0</v>
      </c>
      <c r="AV29">
        <v>28.88</v>
      </c>
      <c r="AW29">
        <v>70.59</v>
      </c>
      <c r="AX29">
        <v>66.849999999999994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2989.3500000000004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22.47</v>
      </c>
      <c r="J30">
        <v>0</v>
      </c>
      <c r="K30">
        <v>683.14</v>
      </c>
      <c r="L30">
        <v>436.2</v>
      </c>
      <c r="M30">
        <v>92</v>
      </c>
      <c r="N30">
        <v>118.76</v>
      </c>
      <c r="O30">
        <v>124.32</v>
      </c>
      <c r="P30">
        <v>139.68</v>
      </c>
      <c r="Q30">
        <v>20.56</v>
      </c>
      <c r="R30">
        <v>21.19</v>
      </c>
      <c r="S30">
        <v>26.39</v>
      </c>
      <c r="T30">
        <v>0</v>
      </c>
      <c r="U30">
        <v>416.25</v>
      </c>
      <c r="V30">
        <v>17.38</v>
      </c>
      <c r="W30">
        <v>45.22</v>
      </c>
      <c r="X30">
        <v>98.87</v>
      </c>
      <c r="Y30">
        <v>0</v>
      </c>
      <c r="Z30">
        <v>13.04</v>
      </c>
      <c r="AA30">
        <v>28.05</v>
      </c>
      <c r="AB30">
        <v>26.34</v>
      </c>
      <c r="AC30">
        <v>29.06</v>
      </c>
      <c r="AD30">
        <v>36.549999999999997</v>
      </c>
      <c r="AE30">
        <v>32.96</v>
      </c>
      <c r="AF30">
        <v>19.72</v>
      </c>
      <c r="AG30">
        <v>43.15</v>
      </c>
      <c r="AH30">
        <v>140.34</v>
      </c>
      <c r="AI30">
        <v>16.55</v>
      </c>
      <c r="AJ30">
        <v>0</v>
      </c>
      <c r="AK30">
        <v>53.04</v>
      </c>
      <c r="AL30">
        <v>1.4</v>
      </c>
      <c r="AM30">
        <v>10.54</v>
      </c>
      <c r="AN30">
        <v>0</v>
      </c>
      <c r="AO30">
        <v>0</v>
      </c>
      <c r="AP30">
        <v>2.82</v>
      </c>
      <c r="AQ30">
        <v>62.24</v>
      </c>
      <c r="AR30">
        <v>36.43</v>
      </c>
      <c r="AS30">
        <v>4.57</v>
      </c>
      <c r="AT30">
        <v>20</v>
      </c>
      <c r="AU30">
        <v>0</v>
      </c>
      <c r="AV30">
        <v>28.88</v>
      </c>
      <c r="AW30">
        <v>70.59</v>
      </c>
      <c r="AX30">
        <v>66.849999999999994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3005.5500000000006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22.47</v>
      </c>
      <c r="J31">
        <v>0</v>
      </c>
      <c r="K31">
        <v>683.14</v>
      </c>
      <c r="L31">
        <v>436.2</v>
      </c>
      <c r="M31">
        <v>92</v>
      </c>
      <c r="N31">
        <v>118.76</v>
      </c>
      <c r="O31">
        <v>124.32</v>
      </c>
      <c r="P31">
        <v>139.68</v>
      </c>
      <c r="Q31">
        <v>20.56</v>
      </c>
      <c r="R31">
        <v>21.19</v>
      </c>
      <c r="S31">
        <v>26.39</v>
      </c>
      <c r="T31">
        <v>0</v>
      </c>
      <c r="U31">
        <v>416.25</v>
      </c>
      <c r="V31">
        <v>17.38</v>
      </c>
      <c r="W31">
        <v>45.22</v>
      </c>
      <c r="X31">
        <v>98.87</v>
      </c>
      <c r="Y31">
        <v>0</v>
      </c>
      <c r="Z31">
        <v>13.04</v>
      </c>
      <c r="AA31">
        <v>28.05</v>
      </c>
      <c r="AB31">
        <v>26.34</v>
      </c>
      <c r="AC31">
        <v>29.06</v>
      </c>
      <c r="AD31">
        <v>31.7</v>
      </c>
      <c r="AE31">
        <v>32.96</v>
      </c>
      <c r="AF31">
        <v>19.72</v>
      </c>
      <c r="AG31">
        <v>43.15</v>
      </c>
      <c r="AH31">
        <v>140.34</v>
      </c>
      <c r="AI31">
        <v>16.55</v>
      </c>
      <c r="AJ31">
        <v>0</v>
      </c>
      <c r="AK31">
        <v>53.04</v>
      </c>
      <c r="AL31">
        <v>1.4</v>
      </c>
      <c r="AM31">
        <v>10.54</v>
      </c>
      <c r="AN31">
        <v>0</v>
      </c>
      <c r="AO31">
        <v>0</v>
      </c>
      <c r="AP31">
        <v>2.82</v>
      </c>
      <c r="AQ31">
        <v>62.24</v>
      </c>
      <c r="AR31">
        <v>2.76</v>
      </c>
      <c r="AS31">
        <v>4.57</v>
      </c>
      <c r="AT31">
        <v>20</v>
      </c>
      <c r="AU31">
        <v>0</v>
      </c>
      <c r="AV31">
        <v>28.88</v>
      </c>
      <c r="AW31">
        <v>70.59</v>
      </c>
      <c r="AX31">
        <v>66.849999999999994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2967.0300000000007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22.47</v>
      </c>
      <c r="J32">
        <v>0</v>
      </c>
      <c r="K32">
        <v>683.14</v>
      </c>
      <c r="L32">
        <v>434.9</v>
      </c>
      <c r="M32">
        <v>92</v>
      </c>
      <c r="N32">
        <v>118.76</v>
      </c>
      <c r="O32">
        <v>124.32</v>
      </c>
      <c r="P32">
        <v>139.68</v>
      </c>
      <c r="Q32">
        <v>20.56</v>
      </c>
      <c r="R32">
        <v>21.19</v>
      </c>
      <c r="S32">
        <v>26.39</v>
      </c>
      <c r="T32">
        <v>0</v>
      </c>
      <c r="U32">
        <v>416.25</v>
      </c>
      <c r="V32">
        <v>17.38</v>
      </c>
      <c r="W32">
        <v>45.22</v>
      </c>
      <c r="X32">
        <v>98.87</v>
      </c>
      <c r="Y32">
        <v>0</v>
      </c>
      <c r="Z32">
        <v>6.52</v>
      </c>
      <c r="AA32">
        <v>28.05</v>
      </c>
      <c r="AB32">
        <v>26.34</v>
      </c>
      <c r="AC32">
        <v>29.06</v>
      </c>
      <c r="AD32">
        <v>29.06</v>
      </c>
      <c r="AE32">
        <v>32.96</v>
      </c>
      <c r="AF32">
        <v>19.72</v>
      </c>
      <c r="AG32">
        <v>43.15</v>
      </c>
      <c r="AH32">
        <v>140.34</v>
      </c>
      <c r="AI32">
        <v>16.55</v>
      </c>
      <c r="AJ32">
        <v>0</v>
      </c>
      <c r="AK32">
        <v>53.04</v>
      </c>
      <c r="AL32">
        <v>1.4</v>
      </c>
      <c r="AM32">
        <v>5.27</v>
      </c>
      <c r="AN32">
        <v>0</v>
      </c>
      <c r="AO32">
        <v>0</v>
      </c>
      <c r="AP32">
        <v>2.82</v>
      </c>
      <c r="AQ32">
        <v>62.24</v>
      </c>
      <c r="AR32">
        <v>1.44</v>
      </c>
      <c r="AS32">
        <v>4.57</v>
      </c>
      <c r="AT32">
        <v>20</v>
      </c>
      <c r="AU32">
        <v>0</v>
      </c>
      <c r="AV32">
        <v>28.88</v>
      </c>
      <c r="AW32">
        <v>70.59</v>
      </c>
      <c r="AX32">
        <v>66.849999999999994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2949.9800000000005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22.47</v>
      </c>
      <c r="J33">
        <v>0</v>
      </c>
      <c r="K33">
        <v>678.78</v>
      </c>
      <c r="L33">
        <v>434.9</v>
      </c>
      <c r="M33">
        <v>92</v>
      </c>
      <c r="N33">
        <v>118.76</v>
      </c>
      <c r="O33">
        <v>124.32</v>
      </c>
      <c r="P33">
        <v>139.68</v>
      </c>
      <c r="Q33">
        <v>20.56</v>
      </c>
      <c r="R33">
        <v>21.19</v>
      </c>
      <c r="S33">
        <v>26.39</v>
      </c>
      <c r="T33">
        <v>0</v>
      </c>
      <c r="U33">
        <v>416.25</v>
      </c>
      <c r="V33">
        <v>17.38</v>
      </c>
      <c r="W33">
        <v>45.22</v>
      </c>
      <c r="X33">
        <v>98.87</v>
      </c>
      <c r="Y33">
        <v>0</v>
      </c>
      <c r="Z33">
        <v>6.52</v>
      </c>
      <c r="AA33">
        <v>28.05</v>
      </c>
      <c r="AB33">
        <v>3.33</v>
      </c>
      <c r="AC33">
        <v>9.68</v>
      </c>
      <c r="AD33">
        <v>19.809999999999999</v>
      </c>
      <c r="AE33">
        <v>32.96</v>
      </c>
      <c r="AF33">
        <v>8.8699999999999992</v>
      </c>
      <c r="AG33">
        <v>43.15</v>
      </c>
      <c r="AH33">
        <v>140.34</v>
      </c>
      <c r="AI33">
        <v>16.55</v>
      </c>
      <c r="AJ33">
        <v>0</v>
      </c>
      <c r="AK33">
        <v>53.04</v>
      </c>
      <c r="AL33">
        <v>1.4</v>
      </c>
      <c r="AM33">
        <v>0</v>
      </c>
      <c r="AN33">
        <v>0</v>
      </c>
      <c r="AO33">
        <v>0</v>
      </c>
      <c r="AP33">
        <v>2.82</v>
      </c>
      <c r="AQ33">
        <v>62.24</v>
      </c>
      <c r="AR33">
        <v>1.44</v>
      </c>
      <c r="AS33">
        <v>4.57</v>
      </c>
      <c r="AT33">
        <v>20</v>
      </c>
      <c r="AU33">
        <v>0</v>
      </c>
      <c r="AV33">
        <v>28.88</v>
      </c>
      <c r="AW33">
        <v>70.59</v>
      </c>
      <c r="AX33">
        <v>66.849999999999994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2877.8600000000006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22.47</v>
      </c>
      <c r="J34">
        <v>0</v>
      </c>
      <c r="K34">
        <v>678.78</v>
      </c>
      <c r="L34">
        <v>434.9</v>
      </c>
      <c r="M34">
        <v>92</v>
      </c>
      <c r="N34">
        <v>118.76</v>
      </c>
      <c r="O34">
        <v>124.32</v>
      </c>
      <c r="P34">
        <v>139.68</v>
      </c>
      <c r="Q34">
        <v>20.56</v>
      </c>
      <c r="R34">
        <v>21.19</v>
      </c>
      <c r="S34">
        <v>26.39</v>
      </c>
      <c r="T34">
        <v>0</v>
      </c>
      <c r="U34">
        <v>416.25</v>
      </c>
      <c r="V34">
        <v>17.38</v>
      </c>
      <c r="W34">
        <v>45.22</v>
      </c>
      <c r="X34">
        <v>98.87</v>
      </c>
      <c r="Y34">
        <v>0</v>
      </c>
      <c r="Z34">
        <v>6.52</v>
      </c>
      <c r="AA34">
        <v>28.05</v>
      </c>
      <c r="AB34">
        <v>1.87</v>
      </c>
      <c r="AC34">
        <v>0</v>
      </c>
      <c r="AD34">
        <v>10.57</v>
      </c>
      <c r="AE34">
        <v>32.96</v>
      </c>
      <c r="AF34">
        <v>8.8699999999999992</v>
      </c>
      <c r="AG34">
        <v>43.15</v>
      </c>
      <c r="AH34">
        <v>123.11</v>
      </c>
      <c r="AI34">
        <v>3.56</v>
      </c>
      <c r="AJ34">
        <v>0</v>
      </c>
      <c r="AK34">
        <v>53.04</v>
      </c>
      <c r="AL34">
        <v>1.4</v>
      </c>
      <c r="AM34">
        <v>0</v>
      </c>
      <c r="AN34">
        <v>0</v>
      </c>
      <c r="AO34">
        <v>0</v>
      </c>
      <c r="AP34">
        <v>2.82</v>
      </c>
      <c r="AQ34">
        <v>62.24</v>
      </c>
      <c r="AR34">
        <v>1.44</v>
      </c>
      <c r="AS34">
        <v>4.57</v>
      </c>
      <c r="AT34">
        <v>20</v>
      </c>
      <c r="AU34">
        <v>0</v>
      </c>
      <c r="AV34">
        <v>28.88</v>
      </c>
      <c r="AW34">
        <v>70.59</v>
      </c>
      <c r="AX34">
        <v>66.849999999999994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2827.2600000000007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22.47</v>
      </c>
      <c r="J35">
        <v>0</v>
      </c>
      <c r="K35">
        <v>683.14</v>
      </c>
      <c r="L35">
        <v>436.2</v>
      </c>
      <c r="M35">
        <v>92</v>
      </c>
      <c r="N35">
        <v>118.76</v>
      </c>
      <c r="O35">
        <v>124.32</v>
      </c>
      <c r="P35">
        <v>139.68</v>
      </c>
      <c r="Q35">
        <v>20.56</v>
      </c>
      <c r="R35">
        <v>21.19</v>
      </c>
      <c r="S35">
        <v>26.39</v>
      </c>
      <c r="T35">
        <v>0</v>
      </c>
      <c r="U35">
        <v>418.77</v>
      </c>
      <c r="V35">
        <v>17.38</v>
      </c>
      <c r="W35">
        <v>45.22</v>
      </c>
      <c r="X35">
        <v>98.87</v>
      </c>
      <c r="Y35">
        <v>0</v>
      </c>
      <c r="Z35">
        <v>1.1000000000000001</v>
      </c>
      <c r="AA35">
        <v>12.25</v>
      </c>
      <c r="AB35">
        <v>1.87</v>
      </c>
      <c r="AC35">
        <v>0</v>
      </c>
      <c r="AD35">
        <v>7.93</v>
      </c>
      <c r="AE35">
        <v>16.48</v>
      </c>
      <c r="AF35">
        <v>8.8699999999999992</v>
      </c>
      <c r="AG35">
        <v>43.15</v>
      </c>
      <c r="AH35">
        <v>93.56</v>
      </c>
      <c r="AI35">
        <v>0</v>
      </c>
      <c r="AJ35">
        <v>0</v>
      </c>
      <c r="AK35">
        <v>53.04</v>
      </c>
      <c r="AL35">
        <v>1.4</v>
      </c>
      <c r="AM35">
        <v>0</v>
      </c>
      <c r="AN35">
        <v>0</v>
      </c>
      <c r="AO35">
        <v>0</v>
      </c>
      <c r="AP35">
        <v>2.82</v>
      </c>
      <c r="AQ35">
        <v>62.24</v>
      </c>
      <c r="AR35">
        <v>1.44</v>
      </c>
      <c r="AS35">
        <v>4.57</v>
      </c>
      <c r="AT35">
        <v>20</v>
      </c>
      <c r="AU35">
        <v>0</v>
      </c>
      <c r="AV35">
        <v>28.77</v>
      </c>
      <c r="AW35">
        <v>70.59</v>
      </c>
      <c r="AX35">
        <v>66.849999999999994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2761.8799999999997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22.47</v>
      </c>
      <c r="J36">
        <v>0</v>
      </c>
      <c r="K36">
        <v>683.14</v>
      </c>
      <c r="L36">
        <v>436.2</v>
      </c>
      <c r="M36">
        <v>92</v>
      </c>
      <c r="N36">
        <v>118.76</v>
      </c>
      <c r="O36">
        <v>124.32</v>
      </c>
      <c r="P36">
        <v>139.68</v>
      </c>
      <c r="Q36">
        <v>20.56</v>
      </c>
      <c r="R36">
        <v>21.19</v>
      </c>
      <c r="S36">
        <v>26.39</v>
      </c>
      <c r="T36">
        <v>0</v>
      </c>
      <c r="U36">
        <v>418.77</v>
      </c>
      <c r="V36">
        <v>17.38</v>
      </c>
      <c r="W36">
        <v>45.22</v>
      </c>
      <c r="X36">
        <v>98.87</v>
      </c>
      <c r="Y36">
        <v>0</v>
      </c>
      <c r="Z36">
        <v>0</v>
      </c>
      <c r="AA36">
        <v>12.25</v>
      </c>
      <c r="AB36">
        <v>1.87</v>
      </c>
      <c r="AC36">
        <v>0</v>
      </c>
      <c r="AD36">
        <v>0</v>
      </c>
      <c r="AE36">
        <v>16.48</v>
      </c>
      <c r="AF36">
        <v>8.8699999999999992</v>
      </c>
      <c r="AG36">
        <v>43.15</v>
      </c>
      <c r="AH36">
        <v>70.17</v>
      </c>
      <c r="AI36">
        <v>0</v>
      </c>
      <c r="AJ36">
        <v>0</v>
      </c>
      <c r="AK36">
        <v>53.04</v>
      </c>
      <c r="AL36">
        <v>1.4</v>
      </c>
      <c r="AM36">
        <v>0</v>
      </c>
      <c r="AN36">
        <v>0</v>
      </c>
      <c r="AO36">
        <v>0</v>
      </c>
      <c r="AP36">
        <v>2.82</v>
      </c>
      <c r="AQ36">
        <v>46.69</v>
      </c>
      <c r="AR36">
        <v>1.44</v>
      </c>
      <c r="AS36">
        <v>4.57</v>
      </c>
      <c r="AT36">
        <v>20</v>
      </c>
      <c r="AU36">
        <v>0</v>
      </c>
      <c r="AV36">
        <v>28.77</v>
      </c>
      <c r="AW36">
        <v>70.59</v>
      </c>
      <c r="AX36">
        <v>66.849999999999994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2713.9100000000003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22.47</v>
      </c>
      <c r="J37">
        <v>0</v>
      </c>
      <c r="K37">
        <v>683.14</v>
      </c>
      <c r="L37">
        <v>436.2</v>
      </c>
      <c r="M37">
        <v>92</v>
      </c>
      <c r="N37">
        <v>118.76</v>
      </c>
      <c r="O37">
        <v>124.32</v>
      </c>
      <c r="P37">
        <v>139.68</v>
      </c>
      <c r="Q37">
        <v>20.56</v>
      </c>
      <c r="R37">
        <v>21.19</v>
      </c>
      <c r="S37">
        <v>26.39</v>
      </c>
      <c r="T37">
        <v>0</v>
      </c>
      <c r="U37">
        <v>418.77</v>
      </c>
      <c r="V37">
        <v>17.38</v>
      </c>
      <c r="W37">
        <v>45.22</v>
      </c>
      <c r="X37">
        <v>98.87</v>
      </c>
      <c r="Y37">
        <v>0</v>
      </c>
      <c r="Z37">
        <v>0</v>
      </c>
      <c r="AA37">
        <v>0</v>
      </c>
      <c r="AB37">
        <v>1.87</v>
      </c>
      <c r="AC37">
        <v>0</v>
      </c>
      <c r="AD37">
        <v>0</v>
      </c>
      <c r="AE37">
        <v>16.48</v>
      </c>
      <c r="AF37">
        <v>8.8699999999999992</v>
      </c>
      <c r="AG37">
        <v>43.15</v>
      </c>
      <c r="AH37">
        <v>46.78</v>
      </c>
      <c r="AI37">
        <v>0</v>
      </c>
      <c r="AJ37">
        <v>0</v>
      </c>
      <c r="AK37">
        <v>53.04</v>
      </c>
      <c r="AL37">
        <v>1.4</v>
      </c>
      <c r="AM37">
        <v>0</v>
      </c>
      <c r="AN37">
        <v>0</v>
      </c>
      <c r="AO37">
        <v>0</v>
      </c>
      <c r="AP37">
        <v>2.82</v>
      </c>
      <c r="AQ37">
        <v>31.13</v>
      </c>
      <c r="AR37">
        <v>36.43</v>
      </c>
      <c r="AS37">
        <v>4.57</v>
      </c>
      <c r="AT37">
        <v>20</v>
      </c>
      <c r="AU37">
        <v>0</v>
      </c>
      <c r="AV37">
        <v>28.77</v>
      </c>
      <c r="AW37">
        <v>70.59</v>
      </c>
      <c r="AX37">
        <v>66.849999999999994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2697.7000000000003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22.47</v>
      </c>
      <c r="J38">
        <v>0</v>
      </c>
      <c r="K38">
        <v>683.14</v>
      </c>
      <c r="L38">
        <v>436.2</v>
      </c>
      <c r="M38">
        <v>92</v>
      </c>
      <c r="N38">
        <v>118.76</v>
      </c>
      <c r="O38">
        <v>124.32</v>
      </c>
      <c r="P38">
        <v>139.68</v>
      </c>
      <c r="Q38">
        <v>20.56</v>
      </c>
      <c r="R38">
        <v>21.19</v>
      </c>
      <c r="S38">
        <v>26.39</v>
      </c>
      <c r="T38">
        <v>0</v>
      </c>
      <c r="U38">
        <v>418.77</v>
      </c>
      <c r="V38">
        <v>17.38</v>
      </c>
      <c r="W38">
        <v>45.22</v>
      </c>
      <c r="X38">
        <v>98.87</v>
      </c>
      <c r="Y38">
        <v>0</v>
      </c>
      <c r="Z38">
        <v>0</v>
      </c>
      <c r="AA38">
        <v>0</v>
      </c>
      <c r="AB38">
        <v>1.87</v>
      </c>
      <c r="AC38">
        <v>0</v>
      </c>
      <c r="AD38">
        <v>0</v>
      </c>
      <c r="AE38">
        <v>16.48</v>
      </c>
      <c r="AF38">
        <v>8.8699999999999992</v>
      </c>
      <c r="AG38">
        <v>43.15</v>
      </c>
      <c r="AH38">
        <v>18.940000000000001</v>
      </c>
      <c r="AI38">
        <v>0</v>
      </c>
      <c r="AJ38">
        <v>0</v>
      </c>
      <c r="AK38">
        <v>53.04</v>
      </c>
      <c r="AL38">
        <v>13.95</v>
      </c>
      <c r="AM38">
        <v>0</v>
      </c>
      <c r="AN38">
        <v>0</v>
      </c>
      <c r="AO38">
        <v>0</v>
      </c>
      <c r="AP38">
        <v>2.82</v>
      </c>
      <c r="AQ38">
        <v>15.56</v>
      </c>
      <c r="AR38">
        <v>36.43</v>
      </c>
      <c r="AS38">
        <v>4.57</v>
      </c>
      <c r="AT38">
        <v>20</v>
      </c>
      <c r="AU38">
        <v>0</v>
      </c>
      <c r="AV38">
        <v>28.77</v>
      </c>
      <c r="AW38">
        <v>70.59</v>
      </c>
      <c r="AX38">
        <v>66.849999999999994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2666.8399999999997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22.47</v>
      </c>
      <c r="J39">
        <v>0</v>
      </c>
      <c r="K39">
        <v>683.14</v>
      </c>
      <c r="L39">
        <v>436.2</v>
      </c>
      <c r="M39">
        <v>92</v>
      </c>
      <c r="N39">
        <v>118.76</v>
      </c>
      <c r="O39">
        <v>124.32</v>
      </c>
      <c r="P39">
        <v>139.68</v>
      </c>
      <c r="Q39">
        <v>20.56</v>
      </c>
      <c r="R39">
        <v>21.19</v>
      </c>
      <c r="S39">
        <v>26.39</v>
      </c>
      <c r="T39">
        <v>0</v>
      </c>
      <c r="U39">
        <v>418.77</v>
      </c>
      <c r="V39">
        <v>17.38</v>
      </c>
      <c r="W39">
        <v>45.22</v>
      </c>
      <c r="X39">
        <v>98.87</v>
      </c>
      <c r="Y39">
        <v>0</v>
      </c>
      <c r="Z39">
        <v>0</v>
      </c>
      <c r="AA39">
        <v>0</v>
      </c>
      <c r="AB39">
        <v>1.87</v>
      </c>
      <c r="AC39">
        <v>0</v>
      </c>
      <c r="AD39">
        <v>0</v>
      </c>
      <c r="AE39">
        <v>16.48</v>
      </c>
      <c r="AF39">
        <v>8.8699999999999992</v>
      </c>
      <c r="AG39">
        <v>43.15</v>
      </c>
      <c r="AH39">
        <v>0</v>
      </c>
      <c r="AI39">
        <v>0</v>
      </c>
      <c r="AJ39">
        <v>0</v>
      </c>
      <c r="AK39">
        <v>53.04</v>
      </c>
      <c r="AL39">
        <v>55.77</v>
      </c>
      <c r="AM39">
        <v>0</v>
      </c>
      <c r="AN39">
        <v>0</v>
      </c>
      <c r="AO39">
        <v>0</v>
      </c>
      <c r="AP39">
        <v>2.82</v>
      </c>
      <c r="AQ39">
        <v>0</v>
      </c>
      <c r="AR39">
        <v>1.44</v>
      </c>
      <c r="AS39">
        <v>4.57</v>
      </c>
      <c r="AT39">
        <v>20</v>
      </c>
      <c r="AU39">
        <v>0</v>
      </c>
      <c r="AV39">
        <v>28.77</v>
      </c>
      <c r="AW39">
        <v>70.59</v>
      </c>
      <c r="AX39">
        <v>66.849999999999994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2639.17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22.47</v>
      </c>
      <c r="J40">
        <v>0</v>
      </c>
      <c r="K40">
        <v>683.14</v>
      </c>
      <c r="L40">
        <v>436.2</v>
      </c>
      <c r="M40">
        <v>92</v>
      </c>
      <c r="N40">
        <v>118.76</v>
      </c>
      <c r="O40">
        <v>124.32</v>
      </c>
      <c r="P40">
        <v>139.68</v>
      </c>
      <c r="Q40">
        <v>20.56</v>
      </c>
      <c r="R40">
        <v>21.19</v>
      </c>
      <c r="S40">
        <v>26.39</v>
      </c>
      <c r="T40">
        <v>0</v>
      </c>
      <c r="U40">
        <v>418.77</v>
      </c>
      <c r="V40">
        <v>17.38</v>
      </c>
      <c r="W40">
        <v>45.22</v>
      </c>
      <c r="X40">
        <v>98.87</v>
      </c>
      <c r="Y40">
        <v>0</v>
      </c>
      <c r="Z40">
        <v>0</v>
      </c>
      <c r="AA40">
        <v>0</v>
      </c>
      <c r="AB40">
        <v>1.87</v>
      </c>
      <c r="AC40">
        <v>0</v>
      </c>
      <c r="AD40">
        <v>0</v>
      </c>
      <c r="AE40">
        <v>16.48</v>
      </c>
      <c r="AF40">
        <v>8.8699999999999992</v>
      </c>
      <c r="AG40">
        <v>43.15</v>
      </c>
      <c r="AH40">
        <v>0</v>
      </c>
      <c r="AI40">
        <v>0</v>
      </c>
      <c r="AJ40">
        <v>0</v>
      </c>
      <c r="AK40">
        <v>53.04</v>
      </c>
      <c r="AL40">
        <v>55.77</v>
      </c>
      <c r="AM40">
        <v>0</v>
      </c>
      <c r="AN40">
        <v>0</v>
      </c>
      <c r="AO40">
        <v>0</v>
      </c>
      <c r="AP40">
        <v>2.82</v>
      </c>
      <c r="AQ40">
        <v>0</v>
      </c>
      <c r="AR40">
        <v>1.44</v>
      </c>
      <c r="AS40">
        <v>4.57</v>
      </c>
      <c r="AT40">
        <v>20</v>
      </c>
      <c r="AU40">
        <v>0</v>
      </c>
      <c r="AV40">
        <v>28.77</v>
      </c>
      <c r="AW40">
        <v>70.59</v>
      </c>
      <c r="AX40">
        <v>66.849999999999994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2639.17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22.47</v>
      </c>
      <c r="J41">
        <v>0</v>
      </c>
      <c r="K41">
        <v>683.14</v>
      </c>
      <c r="L41">
        <v>436.2</v>
      </c>
      <c r="M41">
        <v>92</v>
      </c>
      <c r="N41">
        <v>118.76</v>
      </c>
      <c r="O41">
        <v>124.32</v>
      </c>
      <c r="P41">
        <v>139.68</v>
      </c>
      <c r="Q41">
        <v>20.56</v>
      </c>
      <c r="R41">
        <v>21.19</v>
      </c>
      <c r="S41">
        <v>26.39</v>
      </c>
      <c r="T41">
        <v>0</v>
      </c>
      <c r="U41">
        <v>418.77</v>
      </c>
      <c r="V41">
        <v>17.38</v>
      </c>
      <c r="W41">
        <v>45.22</v>
      </c>
      <c r="X41">
        <v>98.87</v>
      </c>
      <c r="Y41">
        <v>0</v>
      </c>
      <c r="Z41">
        <v>0</v>
      </c>
      <c r="AA41">
        <v>0</v>
      </c>
      <c r="AB41">
        <v>1.87</v>
      </c>
      <c r="AC41">
        <v>0</v>
      </c>
      <c r="AD41">
        <v>0</v>
      </c>
      <c r="AE41">
        <v>16.48</v>
      </c>
      <c r="AF41">
        <v>8.8699999999999992</v>
      </c>
      <c r="AG41">
        <v>43.15</v>
      </c>
      <c r="AH41">
        <v>0</v>
      </c>
      <c r="AI41">
        <v>0</v>
      </c>
      <c r="AJ41">
        <v>0</v>
      </c>
      <c r="AK41">
        <v>53.04</v>
      </c>
      <c r="AL41">
        <v>55.77</v>
      </c>
      <c r="AM41">
        <v>0</v>
      </c>
      <c r="AN41">
        <v>0</v>
      </c>
      <c r="AO41">
        <v>0</v>
      </c>
      <c r="AP41">
        <v>2.82</v>
      </c>
      <c r="AQ41">
        <v>0</v>
      </c>
      <c r="AR41">
        <v>1.44</v>
      </c>
      <c r="AS41">
        <v>4.57</v>
      </c>
      <c r="AT41">
        <v>20</v>
      </c>
      <c r="AU41">
        <v>0</v>
      </c>
      <c r="AV41">
        <v>28.77</v>
      </c>
      <c r="AW41">
        <v>70.59</v>
      </c>
      <c r="AX41">
        <v>66.849999999999994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2639.17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22.47</v>
      </c>
      <c r="J42">
        <v>0</v>
      </c>
      <c r="K42">
        <v>683.14</v>
      </c>
      <c r="L42">
        <v>436.2</v>
      </c>
      <c r="M42">
        <v>92</v>
      </c>
      <c r="N42">
        <v>118.76</v>
      </c>
      <c r="O42">
        <v>124.32</v>
      </c>
      <c r="P42">
        <v>139.68</v>
      </c>
      <c r="Q42">
        <v>20.56</v>
      </c>
      <c r="R42">
        <v>21.19</v>
      </c>
      <c r="S42">
        <v>26.39</v>
      </c>
      <c r="T42">
        <v>0</v>
      </c>
      <c r="U42">
        <v>418.77</v>
      </c>
      <c r="V42">
        <v>17.38</v>
      </c>
      <c r="W42">
        <v>45.22</v>
      </c>
      <c r="X42">
        <v>98.87</v>
      </c>
      <c r="Y42">
        <v>0</v>
      </c>
      <c r="Z42">
        <v>0</v>
      </c>
      <c r="AA42">
        <v>0</v>
      </c>
      <c r="AB42">
        <v>1.87</v>
      </c>
      <c r="AC42">
        <v>0</v>
      </c>
      <c r="AD42">
        <v>0</v>
      </c>
      <c r="AE42">
        <v>16.48</v>
      </c>
      <c r="AF42">
        <v>8.8699999999999992</v>
      </c>
      <c r="AG42">
        <v>43.15</v>
      </c>
      <c r="AH42">
        <v>0</v>
      </c>
      <c r="AI42">
        <v>0</v>
      </c>
      <c r="AJ42">
        <v>0</v>
      </c>
      <c r="AK42">
        <v>53.04</v>
      </c>
      <c r="AL42">
        <v>55.77</v>
      </c>
      <c r="AM42">
        <v>0</v>
      </c>
      <c r="AN42">
        <v>0</v>
      </c>
      <c r="AO42">
        <v>0</v>
      </c>
      <c r="AP42">
        <v>2.82</v>
      </c>
      <c r="AQ42">
        <v>0</v>
      </c>
      <c r="AR42">
        <v>1.44</v>
      </c>
      <c r="AS42">
        <v>4.57</v>
      </c>
      <c r="AT42">
        <v>20</v>
      </c>
      <c r="AU42">
        <v>0</v>
      </c>
      <c r="AV42">
        <v>28.77</v>
      </c>
      <c r="AW42">
        <v>70.59</v>
      </c>
      <c r="AX42">
        <v>66.849999999999994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2639.17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22.47</v>
      </c>
      <c r="J43">
        <v>0</v>
      </c>
      <c r="K43">
        <v>683.14</v>
      </c>
      <c r="L43">
        <v>436.2</v>
      </c>
      <c r="M43">
        <v>92</v>
      </c>
      <c r="N43">
        <v>118.76</v>
      </c>
      <c r="O43">
        <v>124.32</v>
      </c>
      <c r="P43">
        <v>139.68</v>
      </c>
      <c r="Q43">
        <v>20.56</v>
      </c>
      <c r="R43">
        <v>21.19</v>
      </c>
      <c r="S43">
        <v>26.39</v>
      </c>
      <c r="T43">
        <v>0</v>
      </c>
      <c r="U43">
        <v>418.77</v>
      </c>
      <c r="V43">
        <v>17.38</v>
      </c>
      <c r="W43">
        <v>45.22</v>
      </c>
      <c r="X43">
        <v>98.87</v>
      </c>
      <c r="Y43">
        <v>0</v>
      </c>
      <c r="Z43">
        <v>0</v>
      </c>
      <c r="AA43">
        <v>0</v>
      </c>
      <c r="AB43">
        <v>1.87</v>
      </c>
      <c r="AC43">
        <v>0</v>
      </c>
      <c r="AD43">
        <v>0</v>
      </c>
      <c r="AE43">
        <v>16.48</v>
      </c>
      <c r="AF43">
        <v>8.8699999999999992</v>
      </c>
      <c r="AG43">
        <v>43.15</v>
      </c>
      <c r="AH43">
        <v>0</v>
      </c>
      <c r="AI43">
        <v>0</v>
      </c>
      <c r="AJ43">
        <v>0</v>
      </c>
      <c r="AK43">
        <v>53.04</v>
      </c>
      <c r="AL43">
        <v>12.78</v>
      </c>
      <c r="AM43">
        <v>0</v>
      </c>
      <c r="AN43">
        <v>0</v>
      </c>
      <c r="AO43">
        <v>0</v>
      </c>
      <c r="AP43">
        <v>8.33</v>
      </c>
      <c r="AQ43">
        <v>0</v>
      </c>
      <c r="AR43">
        <v>1.44</v>
      </c>
      <c r="AS43">
        <v>4.57</v>
      </c>
      <c r="AT43">
        <v>20</v>
      </c>
      <c r="AU43">
        <v>0</v>
      </c>
      <c r="AV43">
        <v>28.46</v>
      </c>
      <c r="AW43">
        <v>70.59</v>
      </c>
      <c r="AX43">
        <v>66.849999999999994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2601.38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22.47</v>
      </c>
      <c r="J44">
        <v>0</v>
      </c>
      <c r="K44">
        <v>683.14</v>
      </c>
      <c r="L44">
        <v>436.2</v>
      </c>
      <c r="M44">
        <v>92</v>
      </c>
      <c r="N44">
        <v>118.76</v>
      </c>
      <c r="O44">
        <v>124.32</v>
      </c>
      <c r="P44">
        <v>139.68</v>
      </c>
      <c r="Q44">
        <v>20.56</v>
      </c>
      <c r="R44">
        <v>21.19</v>
      </c>
      <c r="S44">
        <v>26.39</v>
      </c>
      <c r="T44">
        <v>0</v>
      </c>
      <c r="U44">
        <v>418.77</v>
      </c>
      <c r="V44">
        <v>17.38</v>
      </c>
      <c r="W44">
        <v>45.22</v>
      </c>
      <c r="X44">
        <v>98.87</v>
      </c>
      <c r="Y44">
        <v>0</v>
      </c>
      <c r="Z44">
        <v>0</v>
      </c>
      <c r="AA44">
        <v>0</v>
      </c>
      <c r="AB44">
        <v>1.87</v>
      </c>
      <c r="AC44">
        <v>0</v>
      </c>
      <c r="AD44">
        <v>0</v>
      </c>
      <c r="AE44">
        <v>16.48</v>
      </c>
      <c r="AF44">
        <v>8.8699999999999992</v>
      </c>
      <c r="AG44">
        <v>43.15</v>
      </c>
      <c r="AH44">
        <v>0</v>
      </c>
      <c r="AI44">
        <v>0</v>
      </c>
      <c r="AJ44">
        <v>0</v>
      </c>
      <c r="AK44">
        <v>53.04</v>
      </c>
      <c r="AL44">
        <v>1.4</v>
      </c>
      <c r="AM44">
        <v>0</v>
      </c>
      <c r="AN44">
        <v>0</v>
      </c>
      <c r="AO44">
        <v>0</v>
      </c>
      <c r="AP44">
        <v>3.07</v>
      </c>
      <c r="AQ44">
        <v>0</v>
      </c>
      <c r="AR44">
        <v>1.44</v>
      </c>
      <c r="AS44">
        <v>4.57</v>
      </c>
      <c r="AT44">
        <v>20</v>
      </c>
      <c r="AU44">
        <v>0</v>
      </c>
      <c r="AV44">
        <v>28.46</v>
      </c>
      <c r="AW44">
        <v>70.59</v>
      </c>
      <c r="AX44">
        <v>66.849999999999994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2584.7400000000002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22.47</v>
      </c>
      <c r="J45">
        <v>0</v>
      </c>
      <c r="K45">
        <v>683.14</v>
      </c>
      <c r="L45">
        <v>436.2</v>
      </c>
      <c r="M45">
        <v>92</v>
      </c>
      <c r="N45">
        <v>118.76</v>
      </c>
      <c r="O45">
        <v>124.32</v>
      </c>
      <c r="P45">
        <v>139.68</v>
      </c>
      <c r="Q45">
        <v>20.56</v>
      </c>
      <c r="R45">
        <v>21.19</v>
      </c>
      <c r="S45">
        <v>26.39</v>
      </c>
      <c r="T45">
        <v>0</v>
      </c>
      <c r="U45">
        <v>418.77</v>
      </c>
      <c r="V45">
        <v>17.38</v>
      </c>
      <c r="W45">
        <v>45.22</v>
      </c>
      <c r="X45">
        <v>98.87</v>
      </c>
      <c r="Y45">
        <v>0</v>
      </c>
      <c r="Z45">
        <v>0</v>
      </c>
      <c r="AA45">
        <v>0</v>
      </c>
      <c r="AB45">
        <v>1.87</v>
      </c>
      <c r="AC45">
        <v>0</v>
      </c>
      <c r="AD45">
        <v>0</v>
      </c>
      <c r="AE45">
        <v>16.48</v>
      </c>
      <c r="AF45">
        <v>8.8699999999999992</v>
      </c>
      <c r="AG45">
        <v>43.15</v>
      </c>
      <c r="AH45">
        <v>0</v>
      </c>
      <c r="AI45">
        <v>0</v>
      </c>
      <c r="AJ45">
        <v>0</v>
      </c>
      <c r="AK45">
        <v>53.04</v>
      </c>
      <c r="AL45">
        <v>1.4</v>
      </c>
      <c r="AM45">
        <v>0</v>
      </c>
      <c r="AN45">
        <v>0</v>
      </c>
      <c r="AO45">
        <v>0</v>
      </c>
      <c r="AP45">
        <v>3.45</v>
      </c>
      <c r="AQ45">
        <v>0</v>
      </c>
      <c r="AR45">
        <v>36.43</v>
      </c>
      <c r="AS45">
        <v>4.57</v>
      </c>
      <c r="AT45">
        <v>20</v>
      </c>
      <c r="AU45">
        <v>0</v>
      </c>
      <c r="AV45">
        <v>28.46</v>
      </c>
      <c r="AW45">
        <v>70.59</v>
      </c>
      <c r="AX45">
        <v>66.849999999999994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2620.1099999999997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22.47</v>
      </c>
      <c r="J46">
        <v>0</v>
      </c>
      <c r="K46">
        <v>683.14</v>
      </c>
      <c r="L46">
        <v>436.2</v>
      </c>
      <c r="M46">
        <v>92</v>
      </c>
      <c r="N46">
        <v>118.76</v>
      </c>
      <c r="O46">
        <v>124.32</v>
      </c>
      <c r="P46">
        <v>139.68</v>
      </c>
      <c r="Q46">
        <v>20.56</v>
      </c>
      <c r="R46">
        <v>21.19</v>
      </c>
      <c r="S46">
        <v>26.39</v>
      </c>
      <c r="T46">
        <v>0</v>
      </c>
      <c r="U46">
        <v>418.77</v>
      </c>
      <c r="V46">
        <v>17.38</v>
      </c>
      <c r="W46">
        <v>45.22</v>
      </c>
      <c r="X46">
        <v>98.87</v>
      </c>
      <c r="Y46">
        <v>0</v>
      </c>
      <c r="Z46">
        <v>0</v>
      </c>
      <c r="AA46">
        <v>0</v>
      </c>
      <c r="AB46">
        <v>1.87</v>
      </c>
      <c r="AC46">
        <v>0</v>
      </c>
      <c r="AD46">
        <v>0</v>
      </c>
      <c r="AE46">
        <v>16.48</v>
      </c>
      <c r="AF46">
        <v>8.8699999999999992</v>
      </c>
      <c r="AG46">
        <v>43.15</v>
      </c>
      <c r="AH46">
        <v>0</v>
      </c>
      <c r="AI46">
        <v>0</v>
      </c>
      <c r="AJ46">
        <v>0</v>
      </c>
      <c r="AK46">
        <v>53.04</v>
      </c>
      <c r="AL46">
        <v>1.4</v>
      </c>
      <c r="AM46">
        <v>0</v>
      </c>
      <c r="AN46">
        <v>0</v>
      </c>
      <c r="AO46">
        <v>0</v>
      </c>
      <c r="AP46">
        <v>3.45</v>
      </c>
      <c r="AQ46">
        <v>0</v>
      </c>
      <c r="AR46">
        <v>36.43</v>
      </c>
      <c r="AS46">
        <v>4.57</v>
      </c>
      <c r="AT46">
        <v>20</v>
      </c>
      <c r="AU46">
        <v>0</v>
      </c>
      <c r="AV46">
        <v>28.46</v>
      </c>
      <c r="AW46">
        <v>70.59</v>
      </c>
      <c r="AX46">
        <v>66.849999999999994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2620.1099999999997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22.47</v>
      </c>
      <c r="J47">
        <v>0</v>
      </c>
      <c r="K47">
        <v>683.14</v>
      </c>
      <c r="L47">
        <v>436.2</v>
      </c>
      <c r="M47">
        <v>92</v>
      </c>
      <c r="N47">
        <v>118.76</v>
      </c>
      <c r="O47">
        <v>124.32</v>
      </c>
      <c r="P47">
        <v>139.68</v>
      </c>
      <c r="Q47">
        <v>20.56</v>
      </c>
      <c r="R47">
        <v>21.19</v>
      </c>
      <c r="S47">
        <v>26.39</v>
      </c>
      <c r="T47">
        <v>0</v>
      </c>
      <c r="U47">
        <v>418.77</v>
      </c>
      <c r="V47">
        <v>17.38</v>
      </c>
      <c r="W47">
        <v>45.22</v>
      </c>
      <c r="X47">
        <v>98.87</v>
      </c>
      <c r="Y47">
        <v>0</v>
      </c>
      <c r="Z47">
        <v>0</v>
      </c>
      <c r="AA47">
        <v>0</v>
      </c>
      <c r="AB47">
        <v>1.87</v>
      </c>
      <c r="AC47">
        <v>0</v>
      </c>
      <c r="AD47">
        <v>0</v>
      </c>
      <c r="AE47">
        <v>16.48</v>
      </c>
      <c r="AF47">
        <v>8.8699999999999992</v>
      </c>
      <c r="AG47">
        <v>43.15</v>
      </c>
      <c r="AH47">
        <v>0</v>
      </c>
      <c r="AI47">
        <v>0</v>
      </c>
      <c r="AJ47">
        <v>0</v>
      </c>
      <c r="AK47">
        <v>53.04</v>
      </c>
      <c r="AL47">
        <v>1.4</v>
      </c>
      <c r="AM47">
        <v>0</v>
      </c>
      <c r="AN47">
        <v>0</v>
      </c>
      <c r="AO47">
        <v>0</v>
      </c>
      <c r="AP47">
        <v>3.45</v>
      </c>
      <c r="AQ47">
        <v>0</v>
      </c>
      <c r="AR47">
        <v>3.31</v>
      </c>
      <c r="AS47">
        <v>18.829999999999998</v>
      </c>
      <c r="AT47">
        <v>20</v>
      </c>
      <c r="AU47">
        <v>0</v>
      </c>
      <c r="AV47">
        <v>28.46</v>
      </c>
      <c r="AW47">
        <v>70.59</v>
      </c>
      <c r="AX47">
        <v>66.849999999999994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2601.2499999999995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22.47</v>
      </c>
      <c r="J48">
        <v>0</v>
      </c>
      <c r="K48">
        <v>683.14</v>
      </c>
      <c r="L48">
        <v>436.2</v>
      </c>
      <c r="M48">
        <v>92</v>
      </c>
      <c r="N48">
        <v>118.76</v>
      </c>
      <c r="O48">
        <v>124.32</v>
      </c>
      <c r="P48">
        <v>139.68</v>
      </c>
      <c r="Q48">
        <v>20.56</v>
      </c>
      <c r="R48">
        <v>21.19</v>
      </c>
      <c r="S48">
        <v>26.39</v>
      </c>
      <c r="T48">
        <v>0</v>
      </c>
      <c r="U48">
        <v>418.77</v>
      </c>
      <c r="V48">
        <v>17.38</v>
      </c>
      <c r="W48">
        <v>45.22</v>
      </c>
      <c r="X48">
        <v>98.87</v>
      </c>
      <c r="Y48">
        <v>0</v>
      </c>
      <c r="Z48">
        <v>0</v>
      </c>
      <c r="AA48">
        <v>0</v>
      </c>
      <c r="AB48">
        <v>1.87</v>
      </c>
      <c r="AC48">
        <v>0</v>
      </c>
      <c r="AD48">
        <v>0</v>
      </c>
      <c r="AE48">
        <v>16.48</v>
      </c>
      <c r="AF48">
        <v>8.8699999999999992</v>
      </c>
      <c r="AG48">
        <v>43.15</v>
      </c>
      <c r="AH48">
        <v>0</v>
      </c>
      <c r="AI48">
        <v>0</v>
      </c>
      <c r="AJ48">
        <v>0</v>
      </c>
      <c r="AK48">
        <v>53.04</v>
      </c>
      <c r="AL48">
        <v>1.4</v>
      </c>
      <c r="AM48">
        <v>0</v>
      </c>
      <c r="AN48">
        <v>0</v>
      </c>
      <c r="AO48">
        <v>0</v>
      </c>
      <c r="AP48">
        <v>3.45</v>
      </c>
      <c r="AQ48">
        <v>0</v>
      </c>
      <c r="AR48">
        <v>1.1100000000000001</v>
      </c>
      <c r="AS48">
        <v>18.829999999999998</v>
      </c>
      <c r="AT48">
        <v>20</v>
      </c>
      <c r="AU48">
        <v>0</v>
      </c>
      <c r="AV48">
        <v>28.46</v>
      </c>
      <c r="AW48">
        <v>70.59</v>
      </c>
      <c r="AX48">
        <v>66.849999999999994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2599.0499999999997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22.47</v>
      </c>
      <c r="J49">
        <v>0</v>
      </c>
      <c r="K49">
        <v>683.14</v>
      </c>
      <c r="L49">
        <v>436.2</v>
      </c>
      <c r="M49">
        <v>92</v>
      </c>
      <c r="N49">
        <v>118.76</v>
      </c>
      <c r="O49">
        <v>124.32</v>
      </c>
      <c r="P49">
        <v>139.68</v>
      </c>
      <c r="Q49">
        <v>20.56</v>
      </c>
      <c r="R49">
        <v>21.19</v>
      </c>
      <c r="S49">
        <v>26.39</v>
      </c>
      <c r="T49">
        <v>0</v>
      </c>
      <c r="U49">
        <v>418.77</v>
      </c>
      <c r="V49">
        <v>17.38</v>
      </c>
      <c r="W49">
        <v>45.22</v>
      </c>
      <c r="X49">
        <v>98.87</v>
      </c>
      <c r="Y49">
        <v>0</v>
      </c>
      <c r="Z49">
        <v>0</v>
      </c>
      <c r="AA49">
        <v>0</v>
      </c>
      <c r="AB49">
        <v>1.87</v>
      </c>
      <c r="AC49">
        <v>0</v>
      </c>
      <c r="AD49">
        <v>0</v>
      </c>
      <c r="AE49">
        <v>16.48</v>
      </c>
      <c r="AF49">
        <v>8.8699999999999992</v>
      </c>
      <c r="AG49">
        <v>43.15</v>
      </c>
      <c r="AH49">
        <v>0</v>
      </c>
      <c r="AI49">
        <v>0</v>
      </c>
      <c r="AJ49">
        <v>0</v>
      </c>
      <c r="AK49">
        <v>53.04</v>
      </c>
      <c r="AL49">
        <v>1.4</v>
      </c>
      <c r="AM49">
        <v>0</v>
      </c>
      <c r="AN49">
        <v>0</v>
      </c>
      <c r="AO49">
        <v>0</v>
      </c>
      <c r="AP49">
        <v>3.45</v>
      </c>
      <c r="AQ49">
        <v>0</v>
      </c>
      <c r="AR49">
        <v>1.1100000000000001</v>
      </c>
      <c r="AS49">
        <v>18.829999999999998</v>
      </c>
      <c r="AT49">
        <v>20</v>
      </c>
      <c r="AU49">
        <v>0</v>
      </c>
      <c r="AV49">
        <v>28.35</v>
      </c>
      <c r="AW49">
        <v>70.59</v>
      </c>
      <c r="AX49">
        <v>66.849999999999994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2598.9399999999996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22.47</v>
      </c>
      <c r="J50">
        <v>0</v>
      </c>
      <c r="K50">
        <v>683.14</v>
      </c>
      <c r="L50">
        <v>436.2</v>
      </c>
      <c r="M50">
        <v>92</v>
      </c>
      <c r="N50">
        <v>118.76</v>
      </c>
      <c r="O50">
        <v>124.32</v>
      </c>
      <c r="P50">
        <v>139.68</v>
      </c>
      <c r="Q50">
        <v>20.56</v>
      </c>
      <c r="R50">
        <v>21.19</v>
      </c>
      <c r="S50">
        <v>26.39</v>
      </c>
      <c r="T50">
        <v>0</v>
      </c>
      <c r="U50">
        <v>418.77</v>
      </c>
      <c r="V50">
        <v>17.38</v>
      </c>
      <c r="W50">
        <v>45.22</v>
      </c>
      <c r="X50">
        <v>98.87</v>
      </c>
      <c r="Y50">
        <v>0</v>
      </c>
      <c r="Z50">
        <v>0</v>
      </c>
      <c r="AA50">
        <v>0</v>
      </c>
      <c r="AB50">
        <v>1.87</v>
      </c>
      <c r="AC50">
        <v>0</v>
      </c>
      <c r="AD50">
        <v>0</v>
      </c>
      <c r="AE50">
        <v>16.48</v>
      </c>
      <c r="AF50">
        <v>8.8699999999999992</v>
      </c>
      <c r="AG50">
        <v>43.15</v>
      </c>
      <c r="AH50">
        <v>0</v>
      </c>
      <c r="AI50">
        <v>0</v>
      </c>
      <c r="AJ50">
        <v>0</v>
      </c>
      <c r="AK50">
        <v>53.04</v>
      </c>
      <c r="AL50">
        <v>1.4</v>
      </c>
      <c r="AM50">
        <v>0</v>
      </c>
      <c r="AN50">
        <v>0</v>
      </c>
      <c r="AO50">
        <v>0</v>
      </c>
      <c r="AP50">
        <v>3.45</v>
      </c>
      <c r="AQ50">
        <v>0</v>
      </c>
      <c r="AR50">
        <v>1.1100000000000001</v>
      </c>
      <c r="AS50">
        <v>18.829999999999998</v>
      </c>
      <c r="AT50">
        <v>20</v>
      </c>
      <c r="AU50">
        <v>0</v>
      </c>
      <c r="AV50">
        <v>28.35</v>
      </c>
      <c r="AW50">
        <v>70.59</v>
      </c>
      <c r="AX50">
        <v>66.849999999999994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2598.9399999999996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22.47</v>
      </c>
      <c r="J51">
        <v>0</v>
      </c>
      <c r="K51">
        <v>683.14</v>
      </c>
      <c r="L51">
        <v>436.2</v>
      </c>
      <c r="M51">
        <v>92</v>
      </c>
      <c r="N51">
        <v>118.76</v>
      </c>
      <c r="O51">
        <v>124.32</v>
      </c>
      <c r="P51">
        <v>139.68</v>
      </c>
      <c r="Q51">
        <v>20.56</v>
      </c>
      <c r="R51">
        <v>21.19</v>
      </c>
      <c r="S51">
        <v>26.39</v>
      </c>
      <c r="T51">
        <v>0</v>
      </c>
      <c r="U51">
        <v>418.77</v>
      </c>
      <c r="V51">
        <v>17.38</v>
      </c>
      <c r="W51">
        <v>45.22</v>
      </c>
      <c r="X51">
        <v>98.87</v>
      </c>
      <c r="Y51">
        <v>0</v>
      </c>
      <c r="Z51">
        <v>0</v>
      </c>
      <c r="AA51">
        <v>0</v>
      </c>
      <c r="AB51">
        <v>1.87</v>
      </c>
      <c r="AC51">
        <v>0</v>
      </c>
      <c r="AD51">
        <v>0</v>
      </c>
      <c r="AE51">
        <v>0</v>
      </c>
      <c r="AF51">
        <v>8.8699999999999992</v>
      </c>
      <c r="AG51">
        <v>43.15</v>
      </c>
      <c r="AH51">
        <v>0</v>
      </c>
      <c r="AI51">
        <v>0</v>
      </c>
      <c r="AJ51">
        <v>0</v>
      </c>
      <c r="AK51">
        <v>53.04</v>
      </c>
      <c r="AL51">
        <v>1.4</v>
      </c>
      <c r="AM51">
        <v>0</v>
      </c>
      <c r="AN51">
        <v>0</v>
      </c>
      <c r="AO51">
        <v>0</v>
      </c>
      <c r="AP51">
        <v>3.45</v>
      </c>
      <c r="AQ51">
        <v>0</v>
      </c>
      <c r="AR51">
        <v>1.1100000000000001</v>
      </c>
      <c r="AS51">
        <v>18.829999999999998</v>
      </c>
      <c r="AT51">
        <v>20</v>
      </c>
      <c r="AU51">
        <v>0</v>
      </c>
      <c r="AV51">
        <v>28.04</v>
      </c>
      <c r="AW51">
        <v>70.59</v>
      </c>
      <c r="AX51">
        <v>66.849999999999994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2582.1499999999996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22.47</v>
      </c>
      <c r="J52">
        <v>0</v>
      </c>
      <c r="K52">
        <v>683.14</v>
      </c>
      <c r="L52">
        <v>436.2</v>
      </c>
      <c r="M52">
        <v>92</v>
      </c>
      <c r="N52">
        <v>118.76</v>
      </c>
      <c r="O52">
        <v>124.32</v>
      </c>
      <c r="P52">
        <v>139.68</v>
      </c>
      <c r="Q52">
        <v>20.56</v>
      </c>
      <c r="R52">
        <v>21.19</v>
      </c>
      <c r="S52">
        <v>26.39</v>
      </c>
      <c r="T52">
        <v>0</v>
      </c>
      <c r="U52">
        <v>418.77</v>
      </c>
      <c r="V52">
        <v>17.38</v>
      </c>
      <c r="W52">
        <v>45.22</v>
      </c>
      <c r="X52">
        <v>98.87</v>
      </c>
      <c r="Y52">
        <v>0</v>
      </c>
      <c r="Z52">
        <v>0</v>
      </c>
      <c r="AA52">
        <v>0</v>
      </c>
      <c r="AB52">
        <v>1.87</v>
      </c>
      <c r="AC52">
        <v>0</v>
      </c>
      <c r="AD52">
        <v>0</v>
      </c>
      <c r="AE52">
        <v>0</v>
      </c>
      <c r="AF52">
        <v>8.8699999999999992</v>
      </c>
      <c r="AG52">
        <v>43.15</v>
      </c>
      <c r="AH52">
        <v>0</v>
      </c>
      <c r="AI52">
        <v>0</v>
      </c>
      <c r="AJ52">
        <v>0</v>
      </c>
      <c r="AK52">
        <v>53.04</v>
      </c>
      <c r="AL52">
        <v>1.4</v>
      </c>
      <c r="AM52">
        <v>0</v>
      </c>
      <c r="AN52">
        <v>0</v>
      </c>
      <c r="AO52">
        <v>0</v>
      </c>
      <c r="AP52">
        <v>8.33</v>
      </c>
      <c r="AQ52">
        <v>0</v>
      </c>
      <c r="AR52">
        <v>1.1100000000000001</v>
      </c>
      <c r="AS52">
        <v>18.829999999999998</v>
      </c>
      <c r="AT52">
        <v>20</v>
      </c>
      <c r="AU52">
        <v>0</v>
      </c>
      <c r="AV52">
        <v>28.04</v>
      </c>
      <c r="AW52">
        <v>70.59</v>
      </c>
      <c r="AX52">
        <v>66.849999999999994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2587.0299999999997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22.47</v>
      </c>
      <c r="J53">
        <v>0</v>
      </c>
      <c r="K53">
        <v>683.14</v>
      </c>
      <c r="L53">
        <v>436.2</v>
      </c>
      <c r="M53">
        <v>92</v>
      </c>
      <c r="N53">
        <v>118.76</v>
      </c>
      <c r="O53">
        <v>124.32</v>
      </c>
      <c r="P53">
        <v>139.68</v>
      </c>
      <c r="Q53">
        <v>20.56</v>
      </c>
      <c r="R53">
        <v>21.19</v>
      </c>
      <c r="S53">
        <v>26.39</v>
      </c>
      <c r="T53">
        <v>0</v>
      </c>
      <c r="U53">
        <v>418.77</v>
      </c>
      <c r="V53">
        <v>17.38</v>
      </c>
      <c r="W53">
        <v>45.22</v>
      </c>
      <c r="X53">
        <v>98.87</v>
      </c>
      <c r="Y53">
        <v>0</v>
      </c>
      <c r="Z53">
        <v>0</v>
      </c>
      <c r="AA53">
        <v>0</v>
      </c>
      <c r="AB53">
        <v>1.87</v>
      </c>
      <c r="AC53">
        <v>0</v>
      </c>
      <c r="AD53">
        <v>0</v>
      </c>
      <c r="AE53">
        <v>0</v>
      </c>
      <c r="AF53">
        <v>8.8699999999999992</v>
      </c>
      <c r="AG53">
        <v>43.15</v>
      </c>
      <c r="AH53">
        <v>0</v>
      </c>
      <c r="AI53">
        <v>0</v>
      </c>
      <c r="AJ53">
        <v>0</v>
      </c>
      <c r="AK53">
        <v>53.04</v>
      </c>
      <c r="AL53">
        <v>1.4</v>
      </c>
      <c r="AM53">
        <v>0</v>
      </c>
      <c r="AN53">
        <v>0</v>
      </c>
      <c r="AO53">
        <v>0</v>
      </c>
      <c r="AP53">
        <v>8.33</v>
      </c>
      <c r="AQ53">
        <v>0</v>
      </c>
      <c r="AR53">
        <v>4.41</v>
      </c>
      <c r="AS53">
        <v>4.57</v>
      </c>
      <c r="AT53">
        <v>20</v>
      </c>
      <c r="AU53">
        <v>0</v>
      </c>
      <c r="AV53">
        <v>28.04</v>
      </c>
      <c r="AW53">
        <v>70.59</v>
      </c>
      <c r="AX53">
        <v>66.849999999999994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2576.0699999999997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22.47</v>
      </c>
      <c r="J54">
        <v>0</v>
      </c>
      <c r="K54">
        <v>683.14</v>
      </c>
      <c r="L54">
        <v>436.2</v>
      </c>
      <c r="M54">
        <v>92</v>
      </c>
      <c r="N54">
        <v>118.76</v>
      </c>
      <c r="O54">
        <v>124.32</v>
      </c>
      <c r="P54">
        <v>139.68</v>
      </c>
      <c r="Q54">
        <v>20.56</v>
      </c>
      <c r="R54">
        <v>21.19</v>
      </c>
      <c r="S54">
        <v>26.39</v>
      </c>
      <c r="T54">
        <v>0</v>
      </c>
      <c r="U54">
        <v>418.77</v>
      </c>
      <c r="V54">
        <v>17.38</v>
      </c>
      <c r="W54">
        <v>45.22</v>
      </c>
      <c r="X54">
        <v>98.87</v>
      </c>
      <c r="Y54">
        <v>0</v>
      </c>
      <c r="Z54">
        <v>0</v>
      </c>
      <c r="AA54">
        <v>0</v>
      </c>
      <c r="AB54">
        <v>1.87</v>
      </c>
      <c r="AC54">
        <v>0</v>
      </c>
      <c r="AD54">
        <v>0</v>
      </c>
      <c r="AE54">
        <v>0</v>
      </c>
      <c r="AF54">
        <v>8.8699999999999992</v>
      </c>
      <c r="AG54">
        <v>43.15</v>
      </c>
      <c r="AH54">
        <v>0</v>
      </c>
      <c r="AI54">
        <v>0</v>
      </c>
      <c r="AJ54">
        <v>0</v>
      </c>
      <c r="AK54">
        <v>53.04</v>
      </c>
      <c r="AL54">
        <v>1.4</v>
      </c>
      <c r="AM54">
        <v>0</v>
      </c>
      <c r="AN54">
        <v>0</v>
      </c>
      <c r="AO54">
        <v>0</v>
      </c>
      <c r="AP54">
        <v>3.45</v>
      </c>
      <c r="AQ54">
        <v>0</v>
      </c>
      <c r="AR54">
        <v>4.41</v>
      </c>
      <c r="AS54">
        <v>4.57</v>
      </c>
      <c r="AT54">
        <v>20</v>
      </c>
      <c r="AU54">
        <v>0</v>
      </c>
      <c r="AV54">
        <v>28.04</v>
      </c>
      <c r="AW54">
        <v>70.59</v>
      </c>
      <c r="AX54">
        <v>66.849999999999994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2571.1899999999996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22.47</v>
      </c>
      <c r="J55">
        <v>0</v>
      </c>
      <c r="K55">
        <v>683.14</v>
      </c>
      <c r="L55">
        <v>436.2</v>
      </c>
      <c r="M55">
        <v>92</v>
      </c>
      <c r="N55">
        <v>118.76</v>
      </c>
      <c r="O55">
        <v>124.32</v>
      </c>
      <c r="P55">
        <v>139.68</v>
      </c>
      <c r="Q55">
        <v>20.56</v>
      </c>
      <c r="R55">
        <v>21.19</v>
      </c>
      <c r="S55">
        <v>26.39</v>
      </c>
      <c r="T55">
        <v>0</v>
      </c>
      <c r="U55">
        <v>418.77</v>
      </c>
      <c r="V55">
        <v>17.38</v>
      </c>
      <c r="W55">
        <v>45.22</v>
      </c>
      <c r="X55">
        <v>98.87</v>
      </c>
      <c r="Y55">
        <v>0</v>
      </c>
      <c r="Z55">
        <v>0</v>
      </c>
      <c r="AA55">
        <v>0</v>
      </c>
      <c r="AB55">
        <v>1.87</v>
      </c>
      <c r="AC55">
        <v>0</v>
      </c>
      <c r="AD55">
        <v>0</v>
      </c>
      <c r="AE55">
        <v>0</v>
      </c>
      <c r="AF55">
        <v>8.8699999999999992</v>
      </c>
      <c r="AG55">
        <v>43.15</v>
      </c>
      <c r="AH55">
        <v>0</v>
      </c>
      <c r="AI55">
        <v>0</v>
      </c>
      <c r="AJ55">
        <v>0</v>
      </c>
      <c r="AK55">
        <v>53.04</v>
      </c>
      <c r="AL55">
        <v>1.4</v>
      </c>
      <c r="AM55">
        <v>0</v>
      </c>
      <c r="AN55">
        <v>0</v>
      </c>
      <c r="AO55">
        <v>0</v>
      </c>
      <c r="AP55">
        <v>3.45</v>
      </c>
      <c r="AQ55">
        <v>0</v>
      </c>
      <c r="AR55">
        <v>4.41</v>
      </c>
      <c r="AS55">
        <v>4.57</v>
      </c>
      <c r="AT55">
        <v>20</v>
      </c>
      <c r="AU55">
        <v>0</v>
      </c>
      <c r="AV55">
        <v>28.04</v>
      </c>
      <c r="AW55">
        <v>70.59</v>
      </c>
      <c r="AX55">
        <v>66.849999999999994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2571.1899999999996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22.47</v>
      </c>
      <c r="J56">
        <v>0</v>
      </c>
      <c r="K56">
        <v>683.14</v>
      </c>
      <c r="L56">
        <v>436.2</v>
      </c>
      <c r="M56">
        <v>92</v>
      </c>
      <c r="N56">
        <v>118.76</v>
      </c>
      <c r="O56">
        <v>124.32</v>
      </c>
      <c r="P56">
        <v>139.68</v>
      </c>
      <c r="Q56">
        <v>20.56</v>
      </c>
      <c r="R56">
        <v>21.19</v>
      </c>
      <c r="S56">
        <v>26.39</v>
      </c>
      <c r="T56">
        <v>0</v>
      </c>
      <c r="U56">
        <v>418.77</v>
      </c>
      <c r="V56">
        <v>17.38</v>
      </c>
      <c r="W56">
        <v>45.22</v>
      </c>
      <c r="X56">
        <v>98.87</v>
      </c>
      <c r="Y56">
        <v>0</v>
      </c>
      <c r="Z56">
        <v>0</v>
      </c>
      <c r="AA56">
        <v>0</v>
      </c>
      <c r="AB56">
        <v>1.87</v>
      </c>
      <c r="AC56">
        <v>0</v>
      </c>
      <c r="AD56">
        <v>0</v>
      </c>
      <c r="AE56">
        <v>0</v>
      </c>
      <c r="AF56">
        <v>8.8699999999999992</v>
      </c>
      <c r="AG56">
        <v>43.15</v>
      </c>
      <c r="AH56">
        <v>0</v>
      </c>
      <c r="AI56">
        <v>0</v>
      </c>
      <c r="AJ56">
        <v>0</v>
      </c>
      <c r="AK56">
        <v>53.04</v>
      </c>
      <c r="AL56">
        <v>1.4</v>
      </c>
      <c r="AM56">
        <v>0</v>
      </c>
      <c r="AN56">
        <v>0</v>
      </c>
      <c r="AO56">
        <v>0</v>
      </c>
      <c r="AP56">
        <v>3.45</v>
      </c>
      <c r="AQ56">
        <v>0</v>
      </c>
      <c r="AR56">
        <v>4.41</v>
      </c>
      <c r="AS56">
        <v>4.57</v>
      </c>
      <c r="AT56">
        <v>20</v>
      </c>
      <c r="AU56">
        <v>0</v>
      </c>
      <c r="AV56">
        <v>28.04</v>
      </c>
      <c r="AW56">
        <v>70.59</v>
      </c>
      <c r="AX56">
        <v>66.849999999999994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2571.1899999999996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22.47</v>
      </c>
      <c r="J57">
        <v>0</v>
      </c>
      <c r="K57">
        <v>683.14</v>
      </c>
      <c r="L57">
        <v>436.2</v>
      </c>
      <c r="M57">
        <v>92</v>
      </c>
      <c r="N57">
        <v>118.76</v>
      </c>
      <c r="O57">
        <v>124.32</v>
      </c>
      <c r="P57">
        <v>139.68</v>
      </c>
      <c r="Q57">
        <v>20.56</v>
      </c>
      <c r="R57">
        <v>21.19</v>
      </c>
      <c r="S57">
        <v>26.39</v>
      </c>
      <c r="T57">
        <v>0</v>
      </c>
      <c r="U57">
        <v>418.77</v>
      </c>
      <c r="V57">
        <v>17.38</v>
      </c>
      <c r="W57">
        <v>45.22</v>
      </c>
      <c r="X57">
        <v>98.87</v>
      </c>
      <c r="Y57">
        <v>0</v>
      </c>
      <c r="Z57">
        <v>0</v>
      </c>
      <c r="AA57">
        <v>0</v>
      </c>
      <c r="AB57">
        <v>1.87</v>
      </c>
      <c r="AC57">
        <v>0</v>
      </c>
      <c r="AD57">
        <v>0</v>
      </c>
      <c r="AE57">
        <v>0</v>
      </c>
      <c r="AF57">
        <v>8.8699999999999992</v>
      </c>
      <c r="AG57">
        <v>43.15</v>
      </c>
      <c r="AH57">
        <v>0</v>
      </c>
      <c r="AI57">
        <v>0</v>
      </c>
      <c r="AJ57">
        <v>0</v>
      </c>
      <c r="AK57">
        <v>53.04</v>
      </c>
      <c r="AL57">
        <v>1.4</v>
      </c>
      <c r="AM57">
        <v>0</v>
      </c>
      <c r="AN57">
        <v>0</v>
      </c>
      <c r="AO57">
        <v>0</v>
      </c>
      <c r="AP57">
        <v>3.45</v>
      </c>
      <c r="AQ57">
        <v>0</v>
      </c>
      <c r="AR57">
        <v>4.41</v>
      </c>
      <c r="AS57">
        <v>4.57</v>
      </c>
      <c r="AT57">
        <v>20</v>
      </c>
      <c r="AU57">
        <v>0</v>
      </c>
      <c r="AV57">
        <v>28.04</v>
      </c>
      <c r="AW57">
        <v>70.59</v>
      </c>
      <c r="AX57">
        <v>66.849999999999994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2571.1899999999996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22.47</v>
      </c>
      <c r="J58">
        <v>0</v>
      </c>
      <c r="K58">
        <v>683.14</v>
      </c>
      <c r="L58">
        <v>436.2</v>
      </c>
      <c r="M58">
        <v>92</v>
      </c>
      <c r="N58">
        <v>118.76</v>
      </c>
      <c r="O58">
        <v>124.32</v>
      </c>
      <c r="P58">
        <v>139.68</v>
      </c>
      <c r="Q58">
        <v>20.56</v>
      </c>
      <c r="R58">
        <v>21.19</v>
      </c>
      <c r="S58">
        <v>26.39</v>
      </c>
      <c r="T58">
        <v>0</v>
      </c>
      <c r="U58">
        <v>418.77</v>
      </c>
      <c r="V58">
        <v>17.38</v>
      </c>
      <c r="W58">
        <v>45.22</v>
      </c>
      <c r="X58">
        <v>98.87</v>
      </c>
      <c r="Y58">
        <v>0</v>
      </c>
      <c r="Z58">
        <v>0</v>
      </c>
      <c r="AA58">
        <v>0</v>
      </c>
      <c r="AB58">
        <v>1.87</v>
      </c>
      <c r="AC58">
        <v>0</v>
      </c>
      <c r="AD58">
        <v>0</v>
      </c>
      <c r="AE58">
        <v>0</v>
      </c>
      <c r="AF58">
        <v>8.8699999999999992</v>
      </c>
      <c r="AG58">
        <v>43.15</v>
      </c>
      <c r="AH58">
        <v>0</v>
      </c>
      <c r="AI58">
        <v>0</v>
      </c>
      <c r="AJ58">
        <v>0</v>
      </c>
      <c r="AK58">
        <v>53.04</v>
      </c>
      <c r="AL58">
        <v>1.4</v>
      </c>
      <c r="AM58">
        <v>0</v>
      </c>
      <c r="AN58">
        <v>0</v>
      </c>
      <c r="AO58">
        <v>0</v>
      </c>
      <c r="AP58">
        <v>8.33</v>
      </c>
      <c r="AQ58">
        <v>0</v>
      </c>
      <c r="AR58">
        <v>4.41</v>
      </c>
      <c r="AS58">
        <v>4.57</v>
      </c>
      <c r="AT58">
        <v>20</v>
      </c>
      <c r="AU58">
        <v>0</v>
      </c>
      <c r="AV58">
        <v>28.04</v>
      </c>
      <c r="AW58">
        <v>70.59</v>
      </c>
      <c r="AX58">
        <v>66.849999999999994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2576.0699999999997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22.47</v>
      </c>
      <c r="J59">
        <v>0</v>
      </c>
      <c r="K59">
        <v>683.14</v>
      </c>
      <c r="L59">
        <v>436.2</v>
      </c>
      <c r="M59">
        <v>92</v>
      </c>
      <c r="N59">
        <v>118.76</v>
      </c>
      <c r="O59">
        <v>124.32</v>
      </c>
      <c r="P59">
        <v>134.25</v>
      </c>
      <c r="Q59">
        <v>20.56</v>
      </c>
      <c r="R59">
        <v>21.19</v>
      </c>
      <c r="S59">
        <v>26.39</v>
      </c>
      <c r="T59">
        <v>0</v>
      </c>
      <c r="U59">
        <v>418.77</v>
      </c>
      <c r="V59">
        <v>17.38</v>
      </c>
      <c r="W59">
        <v>45.22</v>
      </c>
      <c r="X59">
        <v>98.87</v>
      </c>
      <c r="Y59">
        <v>0</v>
      </c>
      <c r="Z59">
        <v>0</v>
      </c>
      <c r="AA59">
        <v>0</v>
      </c>
      <c r="AB59">
        <v>1.87</v>
      </c>
      <c r="AC59">
        <v>0</v>
      </c>
      <c r="AD59">
        <v>0</v>
      </c>
      <c r="AE59">
        <v>0</v>
      </c>
      <c r="AF59">
        <v>8.8699999999999992</v>
      </c>
      <c r="AG59">
        <v>43.15</v>
      </c>
      <c r="AH59">
        <v>0</v>
      </c>
      <c r="AI59">
        <v>0</v>
      </c>
      <c r="AJ59">
        <v>0</v>
      </c>
      <c r="AK59">
        <v>53.04</v>
      </c>
      <c r="AL59">
        <v>1.4</v>
      </c>
      <c r="AM59">
        <v>0</v>
      </c>
      <c r="AN59">
        <v>0</v>
      </c>
      <c r="AO59">
        <v>0</v>
      </c>
      <c r="AP59">
        <v>8.33</v>
      </c>
      <c r="AQ59">
        <v>0</v>
      </c>
      <c r="AR59">
        <v>4.41</v>
      </c>
      <c r="AS59">
        <v>4.57</v>
      </c>
      <c r="AT59">
        <v>20</v>
      </c>
      <c r="AU59">
        <v>0</v>
      </c>
      <c r="AV59">
        <v>27.93</v>
      </c>
      <c r="AW59">
        <v>70.59</v>
      </c>
      <c r="AX59">
        <v>66.849999999999994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2570.5299999999997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22.47</v>
      </c>
      <c r="J60">
        <v>0</v>
      </c>
      <c r="K60">
        <v>683.14</v>
      </c>
      <c r="L60">
        <v>436.2</v>
      </c>
      <c r="M60">
        <v>92</v>
      </c>
      <c r="N60">
        <v>118.76</v>
      </c>
      <c r="O60">
        <v>124.32</v>
      </c>
      <c r="P60">
        <v>129</v>
      </c>
      <c r="Q60">
        <v>20.56</v>
      </c>
      <c r="R60">
        <v>21.19</v>
      </c>
      <c r="S60">
        <v>26.39</v>
      </c>
      <c r="T60">
        <v>0</v>
      </c>
      <c r="U60">
        <v>418.77</v>
      </c>
      <c r="V60">
        <v>17.38</v>
      </c>
      <c r="W60">
        <v>45.22</v>
      </c>
      <c r="X60">
        <v>98.87</v>
      </c>
      <c r="Y60">
        <v>0</v>
      </c>
      <c r="Z60">
        <v>0</v>
      </c>
      <c r="AA60">
        <v>0</v>
      </c>
      <c r="AB60">
        <v>1.87</v>
      </c>
      <c r="AC60">
        <v>0</v>
      </c>
      <c r="AD60">
        <v>0</v>
      </c>
      <c r="AE60">
        <v>0</v>
      </c>
      <c r="AF60">
        <v>8.8699999999999992</v>
      </c>
      <c r="AG60">
        <v>43.15</v>
      </c>
      <c r="AH60">
        <v>0</v>
      </c>
      <c r="AI60">
        <v>0</v>
      </c>
      <c r="AJ60">
        <v>0</v>
      </c>
      <c r="AK60">
        <v>53.04</v>
      </c>
      <c r="AL60">
        <v>1.4</v>
      </c>
      <c r="AM60">
        <v>0</v>
      </c>
      <c r="AN60">
        <v>0</v>
      </c>
      <c r="AO60">
        <v>0</v>
      </c>
      <c r="AP60">
        <v>3.45</v>
      </c>
      <c r="AQ60">
        <v>0</v>
      </c>
      <c r="AR60">
        <v>4.41</v>
      </c>
      <c r="AS60">
        <v>4.57</v>
      </c>
      <c r="AT60">
        <v>20</v>
      </c>
      <c r="AU60">
        <v>0</v>
      </c>
      <c r="AV60">
        <v>27.93</v>
      </c>
      <c r="AW60">
        <v>70.59</v>
      </c>
      <c r="AX60">
        <v>66.849999999999994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2560.3999999999996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22.47</v>
      </c>
      <c r="J61">
        <v>0</v>
      </c>
      <c r="K61">
        <v>683.14</v>
      </c>
      <c r="L61">
        <v>436.2</v>
      </c>
      <c r="M61">
        <v>92</v>
      </c>
      <c r="N61">
        <v>118.76</v>
      </c>
      <c r="O61">
        <v>124.32</v>
      </c>
      <c r="P61">
        <v>123</v>
      </c>
      <c r="Q61">
        <v>20.56</v>
      </c>
      <c r="R61">
        <v>21.19</v>
      </c>
      <c r="S61">
        <v>26.39</v>
      </c>
      <c r="T61">
        <v>0</v>
      </c>
      <c r="U61">
        <v>418.77</v>
      </c>
      <c r="V61">
        <v>17.38</v>
      </c>
      <c r="W61">
        <v>45.22</v>
      </c>
      <c r="X61">
        <v>98.87</v>
      </c>
      <c r="Y61">
        <v>0</v>
      </c>
      <c r="Z61">
        <v>0</v>
      </c>
      <c r="AA61">
        <v>0</v>
      </c>
      <c r="AB61">
        <v>1.87</v>
      </c>
      <c r="AC61">
        <v>0</v>
      </c>
      <c r="AD61">
        <v>0</v>
      </c>
      <c r="AE61">
        <v>0</v>
      </c>
      <c r="AF61">
        <v>8.8699999999999992</v>
      </c>
      <c r="AG61">
        <v>43.15</v>
      </c>
      <c r="AH61">
        <v>0</v>
      </c>
      <c r="AI61">
        <v>0</v>
      </c>
      <c r="AJ61">
        <v>0</v>
      </c>
      <c r="AK61">
        <v>53.04</v>
      </c>
      <c r="AL61">
        <v>1.4</v>
      </c>
      <c r="AM61">
        <v>0</v>
      </c>
      <c r="AN61">
        <v>0</v>
      </c>
      <c r="AO61">
        <v>0</v>
      </c>
      <c r="AP61">
        <v>3.45</v>
      </c>
      <c r="AQ61">
        <v>0</v>
      </c>
      <c r="AR61">
        <v>4.41</v>
      </c>
      <c r="AS61">
        <v>4.57</v>
      </c>
      <c r="AT61">
        <v>20</v>
      </c>
      <c r="AU61">
        <v>0</v>
      </c>
      <c r="AV61">
        <v>27.93</v>
      </c>
      <c r="AW61">
        <v>70.59</v>
      </c>
      <c r="AX61">
        <v>66.849999999999994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2554.3999999999996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22.47</v>
      </c>
      <c r="J62">
        <v>0</v>
      </c>
      <c r="K62">
        <v>683.14</v>
      </c>
      <c r="L62">
        <v>436.2</v>
      </c>
      <c r="M62">
        <v>92</v>
      </c>
      <c r="N62">
        <v>118.76</v>
      </c>
      <c r="O62">
        <v>124.32</v>
      </c>
      <c r="P62">
        <v>123</v>
      </c>
      <c r="Q62">
        <v>20.56</v>
      </c>
      <c r="R62">
        <v>21.19</v>
      </c>
      <c r="S62">
        <v>26.39</v>
      </c>
      <c r="T62">
        <v>0</v>
      </c>
      <c r="U62">
        <v>418.77</v>
      </c>
      <c r="V62">
        <v>17.38</v>
      </c>
      <c r="W62">
        <v>45.22</v>
      </c>
      <c r="X62">
        <v>98.87</v>
      </c>
      <c r="Y62">
        <v>0</v>
      </c>
      <c r="Z62">
        <v>0</v>
      </c>
      <c r="AA62">
        <v>0</v>
      </c>
      <c r="AB62">
        <v>1.87</v>
      </c>
      <c r="AC62">
        <v>0</v>
      </c>
      <c r="AD62">
        <v>0</v>
      </c>
      <c r="AE62">
        <v>0</v>
      </c>
      <c r="AF62">
        <v>8.8699999999999992</v>
      </c>
      <c r="AG62">
        <v>43.15</v>
      </c>
      <c r="AH62">
        <v>0</v>
      </c>
      <c r="AI62">
        <v>0</v>
      </c>
      <c r="AJ62">
        <v>0</v>
      </c>
      <c r="AK62">
        <v>53.04</v>
      </c>
      <c r="AL62">
        <v>1.4</v>
      </c>
      <c r="AM62">
        <v>0</v>
      </c>
      <c r="AN62">
        <v>0</v>
      </c>
      <c r="AO62">
        <v>0</v>
      </c>
      <c r="AP62">
        <v>3.45</v>
      </c>
      <c r="AQ62">
        <v>0</v>
      </c>
      <c r="AR62">
        <v>4.41</v>
      </c>
      <c r="AS62">
        <v>4.57</v>
      </c>
      <c r="AT62">
        <v>20</v>
      </c>
      <c r="AU62">
        <v>0</v>
      </c>
      <c r="AV62">
        <v>27.93</v>
      </c>
      <c r="AW62">
        <v>70.59</v>
      </c>
      <c r="AX62">
        <v>66.849999999999994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2554.3999999999996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22.47</v>
      </c>
      <c r="J63">
        <v>0</v>
      </c>
      <c r="K63">
        <v>683.14</v>
      </c>
      <c r="L63">
        <v>436.2</v>
      </c>
      <c r="M63">
        <v>92</v>
      </c>
      <c r="N63">
        <v>118.76</v>
      </c>
      <c r="O63">
        <v>124.32</v>
      </c>
      <c r="P63">
        <v>123</v>
      </c>
      <c r="Q63">
        <v>20.56</v>
      </c>
      <c r="R63">
        <v>21.19</v>
      </c>
      <c r="S63">
        <v>26.39</v>
      </c>
      <c r="T63">
        <v>0</v>
      </c>
      <c r="U63">
        <v>418.77</v>
      </c>
      <c r="V63">
        <v>17.38</v>
      </c>
      <c r="W63">
        <v>45.22</v>
      </c>
      <c r="X63">
        <v>98.87</v>
      </c>
      <c r="Y63">
        <v>0</v>
      </c>
      <c r="Z63">
        <v>0</v>
      </c>
      <c r="AA63">
        <v>0</v>
      </c>
      <c r="AB63">
        <v>1.87</v>
      </c>
      <c r="AC63">
        <v>0</v>
      </c>
      <c r="AD63">
        <v>0</v>
      </c>
      <c r="AE63">
        <v>0</v>
      </c>
      <c r="AF63">
        <v>8.8699999999999992</v>
      </c>
      <c r="AG63">
        <v>43.15</v>
      </c>
      <c r="AH63">
        <v>0</v>
      </c>
      <c r="AI63">
        <v>0</v>
      </c>
      <c r="AJ63">
        <v>0</v>
      </c>
      <c r="AK63">
        <v>53.04</v>
      </c>
      <c r="AL63">
        <v>1.4</v>
      </c>
      <c r="AM63">
        <v>0</v>
      </c>
      <c r="AN63">
        <v>0</v>
      </c>
      <c r="AO63">
        <v>0</v>
      </c>
      <c r="AP63">
        <v>3.45</v>
      </c>
      <c r="AQ63">
        <v>0</v>
      </c>
      <c r="AR63">
        <v>4.41</v>
      </c>
      <c r="AS63">
        <v>4.57</v>
      </c>
      <c r="AT63">
        <v>20</v>
      </c>
      <c r="AU63">
        <v>0</v>
      </c>
      <c r="AV63">
        <v>27.93</v>
      </c>
      <c r="AW63">
        <v>70.59</v>
      </c>
      <c r="AX63">
        <v>66.849999999999994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2554.3999999999996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22.47</v>
      </c>
      <c r="J64">
        <v>0</v>
      </c>
      <c r="K64">
        <v>683.14</v>
      </c>
      <c r="L64">
        <v>436.2</v>
      </c>
      <c r="M64">
        <v>92</v>
      </c>
      <c r="N64">
        <v>118.76</v>
      </c>
      <c r="O64">
        <v>124.32</v>
      </c>
      <c r="P64">
        <v>123</v>
      </c>
      <c r="Q64">
        <v>20.56</v>
      </c>
      <c r="R64">
        <v>21.19</v>
      </c>
      <c r="S64">
        <v>26.39</v>
      </c>
      <c r="T64">
        <v>0</v>
      </c>
      <c r="U64">
        <v>418.77</v>
      </c>
      <c r="V64">
        <v>17.38</v>
      </c>
      <c r="W64">
        <v>45.22</v>
      </c>
      <c r="X64">
        <v>98.87</v>
      </c>
      <c r="Y64">
        <v>0</v>
      </c>
      <c r="Z64">
        <v>0</v>
      </c>
      <c r="AA64">
        <v>0</v>
      </c>
      <c r="AB64">
        <v>1.87</v>
      </c>
      <c r="AC64">
        <v>0</v>
      </c>
      <c r="AD64">
        <v>0</v>
      </c>
      <c r="AE64">
        <v>0</v>
      </c>
      <c r="AF64">
        <v>8.8699999999999992</v>
      </c>
      <c r="AG64">
        <v>43.15</v>
      </c>
      <c r="AH64">
        <v>0</v>
      </c>
      <c r="AI64">
        <v>0</v>
      </c>
      <c r="AJ64">
        <v>0</v>
      </c>
      <c r="AK64">
        <v>53.04</v>
      </c>
      <c r="AL64">
        <v>1.4</v>
      </c>
      <c r="AM64">
        <v>0</v>
      </c>
      <c r="AN64">
        <v>0</v>
      </c>
      <c r="AO64">
        <v>0</v>
      </c>
      <c r="AP64">
        <v>8.33</v>
      </c>
      <c r="AQ64">
        <v>0</v>
      </c>
      <c r="AR64">
        <v>4.41</v>
      </c>
      <c r="AS64">
        <v>4.57</v>
      </c>
      <c r="AT64">
        <v>20</v>
      </c>
      <c r="AU64">
        <v>0</v>
      </c>
      <c r="AV64">
        <v>27.93</v>
      </c>
      <c r="AW64">
        <v>70.59</v>
      </c>
      <c r="AX64">
        <v>66.849999999999994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2559.2799999999997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22.47</v>
      </c>
      <c r="J65">
        <v>0</v>
      </c>
      <c r="K65">
        <v>683.14</v>
      </c>
      <c r="L65">
        <v>436.2</v>
      </c>
      <c r="M65">
        <v>92</v>
      </c>
      <c r="N65">
        <v>118.76</v>
      </c>
      <c r="O65">
        <v>124.32</v>
      </c>
      <c r="P65">
        <v>123</v>
      </c>
      <c r="Q65">
        <v>20.56</v>
      </c>
      <c r="R65">
        <v>21.19</v>
      </c>
      <c r="S65">
        <v>26.39</v>
      </c>
      <c r="T65">
        <v>0</v>
      </c>
      <c r="U65">
        <v>418.77</v>
      </c>
      <c r="V65">
        <v>17.38</v>
      </c>
      <c r="W65">
        <v>45.22</v>
      </c>
      <c r="X65">
        <v>98.87</v>
      </c>
      <c r="Y65">
        <v>0</v>
      </c>
      <c r="Z65">
        <v>0</v>
      </c>
      <c r="AA65">
        <v>0</v>
      </c>
      <c r="AB65">
        <v>1.87</v>
      </c>
      <c r="AC65">
        <v>0</v>
      </c>
      <c r="AD65">
        <v>0</v>
      </c>
      <c r="AE65">
        <v>0</v>
      </c>
      <c r="AF65">
        <v>8.8699999999999992</v>
      </c>
      <c r="AG65">
        <v>43.15</v>
      </c>
      <c r="AH65">
        <v>0</v>
      </c>
      <c r="AI65">
        <v>0</v>
      </c>
      <c r="AJ65">
        <v>0</v>
      </c>
      <c r="AK65">
        <v>53.04</v>
      </c>
      <c r="AL65">
        <v>1.4</v>
      </c>
      <c r="AM65">
        <v>0</v>
      </c>
      <c r="AN65">
        <v>0</v>
      </c>
      <c r="AO65">
        <v>0</v>
      </c>
      <c r="AP65">
        <v>8.33</v>
      </c>
      <c r="AQ65">
        <v>0</v>
      </c>
      <c r="AR65">
        <v>4.41</v>
      </c>
      <c r="AS65">
        <v>4.57</v>
      </c>
      <c r="AT65">
        <v>20</v>
      </c>
      <c r="AU65">
        <v>0</v>
      </c>
      <c r="AV65">
        <v>27.93</v>
      </c>
      <c r="AW65">
        <v>70.59</v>
      </c>
      <c r="AX65">
        <v>66.849999999999994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2559.2799999999997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22.47</v>
      </c>
      <c r="J66">
        <v>0</v>
      </c>
      <c r="K66">
        <v>683.14</v>
      </c>
      <c r="L66">
        <v>436.2</v>
      </c>
      <c r="M66">
        <v>92</v>
      </c>
      <c r="N66">
        <v>118.76</v>
      </c>
      <c r="O66">
        <v>124.32</v>
      </c>
      <c r="P66">
        <v>123</v>
      </c>
      <c r="Q66">
        <v>20.56</v>
      </c>
      <c r="R66">
        <v>21.19</v>
      </c>
      <c r="S66">
        <v>26.39</v>
      </c>
      <c r="T66">
        <v>0</v>
      </c>
      <c r="U66">
        <v>418.77</v>
      </c>
      <c r="V66">
        <v>17.38</v>
      </c>
      <c r="W66">
        <v>45.22</v>
      </c>
      <c r="X66">
        <v>98.87</v>
      </c>
      <c r="Y66">
        <v>0</v>
      </c>
      <c r="Z66">
        <v>0</v>
      </c>
      <c r="AA66">
        <v>0</v>
      </c>
      <c r="AB66">
        <v>1.87</v>
      </c>
      <c r="AC66">
        <v>0</v>
      </c>
      <c r="AD66">
        <v>0</v>
      </c>
      <c r="AE66">
        <v>0</v>
      </c>
      <c r="AF66">
        <v>8.8699999999999992</v>
      </c>
      <c r="AG66">
        <v>43.15</v>
      </c>
      <c r="AH66">
        <v>0</v>
      </c>
      <c r="AI66">
        <v>0</v>
      </c>
      <c r="AJ66">
        <v>0</v>
      </c>
      <c r="AK66">
        <v>53.04</v>
      </c>
      <c r="AL66">
        <v>1.4</v>
      </c>
      <c r="AM66">
        <v>0</v>
      </c>
      <c r="AN66">
        <v>0</v>
      </c>
      <c r="AO66">
        <v>0</v>
      </c>
      <c r="AP66">
        <v>3.45</v>
      </c>
      <c r="AQ66">
        <v>0</v>
      </c>
      <c r="AR66">
        <v>4.41</v>
      </c>
      <c r="AS66">
        <v>4.57</v>
      </c>
      <c r="AT66">
        <v>20</v>
      </c>
      <c r="AU66">
        <v>0</v>
      </c>
      <c r="AV66">
        <v>27.93</v>
      </c>
      <c r="AW66">
        <v>70.59</v>
      </c>
      <c r="AX66">
        <v>66.849999999999994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2554.3999999999996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22.47</v>
      </c>
      <c r="J67">
        <v>0</v>
      </c>
      <c r="K67">
        <v>683.14</v>
      </c>
      <c r="L67">
        <v>436.2</v>
      </c>
      <c r="M67">
        <v>92</v>
      </c>
      <c r="N67">
        <v>118.76</v>
      </c>
      <c r="O67">
        <v>124.32</v>
      </c>
      <c r="P67">
        <v>123</v>
      </c>
      <c r="Q67">
        <v>20.56</v>
      </c>
      <c r="R67">
        <v>21.19</v>
      </c>
      <c r="S67">
        <v>26.39</v>
      </c>
      <c r="T67">
        <v>0</v>
      </c>
      <c r="U67">
        <v>418.77</v>
      </c>
      <c r="V67">
        <v>17.38</v>
      </c>
      <c r="W67">
        <v>45.22</v>
      </c>
      <c r="X67">
        <v>98.87</v>
      </c>
      <c r="Y67">
        <v>0</v>
      </c>
      <c r="Z67">
        <v>0</v>
      </c>
      <c r="AA67">
        <v>0</v>
      </c>
      <c r="AB67">
        <v>1.87</v>
      </c>
      <c r="AC67">
        <v>0</v>
      </c>
      <c r="AD67">
        <v>0</v>
      </c>
      <c r="AE67">
        <v>0</v>
      </c>
      <c r="AF67">
        <v>8.8699999999999992</v>
      </c>
      <c r="AG67">
        <v>43.15</v>
      </c>
      <c r="AH67">
        <v>0</v>
      </c>
      <c r="AI67">
        <v>0</v>
      </c>
      <c r="AJ67">
        <v>0</v>
      </c>
      <c r="AK67">
        <v>53.04</v>
      </c>
      <c r="AL67">
        <v>1.4</v>
      </c>
      <c r="AM67">
        <v>0</v>
      </c>
      <c r="AN67">
        <v>0</v>
      </c>
      <c r="AO67">
        <v>0</v>
      </c>
      <c r="AP67">
        <v>3.07</v>
      </c>
      <c r="AQ67">
        <v>15.56</v>
      </c>
      <c r="AR67">
        <v>2.21</v>
      </c>
      <c r="AS67">
        <v>4.57</v>
      </c>
      <c r="AT67">
        <v>20</v>
      </c>
      <c r="AU67">
        <v>0</v>
      </c>
      <c r="AV67">
        <v>28.04</v>
      </c>
      <c r="AW67">
        <v>70.59</v>
      </c>
      <c r="AX67">
        <v>66.849999999999994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2567.4900000000002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22.47</v>
      </c>
      <c r="J68">
        <v>0</v>
      </c>
      <c r="K68">
        <v>683.14</v>
      </c>
      <c r="L68">
        <v>436.2</v>
      </c>
      <c r="M68">
        <v>92</v>
      </c>
      <c r="N68">
        <v>118.76</v>
      </c>
      <c r="O68">
        <v>124.32</v>
      </c>
      <c r="P68">
        <v>123</v>
      </c>
      <c r="Q68">
        <v>20.56</v>
      </c>
      <c r="R68">
        <v>21.19</v>
      </c>
      <c r="S68">
        <v>26.39</v>
      </c>
      <c r="T68">
        <v>0</v>
      </c>
      <c r="U68">
        <v>418.77</v>
      </c>
      <c r="V68">
        <v>17.38</v>
      </c>
      <c r="W68">
        <v>45.22</v>
      </c>
      <c r="X68">
        <v>98.87</v>
      </c>
      <c r="Y68">
        <v>0</v>
      </c>
      <c r="Z68">
        <v>0</v>
      </c>
      <c r="AA68">
        <v>0</v>
      </c>
      <c r="AB68">
        <v>1.87</v>
      </c>
      <c r="AC68">
        <v>0</v>
      </c>
      <c r="AD68">
        <v>0</v>
      </c>
      <c r="AE68">
        <v>0</v>
      </c>
      <c r="AF68">
        <v>8.8699999999999992</v>
      </c>
      <c r="AG68">
        <v>43.15</v>
      </c>
      <c r="AH68">
        <v>0</v>
      </c>
      <c r="AI68">
        <v>0</v>
      </c>
      <c r="AJ68">
        <v>0</v>
      </c>
      <c r="AK68">
        <v>53.04</v>
      </c>
      <c r="AL68">
        <v>1.4</v>
      </c>
      <c r="AM68">
        <v>0</v>
      </c>
      <c r="AN68">
        <v>0</v>
      </c>
      <c r="AO68">
        <v>0</v>
      </c>
      <c r="AP68">
        <v>3.07</v>
      </c>
      <c r="AQ68">
        <v>15.56</v>
      </c>
      <c r="AR68">
        <v>2.21</v>
      </c>
      <c r="AS68">
        <v>4.57</v>
      </c>
      <c r="AT68">
        <v>20</v>
      </c>
      <c r="AU68">
        <v>0</v>
      </c>
      <c r="AV68">
        <v>28.04</v>
      </c>
      <c r="AW68">
        <v>70.59</v>
      </c>
      <c r="AX68">
        <v>66.849999999999994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2567.4900000000002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22.47</v>
      </c>
      <c r="J69">
        <v>0</v>
      </c>
      <c r="K69">
        <v>683.14</v>
      </c>
      <c r="L69">
        <v>436.2</v>
      </c>
      <c r="M69">
        <v>92</v>
      </c>
      <c r="N69">
        <v>118.76</v>
      </c>
      <c r="O69">
        <v>124.32</v>
      </c>
      <c r="P69">
        <v>123</v>
      </c>
      <c r="Q69">
        <v>20.56</v>
      </c>
      <c r="R69">
        <v>21.19</v>
      </c>
      <c r="S69">
        <v>26.39</v>
      </c>
      <c r="T69">
        <v>0</v>
      </c>
      <c r="U69">
        <v>418.77</v>
      </c>
      <c r="V69">
        <v>17.38</v>
      </c>
      <c r="W69">
        <v>45.22</v>
      </c>
      <c r="X69">
        <v>98.87</v>
      </c>
      <c r="Y69">
        <v>0</v>
      </c>
      <c r="Z69">
        <v>0</v>
      </c>
      <c r="AA69">
        <v>0</v>
      </c>
      <c r="AB69">
        <v>1.87</v>
      </c>
      <c r="AC69">
        <v>0</v>
      </c>
      <c r="AD69">
        <v>0</v>
      </c>
      <c r="AE69">
        <v>16.48</v>
      </c>
      <c r="AF69">
        <v>8.8699999999999992</v>
      </c>
      <c r="AG69">
        <v>43.15</v>
      </c>
      <c r="AH69">
        <v>21.78</v>
      </c>
      <c r="AI69">
        <v>0</v>
      </c>
      <c r="AJ69">
        <v>0</v>
      </c>
      <c r="AK69">
        <v>53.04</v>
      </c>
      <c r="AL69">
        <v>1.4</v>
      </c>
      <c r="AM69">
        <v>0</v>
      </c>
      <c r="AN69">
        <v>0</v>
      </c>
      <c r="AO69">
        <v>0</v>
      </c>
      <c r="AP69">
        <v>3.07</v>
      </c>
      <c r="AQ69">
        <v>31.13</v>
      </c>
      <c r="AR69">
        <v>2.21</v>
      </c>
      <c r="AS69">
        <v>4.57</v>
      </c>
      <c r="AT69">
        <v>20</v>
      </c>
      <c r="AU69">
        <v>0</v>
      </c>
      <c r="AV69">
        <v>28.04</v>
      </c>
      <c r="AW69">
        <v>70.59</v>
      </c>
      <c r="AX69">
        <v>66.849999999999994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2621.3200000000006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22.47</v>
      </c>
      <c r="J70">
        <v>0</v>
      </c>
      <c r="K70">
        <v>683.14</v>
      </c>
      <c r="L70">
        <v>436.2</v>
      </c>
      <c r="M70">
        <v>92</v>
      </c>
      <c r="N70">
        <v>118.76</v>
      </c>
      <c r="O70">
        <v>124.32</v>
      </c>
      <c r="P70">
        <v>123</v>
      </c>
      <c r="Q70">
        <v>20.56</v>
      </c>
      <c r="R70">
        <v>21.19</v>
      </c>
      <c r="S70">
        <v>26.39</v>
      </c>
      <c r="T70">
        <v>0</v>
      </c>
      <c r="U70">
        <v>418.77</v>
      </c>
      <c r="V70">
        <v>17.38</v>
      </c>
      <c r="W70">
        <v>45.22</v>
      </c>
      <c r="X70">
        <v>98.87</v>
      </c>
      <c r="Y70">
        <v>0</v>
      </c>
      <c r="Z70">
        <v>0</v>
      </c>
      <c r="AA70">
        <v>0</v>
      </c>
      <c r="AB70">
        <v>1.87</v>
      </c>
      <c r="AC70">
        <v>0</v>
      </c>
      <c r="AD70">
        <v>0</v>
      </c>
      <c r="AE70">
        <v>16.48</v>
      </c>
      <c r="AF70">
        <v>8.8699999999999992</v>
      </c>
      <c r="AG70">
        <v>43.15</v>
      </c>
      <c r="AH70">
        <v>44.99</v>
      </c>
      <c r="AI70">
        <v>0</v>
      </c>
      <c r="AJ70">
        <v>0</v>
      </c>
      <c r="AK70">
        <v>53.04</v>
      </c>
      <c r="AL70">
        <v>1.4</v>
      </c>
      <c r="AM70">
        <v>0</v>
      </c>
      <c r="AN70">
        <v>0</v>
      </c>
      <c r="AO70">
        <v>0</v>
      </c>
      <c r="AP70">
        <v>3.07</v>
      </c>
      <c r="AQ70">
        <v>31.13</v>
      </c>
      <c r="AR70">
        <v>2.21</v>
      </c>
      <c r="AS70">
        <v>4.57</v>
      </c>
      <c r="AT70">
        <v>20</v>
      </c>
      <c r="AU70">
        <v>0</v>
      </c>
      <c r="AV70">
        <v>28.04</v>
      </c>
      <c r="AW70">
        <v>70.59</v>
      </c>
      <c r="AX70">
        <v>66.849999999999994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2644.53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22.47</v>
      </c>
      <c r="J71">
        <v>0</v>
      </c>
      <c r="K71">
        <v>682.78</v>
      </c>
      <c r="L71">
        <v>434.9</v>
      </c>
      <c r="M71">
        <v>92</v>
      </c>
      <c r="N71">
        <v>118.76</v>
      </c>
      <c r="O71">
        <v>124.32</v>
      </c>
      <c r="P71">
        <v>123</v>
      </c>
      <c r="Q71">
        <v>20.56</v>
      </c>
      <c r="R71">
        <v>21.19</v>
      </c>
      <c r="S71">
        <v>26.39</v>
      </c>
      <c r="T71">
        <v>0</v>
      </c>
      <c r="U71">
        <v>418.77</v>
      </c>
      <c r="V71">
        <v>17.38</v>
      </c>
      <c r="W71">
        <v>45.22</v>
      </c>
      <c r="X71">
        <v>98.87</v>
      </c>
      <c r="Y71">
        <v>0</v>
      </c>
      <c r="Z71">
        <v>0</v>
      </c>
      <c r="AA71">
        <v>0</v>
      </c>
      <c r="AB71">
        <v>1.87</v>
      </c>
      <c r="AC71">
        <v>0</v>
      </c>
      <c r="AD71">
        <v>9.25</v>
      </c>
      <c r="AE71">
        <v>16.48</v>
      </c>
      <c r="AF71">
        <v>8.8699999999999992</v>
      </c>
      <c r="AG71">
        <v>43.15</v>
      </c>
      <c r="AH71">
        <v>69.89</v>
      </c>
      <c r="AI71">
        <v>0</v>
      </c>
      <c r="AJ71">
        <v>0</v>
      </c>
      <c r="AK71">
        <v>53.04</v>
      </c>
      <c r="AL71">
        <v>1.4</v>
      </c>
      <c r="AM71">
        <v>0</v>
      </c>
      <c r="AN71">
        <v>0</v>
      </c>
      <c r="AO71">
        <v>0</v>
      </c>
      <c r="AP71">
        <v>3.07</v>
      </c>
      <c r="AQ71">
        <v>46.69</v>
      </c>
      <c r="AR71">
        <v>2.21</v>
      </c>
      <c r="AS71">
        <v>4.57</v>
      </c>
      <c r="AT71">
        <v>20</v>
      </c>
      <c r="AU71">
        <v>0</v>
      </c>
      <c r="AV71">
        <v>28.04</v>
      </c>
      <c r="AW71">
        <v>70.59</v>
      </c>
      <c r="AX71">
        <v>66.849999999999994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2692.5800000000004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22.47</v>
      </c>
      <c r="J72">
        <v>0</v>
      </c>
      <c r="K72">
        <v>682.78</v>
      </c>
      <c r="L72">
        <v>434.9</v>
      </c>
      <c r="M72">
        <v>92</v>
      </c>
      <c r="N72">
        <v>118.76</v>
      </c>
      <c r="O72">
        <v>124.32</v>
      </c>
      <c r="P72">
        <v>123</v>
      </c>
      <c r="Q72">
        <v>20.56</v>
      </c>
      <c r="R72">
        <v>21.19</v>
      </c>
      <c r="S72">
        <v>26.39</v>
      </c>
      <c r="T72">
        <v>0</v>
      </c>
      <c r="U72">
        <v>418.77</v>
      </c>
      <c r="V72">
        <v>17.38</v>
      </c>
      <c r="W72">
        <v>45.22</v>
      </c>
      <c r="X72">
        <v>98.87</v>
      </c>
      <c r="Y72">
        <v>0</v>
      </c>
      <c r="Z72">
        <v>0</v>
      </c>
      <c r="AA72">
        <v>12.01</v>
      </c>
      <c r="AB72">
        <v>4</v>
      </c>
      <c r="AC72">
        <v>9.68</v>
      </c>
      <c r="AD72">
        <v>14.53</v>
      </c>
      <c r="AE72">
        <v>16.48</v>
      </c>
      <c r="AF72">
        <v>8.8699999999999992</v>
      </c>
      <c r="AG72">
        <v>43.15</v>
      </c>
      <c r="AH72">
        <v>93.56</v>
      </c>
      <c r="AI72">
        <v>0</v>
      </c>
      <c r="AJ72">
        <v>0</v>
      </c>
      <c r="AK72">
        <v>53.04</v>
      </c>
      <c r="AL72">
        <v>1.4</v>
      </c>
      <c r="AM72">
        <v>0</v>
      </c>
      <c r="AN72">
        <v>0</v>
      </c>
      <c r="AO72">
        <v>0</v>
      </c>
      <c r="AP72">
        <v>3.07</v>
      </c>
      <c r="AQ72">
        <v>46.69</v>
      </c>
      <c r="AR72">
        <v>2.21</v>
      </c>
      <c r="AS72">
        <v>4.57</v>
      </c>
      <c r="AT72">
        <v>20</v>
      </c>
      <c r="AU72">
        <v>0</v>
      </c>
      <c r="AV72">
        <v>28.04</v>
      </c>
      <c r="AW72">
        <v>70.59</v>
      </c>
      <c r="AX72">
        <v>66.849999999999994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2745.3500000000008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22.47</v>
      </c>
      <c r="J73">
        <v>0</v>
      </c>
      <c r="K73">
        <v>682.78</v>
      </c>
      <c r="L73">
        <v>434.9</v>
      </c>
      <c r="M73">
        <v>92</v>
      </c>
      <c r="N73">
        <v>118.76</v>
      </c>
      <c r="O73">
        <v>124.32</v>
      </c>
      <c r="P73">
        <v>129</v>
      </c>
      <c r="Q73">
        <v>20.56</v>
      </c>
      <c r="R73">
        <v>21.19</v>
      </c>
      <c r="S73">
        <v>26.39</v>
      </c>
      <c r="T73">
        <v>0</v>
      </c>
      <c r="U73">
        <v>418.77</v>
      </c>
      <c r="V73">
        <v>17.38</v>
      </c>
      <c r="W73">
        <v>45.22</v>
      </c>
      <c r="X73">
        <v>98.87</v>
      </c>
      <c r="Y73">
        <v>0</v>
      </c>
      <c r="Z73">
        <v>2.2000000000000002</v>
      </c>
      <c r="AA73">
        <v>26.86</v>
      </c>
      <c r="AB73">
        <v>4</v>
      </c>
      <c r="AC73">
        <v>19.36</v>
      </c>
      <c r="AD73">
        <v>19.809999999999999</v>
      </c>
      <c r="AE73">
        <v>32.96</v>
      </c>
      <c r="AF73">
        <v>8.8699999999999992</v>
      </c>
      <c r="AG73">
        <v>43.15</v>
      </c>
      <c r="AH73">
        <v>140.34</v>
      </c>
      <c r="AI73">
        <v>0</v>
      </c>
      <c r="AJ73">
        <v>0</v>
      </c>
      <c r="AK73">
        <v>53.04</v>
      </c>
      <c r="AL73">
        <v>1.4</v>
      </c>
      <c r="AM73">
        <v>5.27</v>
      </c>
      <c r="AN73">
        <v>0</v>
      </c>
      <c r="AO73">
        <v>0</v>
      </c>
      <c r="AP73">
        <v>4.4800000000000004</v>
      </c>
      <c r="AQ73">
        <v>62.24</v>
      </c>
      <c r="AR73">
        <v>4.41</v>
      </c>
      <c r="AS73">
        <v>4.57</v>
      </c>
      <c r="AT73">
        <v>20</v>
      </c>
      <c r="AU73">
        <v>0</v>
      </c>
      <c r="AV73">
        <v>28.04</v>
      </c>
      <c r="AW73">
        <v>70.59</v>
      </c>
      <c r="AX73">
        <v>66.849999999999994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2871.05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22.47</v>
      </c>
      <c r="J74">
        <v>0</v>
      </c>
      <c r="K74">
        <v>682.78</v>
      </c>
      <c r="L74">
        <v>434.9</v>
      </c>
      <c r="M74">
        <v>92</v>
      </c>
      <c r="N74">
        <v>118.76</v>
      </c>
      <c r="O74">
        <v>124.32</v>
      </c>
      <c r="P74">
        <v>134.25</v>
      </c>
      <c r="Q74">
        <v>20.56</v>
      </c>
      <c r="R74">
        <v>21.19</v>
      </c>
      <c r="S74">
        <v>26.39</v>
      </c>
      <c r="T74">
        <v>0</v>
      </c>
      <c r="U74">
        <v>418.77</v>
      </c>
      <c r="V74">
        <v>17.38</v>
      </c>
      <c r="W74">
        <v>45.22</v>
      </c>
      <c r="X74">
        <v>98.87</v>
      </c>
      <c r="Y74">
        <v>0</v>
      </c>
      <c r="Z74">
        <v>13.04</v>
      </c>
      <c r="AA74">
        <v>41.43</v>
      </c>
      <c r="AB74">
        <v>26.34</v>
      </c>
      <c r="AC74">
        <v>29.06</v>
      </c>
      <c r="AD74">
        <v>36.549999999999997</v>
      </c>
      <c r="AE74">
        <v>32.96</v>
      </c>
      <c r="AF74">
        <v>9.86</v>
      </c>
      <c r="AG74">
        <v>43.15</v>
      </c>
      <c r="AH74">
        <v>140.34</v>
      </c>
      <c r="AI74">
        <v>0</v>
      </c>
      <c r="AJ74">
        <v>0</v>
      </c>
      <c r="AK74">
        <v>53.04</v>
      </c>
      <c r="AL74">
        <v>1.4</v>
      </c>
      <c r="AM74">
        <v>10.54</v>
      </c>
      <c r="AN74">
        <v>0</v>
      </c>
      <c r="AO74">
        <v>0</v>
      </c>
      <c r="AP74">
        <v>6.4</v>
      </c>
      <c r="AQ74">
        <v>62.24</v>
      </c>
      <c r="AR74">
        <v>4.41</v>
      </c>
      <c r="AS74">
        <v>4.57</v>
      </c>
      <c r="AT74">
        <v>20</v>
      </c>
      <c r="AU74">
        <v>0</v>
      </c>
      <c r="AV74">
        <v>28.04</v>
      </c>
      <c r="AW74">
        <v>70.59</v>
      </c>
      <c r="AX74">
        <v>66.849999999999994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2958.6700000000005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22.47</v>
      </c>
      <c r="J75">
        <v>0</v>
      </c>
      <c r="K75">
        <v>682.78</v>
      </c>
      <c r="L75">
        <v>434.9</v>
      </c>
      <c r="M75">
        <v>92</v>
      </c>
      <c r="N75">
        <v>118.76</v>
      </c>
      <c r="O75">
        <v>124.32</v>
      </c>
      <c r="P75">
        <v>139.68</v>
      </c>
      <c r="Q75">
        <v>20.56</v>
      </c>
      <c r="R75">
        <v>21.19</v>
      </c>
      <c r="S75">
        <v>26.39</v>
      </c>
      <c r="T75">
        <v>0</v>
      </c>
      <c r="U75">
        <v>418.77</v>
      </c>
      <c r="V75">
        <v>17.38</v>
      </c>
      <c r="W75">
        <v>45.22</v>
      </c>
      <c r="X75">
        <v>98.87</v>
      </c>
      <c r="Y75">
        <v>0</v>
      </c>
      <c r="Z75">
        <v>13.04</v>
      </c>
      <c r="AA75">
        <v>42.15</v>
      </c>
      <c r="AB75">
        <v>26.34</v>
      </c>
      <c r="AC75">
        <v>29.06</v>
      </c>
      <c r="AD75">
        <v>36.549999999999997</v>
      </c>
      <c r="AE75">
        <v>32.96</v>
      </c>
      <c r="AF75">
        <v>9.86</v>
      </c>
      <c r="AG75">
        <v>43.15</v>
      </c>
      <c r="AH75">
        <v>140.34</v>
      </c>
      <c r="AI75">
        <v>0</v>
      </c>
      <c r="AJ75">
        <v>0</v>
      </c>
      <c r="AK75">
        <v>53.04</v>
      </c>
      <c r="AL75">
        <v>1.4</v>
      </c>
      <c r="AM75">
        <v>10.54</v>
      </c>
      <c r="AN75">
        <v>0</v>
      </c>
      <c r="AO75">
        <v>0</v>
      </c>
      <c r="AP75">
        <v>6.4</v>
      </c>
      <c r="AQ75">
        <v>62.24</v>
      </c>
      <c r="AR75">
        <v>4.41</v>
      </c>
      <c r="AS75">
        <v>4.57</v>
      </c>
      <c r="AT75">
        <v>20</v>
      </c>
      <c r="AU75">
        <v>0</v>
      </c>
      <c r="AV75">
        <v>28.35</v>
      </c>
      <c r="AW75">
        <v>70.59</v>
      </c>
      <c r="AX75">
        <v>66.849999999999994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2965.1300000000006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22.47</v>
      </c>
      <c r="J76">
        <v>0</v>
      </c>
      <c r="K76">
        <v>682.78</v>
      </c>
      <c r="L76">
        <v>434.9</v>
      </c>
      <c r="M76">
        <v>92</v>
      </c>
      <c r="N76">
        <v>118.76</v>
      </c>
      <c r="O76">
        <v>124.32</v>
      </c>
      <c r="P76">
        <v>139.68</v>
      </c>
      <c r="Q76">
        <v>20.56</v>
      </c>
      <c r="R76">
        <v>21.19</v>
      </c>
      <c r="S76">
        <v>26.39</v>
      </c>
      <c r="T76">
        <v>0</v>
      </c>
      <c r="U76">
        <v>418.77</v>
      </c>
      <c r="V76">
        <v>17.38</v>
      </c>
      <c r="W76">
        <v>45.22</v>
      </c>
      <c r="X76">
        <v>98.87</v>
      </c>
      <c r="Y76">
        <v>0</v>
      </c>
      <c r="Z76">
        <v>13.04</v>
      </c>
      <c r="AA76">
        <v>42.15</v>
      </c>
      <c r="AB76">
        <v>26.34</v>
      </c>
      <c r="AC76">
        <v>29.06</v>
      </c>
      <c r="AD76">
        <v>36.549999999999997</v>
      </c>
      <c r="AE76">
        <v>32.96</v>
      </c>
      <c r="AF76">
        <v>9.86</v>
      </c>
      <c r="AG76">
        <v>43.15</v>
      </c>
      <c r="AH76">
        <v>140.34</v>
      </c>
      <c r="AI76">
        <v>0</v>
      </c>
      <c r="AJ76">
        <v>0</v>
      </c>
      <c r="AK76">
        <v>53.04</v>
      </c>
      <c r="AL76">
        <v>1.4</v>
      </c>
      <c r="AM76">
        <v>10.54</v>
      </c>
      <c r="AN76">
        <v>0</v>
      </c>
      <c r="AO76">
        <v>0</v>
      </c>
      <c r="AP76">
        <v>6.4</v>
      </c>
      <c r="AQ76">
        <v>62.24</v>
      </c>
      <c r="AR76">
        <v>4.41</v>
      </c>
      <c r="AS76">
        <v>4.57</v>
      </c>
      <c r="AT76">
        <v>20</v>
      </c>
      <c r="AU76">
        <v>0</v>
      </c>
      <c r="AV76">
        <v>28.35</v>
      </c>
      <c r="AW76">
        <v>70.59</v>
      </c>
      <c r="AX76">
        <v>66.849999999999994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2965.1300000000006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22.47</v>
      </c>
      <c r="J77">
        <v>0</v>
      </c>
      <c r="K77">
        <v>682.78</v>
      </c>
      <c r="L77">
        <v>434.9</v>
      </c>
      <c r="M77">
        <v>92</v>
      </c>
      <c r="N77">
        <v>118.76</v>
      </c>
      <c r="O77">
        <v>124.32</v>
      </c>
      <c r="P77">
        <v>139.68</v>
      </c>
      <c r="Q77">
        <v>20.56</v>
      </c>
      <c r="R77">
        <v>21.19</v>
      </c>
      <c r="S77">
        <v>26.39</v>
      </c>
      <c r="T77">
        <v>0</v>
      </c>
      <c r="U77">
        <v>418.77</v>
      </c>
      <c r="V77">
        <v>17.38</v>
      </c>
      <c r="W77">
        <v>45.22</v>
      </c>
      <c r="X77">
        <v>98.87</v>
      </c>
      <c r="Y77">
        <v>0</v>
      </c>
      <c r="Z77">
        <v>13.04</v>
      </c>
      <c r="AA77">
        <v>42.15</v>
      </c>
      <c r="AB77">
        <v>26.34</v>
      </c>
      <c r="AC77">
        <v>29.06</v>
      </c>
      <c r="AD77">
        <v>36.549999999999997</v>
      </c>
      <c r="AE77">
        <v>32.96</v>
      </c>
      <c r="AF77">
        <v>9.86</v>
      </c>
      <c r="AG77">
        <v>43.15</v>
      </c>
      <c r="AH77">
        <v>140.34</v>
      </c>
      <c r="AI77">
        <v>0</v>
      </c>
      <c r="AJ77">
        <v>0</v>
      </c>
      <c r="AK77">
        <v>53.04</v>
      </c>
      <c r="AL77">
        <v>12.78</v>
      </c>
      <c r="AM77">
        <v>10.54</v>
      </c>
      <c r="AN77">
        <v>0</v>
      </c>
      <c r="AO77">
        <v>0</v>
      </c>
      <c r="AP77">
        <v>6.4</v>
      </c>
      <c r="AQ77">
        <v>62.24</v>
      </c>
      <c r="AR77">
        <v>1.66</v>
      </c>
      <c r="AS77">
        <v>4.57</v>
      </c>
      <c r="AT77">
        <v>20</v>
      </c>
      <c r="AU77">
        <v>0</v>
      </c>
      <c r="AV77">
        <v>28.35</v>
      </c>
      <c r="AW77">
        <v>70.59</v>
      </c>
      <c r="AX77">
        <v>66.849999999999994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2973.7600000000007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22.47</v>
      </c>
      <c r="J78">
        <v>0</v>
      </c>
      <c r="K78">
        <v>682.78</v>
      </c>
      <c r="L78">
        <v>434.9</v>
      </c>
      <c r="M78">
        <v>92</v>
      </c>
      <c r="N78">
        <v>118.76</v>
      </c>
      <c r="O78">
        <v>124.32</v>
      </c>
      <c r="P78">
        <v>139.68</v>
      </c>
      <c r="Q78">
        <v>20.56</v>
      </c>
      <c r="R78">
        <v>21.19</v>
      </c>
      <c r="S78">
        <v>26.39</v>
      </c>
      <c r="T78">
        <v>0</v>
      </c>
      <c r="U78">
        <v>418.77</v>
      </c>
      <c r="V78">
        <v>17.38</v>
      </c>
      <c r="W78">
        <v>45.22</v>
      </c>
      <c r="X78">
        <v>98.87</v>
      </c>
      <c r="Y78">
        <v>0</v>
      </c>
      <c r="Z78">
        <v>13.04</v>
      </c>
      <c r="AA78">
        <v>42.15</v>
      </c>
      <c r="AB78">
        <v>26.34</v>
      </c>
      <c r="AC78">
        <v>29.06</v>
      </c>
      <c r="AD78">
        <v>36.549999999999997</v>
      </c>
      <c r="AE78">
        <v>32.96</v>
      </c>
      <c r="AF78">
        <v>9.86</v>
      </c>
      <c r="AG78">
        <v>43.15</v>
      </c>
      <c r="AH78">
        <v>140.34</v>
      </c>
      <c r="AI78">
        <v>2.5499999999999998</v>
      </c>
      <c r="AJ78">
        <v>0</v>
      </c>
      <c r="AK78">
        <v>53.04</v>
      </c>
      <c r="AL78">
        <v>69.72</v>
      </c>
      <c r="AM78">
        <v>10.54</v>
      </c>
      <c r="AN78">
        <v>0</v>
      </c>
      <c r="AO78">
        <v>0</v>
      </c>
      <c r="AP78">
        <v>3.85</v>
      </c>
      <c r="AQ78">
        <v>62.24</v>
      </c>
      <c r="AR78">
        <v>2.21</v>
      </c>
      <c r="AS78">
        <v>4.57</v>
      </c>
      <c r="AT78">
        <v>20</v>
      </c>
      <c r="AU78">
        <v>0</v>
      </c>
      <c r="AV78">
        <v>28.35</v>
      </c>
      <c r="AW78">
        <v>70.59</v>
      </c>
      <c r="AX78">
        <v>66.849999999999994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3031.2500000000005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22.47</v>
      </c>
      <c r="J79">
        <v>0</v>
      </c>
      <c r="K79">
        <v>683.14</v>
      </c>
      <c r="L79">
        <v>436.2</v>
      </c>
      <c r="M79">
        <v>92</v>
      </c>
      <c r="N79">
        <v>118.76</v>
      </c>
      <c r="O79">
        <v>124.32</v>
      </c>
      <c r="P79">
        <v>139.68</v>
      </c>
      <c r="Q79">
        <v>20.56</v>
      </c>
      <c r="R79">
        <v>21.19</v>
      </c>
      <c r="S79">
        <v>26.39</v>
      </c>
      <c r="T79">
        <v>0</v>
      </c>
      <c r="U79">
        <v>418.77</v>
      </c>
      <c r="V79">
        <v>17.38</v>
      </c>
      <c r="W79">
        <v>45.22</v>
      </c>
      <c r="X79">
        <v>98.87</v>
      </c>
      <c r="Y79">
        <v>0</v>
      </c>
      <c r="Z79">
        <v>13.04</v>
      </c>
      <c r="AA79">
        <v>42.15</v>
      </c>
      <c r="AB79">
        <v>26.34</v>
      </c>
      <c r="AC79">
        <v>29.06</v>
      </c>
      <c r="AD79">
        <v>36.549999999999997</v>
      </c>
      <c r="AE79">
        <v>32.96</v>
      </c>
      <c r="AF79">
        <v>9.86</v>
      </c>
      <c r="AG79">
        <v>43.15</v>
      </c>
      <c r="AH79">
        <v>140.34</v>
      </c>
      <c r="AI79">
        <v>6.36</v>
      </c>
      <c r="AJ79">
        <v>0</v>
      </c>
      <c r="AK79">
        <v>53.04</v>
      </c>
      <c r="AL79">
        <v>69.72</v>
      </c>
      <c r="AM79">
        <v>10.54</v>
      </c>
      <c r="AN79">
        <v>0</v>
      </c>
      <c r="AO79">
        <v>0</v>
      </c>
      <c r="AP79">
        <v>3.07</v>
      </c>
      <c r="AQ79">
        <v>62.24</v>
      </c>
      <c r="AR79">
        <v>36.43</v>
      </c>
      <c r="AS79">
        <v>4.57</v>
      </c>
      <c r="AT79">
        <v>20</v>
      </c>
      <c r="AU79">
        <v>0</v>
      </c>
      <c r="AV79">
        <v>28.46</v>
      </c>
      <c r="AW79">
        <v>70.59</v>
      </c>
      <c r="AX79">
        <v>66.849999999999994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3070.2700000000004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22.47</v>
      </c>
      <c r="J80">
        <v>0</v>
      </c>
      <c r="K80">
        <v>683.14</v>
      </c>
      <c r="L80">
        <v>436.2</v>
      </c>
      <c r="M80">
        <v>92</v>
      </c>
      <c r="N80">
        <v>118.76</v>
      </c>
      <c r="O80">
        <v>124.32</v>
      </c>
      <c r="P80">
        <v>139.68</v>
      </c>
      <c r="Q80">
        <v>20.56</v>
      </c>
      <c r="R80">
        <v>21.19</v>
      </c>
      <c r="S80">
        <v>26.39</v>
      </c>
      <c r="T80">
        <v>0</v>
      </c>
      <c r="U80">
        <v>418.77</v>
      </c>
      <c r="V80">
        <v>17.38</v>
      </c>
      <c r="W80">
        <v>45.22</v>
      </c>
      <c r="X80">
        <v>98.87</v>
      </c>
      <c r="Y80">
        <v>0</v>
      </c>
      <c r="Z80">
        <v>13.04</v>
      </c>
      <c r="AA80">
        <v>26.15</v>
      </c>
      <c r="AB80">
        <v>26.34</v>
      </c>
      <c r="AC80">
        <v>29.06</v>
      </c>
      <c r="AD80">
        <v>36.549999999999997</v>
      </c>
      <c r="AE80">
        <v>32.96</v>
      </c>
      <c r="AF80">
        <v>9.86</v>
      </c>
      <c r="AG80">
        <v>43.15</v>
      </c>
      <c r="AH80">
        <v>140.34</v>
      </c>
      <c r="AI80">
        <v>33.1</v>
      </c>
      <c r="AJ80">
        <v>0</v>
      </c>
      <c r="AK80">
        <v>53.04</v>
      </c>
      <c r="AL80">
        <v>69.72</v>
      </c>
      <c r="AM80">
        <v>10.54</v>
      </c>
      <c r="AN80">
        <v>0</v>
      </c>
      <c r="AO80">
        <v>0</v>
      </c>
      <c r="AP80">
        <v>3.07</v>
      </c>
      <c r="AQ80">
        <v>62.24</v>
      </c>
      <c r="AR80">
        <v>36.43</v>
      </c>
      <c r="AS80">
        <v>4.57</v>
      </c>
      <c r="AT80">
        <v>20</v>
      </c>
      <c r="AU80">
        <v>0</v>
      </c>
      <c r="AV80">
        <v>28.46</v>
      </c>
      <c r="AW80">
        <v>70.59</v>
      </c>
      <c r="AX80">
        <v>66.849999999999994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3081.01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22.47</v>
      </c>
      <c r="J81">
        <v>0</v>
      </c>
      <c r="K81">
        <v>683.14</v>
      </c>
      <c r="L81">
        <v>436.2</v>
      </c>
      <c r="M81">
        <v>92</v>
      </c>
      <c r="N81">
        <v>118.76</v>
      </c>
      <c r="O81">
        <v>124.32</v>
      </c>
      <c r="P81">
        <v>139.68</v>
      </c>
      <c r="Q81">
        <v>20.56</v>
      </c>
      <c r="R81">
        <v>21.19</v>
      </c>
      <c r="S81">
        <v>26.39</v>
      </c>
      <c r="T81">
        <v>0</v>
      </c>
      <c r="U81">
        <v>418.77</v>
      </c>
      <c r="V81">
        <v>17.38</v>
      </c>
      <c r="W81">
        <v>45.22</v>
      </c>
      <c r="X81">
        <v>98.87</v>
      </c>
      <c r="Y81">
        <v>0</v>
      </c>
      <c r="Z81">
        <v>6.52</v>
      </c>
      <c r="AA81">
        <v>12.01</v>
      </c>
      <c r="AB81">
        <v>4</v>
      </c>
      <c r="AC81">
        <v>1.91</v>
      </c>
      <c r="AD81">
        <v>27.4</v>
      </c>
      <c r="AE81">
        <v>32.96</v>
      </c>
      <c r="AF81">
        <v>8.8699999999999992</v>
      </c>
      <c r="AG81">
        <v>43.15</v>
      </c>
      <c r="AH81">
        <v>116.95</v>
      </c>
      <c r="AI81">
        <v>33.1</v>
      </c>
      <c r="AJ81">
        <v>0</v>
      </c>
      <c r="AK81">
        <v>53.04</v>
      </c>
      <c r="AL81">
        <v>55.77</v>
      </c>
      <c r="AM81">
        <v>5.27</v>
      </c>
      <c r="AN81">
        <v>0</v>
      </c>
      <c r="AO81">
        <v>0</v>
      </c>
      <c r="AP81">
        <v>3.07</v>
      </c>
      <c r="AQ81">
        <v>62.24</v>
      </c>
      <c r="AR81">
        <v>2.76</v>
      </c>
      <c r="AS81">
        <v>4.57</v>
      </c>
      <c r="AT81">
        <v>20</v>
      </c>
      <c r="AU81">
        <v>0</v>
      </c>
      <c r="AV81">
        <v>28.46</v>
      </c>
      <c r="AW81">
        <v>70.59</v>
      </c>
      <c r="AX81">
        <v>66.849999999999994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2924.44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22.47</v>
      </c>
      <c r="J82">
        <v>0</v>
      </c>
      <c r="K82">
        <v>683.14</v>
      </c>
      <c r="L82">
        <v>436.2</v>
      </c>
      <c r="M82">
        <v>92</v>
      </c>
      <c r="N82">
        <v>118.76</v>
      </c>
      <c r="O82">
        <v>124.32</v>
      </c>
      <c r="P82">
        <v>139.68</v>
      </c>
      <c r="Q82">
        <v>20.56</v>
      </c>
      <c r="R82">
        <v>21.19</v>
      </c>
      <c r="S82">
        <v>26.39</v>
      </c>
      <c r="T82">
        <v>0</v>
      </c>
      <c r="U82">
        <v>418.77</v>
      </c>
      <c r="V82">
        <v>17.38</v>
      </c>
      <c r="W82">
        <v>45.22</v>
      </c>
      <c r="X82">
        <v>98.87</v>
      </c>
      <c r="Y82">
        <v>0</v>
      </c>
      <c r="Z82">
        <v>6.52</v>
      </c>
      <c r="AA82">
        <v>0</v>
      </c>
      <c r="AB82">
        <v>1.87</v>
      </c>
      <c r="AC82">
        <v>0</v>
      </c>
      <c r="AD82">
        <v>18.27</v>
      </c>
      <c r="AE82">
        <v>16.48</v>
      </c>
      <c r="AF82">
        <v>8.8699999999999992</v>
      </c>
      <c r="AG82">
        <v>43.15</v>
      </c>
      <c r="AH82">
        <v>93.56</v>
      </c>
      <c r="AI82">
        <v>33.1</v>
      </c>
      <c r="AJ82">
        <v>0</v>
      </c>
      <c r="AK82">
        <v>53.04</v>
      </c>
      <c r="AL82">
        <v>12.78</v>
      </c>
      <c r="AM82">
        <v>0</v>
      </c>
      <c r="AN82">
        <v>0</v>
      </c>
      <c r="AO82">
        <v>0</v>
      </c>
      <c r="AP82">
        <v>3.07</v>
      </c>
      <c r="AQ82">
        <v>62.24</v>
      </c>
      <c r="AR82">
        <v>1.66</v>
      </c>
      <c r="AS82">
        <v>4.57</v>
      </c>
      <c r="AT82">
        <v>20</v>
      </c>
      <c r="AU82">
        <v>0</v>
      </c>
      <c r="AV82">
        <v>28.46</v>
      </c>
      <c r="AW82">
        <v>70.59</v>
      </c>
      <c r="AX82">
        <v>66.849999999999994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2810.0299999999997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22.47</v>
      </c>
      <c r="J83">
        <v>0</v>
      </c>
      <c r="K83">
        <v>683.14</v>
      </c>
      <c r="L83">
        <v>436.2</v>
      </c>
      <c r="M83">
        <v>92</v>
      </c>
      <c r="N83">
        <v>118.76</v>
      </c>
      <c r="O83">
        <v>124.32</v>
      </c>
      <c r="P83">
        <v>139.68</v>
      </c>
      <c r="Q83">
        <v>20.56</v>
      </c>
      <c r="R83">
        <v>21.19</v>
      </c>
      <c r="S83">
        <v>26.39</v>
      </c>
      <c r="T83">
        <v>0</v>
      </c>
      <c r="U83">
        <v>418.77</v>
      </c>
      <c r="V83">
        <v>17.38</v>
      </c>
      <c r="W83">
        <v>45.22</v>
      </c>
      <c r="X83">
        <v>98.87</v>
      </c>
      <c r="Y83">
        <v>0</v>
      </c>
      <c r="Z83">
        <v>1.1000000000000001</v>
      </c>
      <c r="AA83">
        <v>0</v>
      </c>
      <c r="AB83">
        <v>1.87</v>
      </c>
      <c r="AC83">
        <v>0</v>
      </c>
      <c r="AD83">
        <v>9.1300000000000008</v>
      </c>
      <c r="AE83">
        <v>16.48</v>
      </c>
      <c r="AF83">
        <v>8.8699999999999992</v>
      </c>
      <c r="AG83">
        <v>43.15</v>
      </c>
      <c r="AH83">
        <v>69.89</v>
      </c>
      <c r="AI83">
        <v>33.1</v>
      </c>
      <c r="AJ83">
        <v>0</v>
      </c>
      <c r="AK83">
        <v>53.04</v>
      </c>
      <c r="AL83">
        <v>1.4</v>
      </c>
      <c r="AM83">
        <v>0</v>
      </c>
      <c r="AN83">
        <v>0</v>
      </c>
      <c r="AO83">
        <v>0</v>
      </c>
      <c r="AP83">
        <v>3.85</v>
      </c>
      <c r="AQ83">
        <v>46.69</v>
      </c>
      <c r="AR83">
        <v>1.66</v>
      </c>
      <c r="AS83">
        <v>4.57</v>
      </c>
      <c r="AT83">
        <v>20</v>
      </c>
      <c r="AU83">
        <v>0</v>
      </c>
      <c r="AV83">
        <v>28.77</v>
      </c>
      <c r="AW83">
        <v>70.59</v>
      </c>
      <c r="AX83">
        <v>66.849999999999994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2745.9599999999996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22.47</v>
      </c>
      <c r="J84">
        <v>0</v>
      </c>
      <c r="K84">
        <v>683.14</v>
      </c>
      <c r="L84">
        <v>436.2</v>
      </c>
      <c r="M84">
        <v>92</v>
      </c>
      <c r="N84">
        <v>118.76</v>
      </c>
      <c r="O84">
        <v>124.32</v>
      </c>
      <c r="P84">
        <v>139.68</v>
      </c>
      <c r="Q84">
        <v>20.56</v>
      </c>
      <c r="R84">
        <v>21.19</v>
      </c>
      <c r="S84">
        <v>26.39</v>
      </c>
      <c r="T84">
        <v>0</v>
      </c>
      <c r="U84">
        <v>418.77</v>
      </c>
      <c r="V84">
        <v>17.38</v>
      </c>
      <c r="W84">
        <v>45.22</v>
      </c>
      <c r="X84">
        <v>98.87</v>
      </c>
      <c r="Y84">
        <v>0</v>
      </c>
      <c r="Z84">
        <v>0</v>
      </c>
      <c r="AA84">
        <v>0</v>
      </c>
      <c r="AB84">
        <v>1.87</v>
      </c>
      <c r="AC84">
        <v>0</v>
      </c>
      <c r="AD84">
        <v>0</v>
      </c>
      <c r="AE84">
        <v>16.48</v>
      </c>
      <c r="AF84">
        <v>8.8699999999999992</v>
      </c>
      <c r="AG84">
        <v>43.15</v>
      </c>
      <c r="AH84">
        <v>46.78</v>
      </c>
      <c r="AI84">
        <v>33.1</v>
      </c>
      <c r="AJ84">
        <v>0</v>
      </c>
      <c r="AK84">
        <v>53.04</v>
      </c>
      <c r="AL84">
        <v>1.4</v>
      </c>
      <c r="AM84">
        <v>0</v>
      </c>
      <c r="AN84">
        <v>0</v>
      </c>
      <c r="AO84">
        <v>0</v>
      </c>
      <c r="AP84">
        <v>3.85</v>
      </c>
      <c r="AQ84">
        <v>46.69</v>
      </c>
      <c r="AR84">
        <v>1.66</v>
      </c>
      <c r="AS84">
        <v>4.57</v>
      </c>
      <c r="AT84">
        <v>20</v>
      </c>
      <c r="AU84">
        <v>0</v>
      </c>
      <c r="AV84">
        <v>28.77</v>
      </c>
      <c r="AW84">
        <v>70.59</v>
      </c>
      <c r="AX84">
        <v>66.849999999999994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2712.62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22.47</v>
      </c>
      <c r="J85">
        <v>0</v>
      </c>
      <c r="K85">
        <v>683.14</v>
      </c>
      <c r="L85">
        <v>436.2</v>
      </c>
      <c r="M85">
        <v>92</v>
      </c>
      <c r="N85">
        <v>118.76</v>
      </c>
      <c r="O85">
        <v>124.32</v>
      </c>
      <c r="P85">
        <v>139.68</v>
      </c>
      <c r="Q85">
        <v>20.56</v>
      </c>
      <c r="R85">
        <v>21.19</v>
      </c>
      <c r="S85">
        <v>26.39</v>
      </c>
      <c r="T85">
        <v>0</v>
      </c>
      <c r="U85">
        <v>418.77</v>
      </c>
      <c r="V85">
        <v>17.38</v>
      </c>
      <c r="W85">
        <v>45.22</v>
      </c>
      <c r="X85">
        <v>98.87</v>
      </c>
      <c r="Y85">
        <v>0</v>
      </c>
      <c r="Z85">
        <v>0</v>
      </c>
      <c r="AA85">
        <v>0</v>
      </c>
      <c r="AB85">
        <v>1.87</v>
      </c>
      <c r="AC85">
        <v>0</v>
      </c>
      <c r="AD85">
        <v>0</v>
      </c>
      <c r="AE85">
        <v>16.48</v>
      </c>
      <c r="AF85">
        <v>8.8699999999999992</v>
      </c>
      <c r="AG85">
        <v>43.15</v>
      </c>
      <c r="AH85">
        <v>21.78</v>
      </c>
      <c r="AI85">
        <v>33.1</v>
      </c>
      <c r="AJ85">
        <v>0</v>
      </c>
      <c r="AK85">
        <v>53.04</v>
      </c>
      <c r="AL85">
        <v>1.4</v>
      </c>
      <c r="AM85">
        <v>0</v>
      </c>
      <c r="AN85">
        <v>0</v>
      </c>
      <c r="AO85">
        <v>0</v>
      </c>
      <c r="AP85">
        <v>3.85</v>
      </c>
      <c r="AQ85">
        <v>31.13</v>
      </c>
      <c r="AR85">
        <v>1.66</v>
      </c>
      <c r="AS85">
        <v>4.57</v>
      </c>
      <c r="AT85">
        <v>20</v>
      </c>
      <c r="AU85">
        <v>0</v>
      </c>
      <c r="AV85">
        <v>28.77</v>
      </c>
      <c r="AW85">
        <v>70.59</v>
      </c>
      <c r="AX85">
        <v>66.849999999999994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2672.06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22.47</v>
      </c>
      <c r="J86">
        <v>0</v>
      </c>
      <c r="K86">
        <v>683.14</v>
      </c>
      <c r="L86">
        <v>436.2</v>
      </c>
      <c r="M86">
        <v>92</v>
      </c>
      <c r="N86">
        <v>118.76</v>
      </c>
      <c r="O86">
        <v>124.32</v>
      </c>
      <c r="P86">
        <v>139.68</v>
      </c>
      <c r="Q86">
        <v>20.56</v>
      </c>
      <c r="R86">
        <v>21.19</v>
      </c>
      <c r="S86">
        <v>26.39</v>
      </c>
      <c r="T86">
        <v>0</v>
      </c>
      <c r="U86">
        <v>418.77</v>
      </c>
      <c r="V86">
        <v>17.38</v>
      </c>
      <c r="W86">
        <v>45.22</v>
      </c>
      <c r="X86">
        <v>98.87</v>
      </c>
      <c r="Y86">
        <v>0</v>
      </c>
      <c r="Z86">
        <v>0</v>
      </c>
      <c r="AA86">
        <v>0</v>
      </c>
      <c r="AB86">
        <v>1.87</v>
      </c>
      <c r="AC86">
        <v>0</v>
      </c>
      <c r="AD86">
        <v>0</v>
      </c>
      <c r="AE86">
        <v>16.48</v>
      </c>
      <c r="AF86">
        <v>8.8699999999999992</v>
      </c>
      <c r="AG86">
        <v>43.15</v>
      </c>
      <c r="AH86">
        <v>0</v>
      </c>
      <c r="AI86">
        <v>5.09</v>
      </c>
      <c r="AJ86">
        <v>0</v>
      </c>
      <c r="AK86">
        <v>53.04</v>
      </c>
      <c r="AL86">
        <v>1.4</v>
      </c>
      <c r="AM86">
        <v>0</v>
      </c>
      <c r="AN86">
        <v>0</v>
      </c>
      <c r="AO86">
        <v>0</v>
      </c>
      <c r="AP86">
        <v>3.85</v>
      </c>
      <c r="AQ86">
        <v>15.56</v>
      </c>
      <c r="AR86">
        <v>1.66</v>
      </c>
      <c r="AS86">
        <v>4.57</v>
      </c>
      <c r="AT86">
        <v>20</v>
      </c>
      <c r="AU86">
        <v>0</v>
      </c>
      <c r="AV86">
        <v>28.77</v>
      </c>
      <c r="AW86">
        <v>70.59</v>
      </c>
      <c r="AX86">
        <v>66.849999999999994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2606.6999999999998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22.47</v>
      </c>
      <c r="J87">
        <v>0</v>
      </c>
      <c r="K87">
        <v>683.14</v>
      </c>
      <c r="L87">
        <v>436.2</v>
      </c>
      <c r="M87">
        <v>92</v>
      </c>
      <c r="N87">
        <v>118.76</v>
      </c>
      <c r="O87">
        <v>124.32</v>
      </c>
      <c r="P87">
        <v>139.68</v>
      </c>
      <c r="Q87">
        <v>20.56</v>
      </c>
      <c r="R87">
        <v>21.19</v>
      </c>
      <c r="S87">
        <v>26.39</v>
      </c>
      <c r="T87">
        <v>0</v>
      </c>
      <c r="U87">
        <v>418.77</v>
      </c>
      <c r="V87">
        <v>17.38</v>
      </c>
      <c r="W87">
        <v>45.22</v>
      </c>
      <c r="X87">
        <v>98.87</v>
      </c>
      <c r="Y87">
        <v>0</v>
      </c>
      <c r="Z87">
        <v>0</v>
      </c>
      <c r="AA87">
        <v>0</v>
      </c>
      <c r="AB87">
        <v>1.87</v>
      </c>
      <c r="AC87">
        <v>0</v>
      </c>
      <c r="AD87">
        <v>0</v>
      </c>
      <c r="AE87">
        <v>16.48</v>
      </c>
      <c r="AF87">
        <v>8.8699999999999992</v>
      </c>
      <c r="AG87">
        <v>43.15</v>
      </c>
      <c r="AH87">
        <v>0</v>
      </c>
      <c r="AI87">
        <v>2.5499999999999998</v>
      </c>
      <c r="AJ87">
        <v>0</v>
      </c>
      <c r="AK87">
        <v>53.04</v>
      </c>
      <c r="AL87">
        <v>1.4</v>
      </c>
      <c r="AM87">
        <v>0</v>
      </c>
      <c r="AN87">
        <v>0</v>
      </c>
      <c r="AO87">
        <v>0</v>
      </c>
      <c r="AP87">
        <v>3.85</v>
      </c>
      <c r="AQ87">
        <v>14.05</v>
      </c>
      <c r="AR87">
        <v>2.21</v>
      </c>
      <c r="AS87">
        <v>4.57</v>
      </c>
      <c r="AT87">
        <v>20</v>
      </c>
      <c r="AU87">
        <v>0</v>
      </c>
      <c r="AV87">
        <v>28.88</v>
      </c>
      <c r="AW87">
        <v>70.59</v>
      </c>
      <c r="AX87">
        <v>66.849999999999994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2603.3100000000004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22.47</v>
      </c>
      <c r="J88">
        <v>0</v>
      </c>
      <c r="K88">
        <v>683.14</v>
      </c>
      <c r="L88">
        <v>436.2</v>
      </c>
      <c r="M88">
        <v>92</v>
      </c>
      <c r="N88">
        <v>118.76</v>
      </c>
      <c r="O88">
        <v>124.32</v>
      </c>
      <c r="P88">
        <v>139.68</v>
      </c>
      <c r="Q88">
        <v>20.56</v>
      </c>
      <c r="R88">
        <v>21.19</v>
      </c>
      <c r="S88">
        <v>26.39</v>
      </c>
      <c r="T88">
        <v>0</v>
      </c>
      <c r="U88">
        <v>418.77</v>
      </c>
      <c r="V88">
        <v>17.38</v>
      </c>
      <c r="W88">
        <v>45.22</v>
      </c>
      <c r="X88">
        <v>98.87</v>
      </c>
      <c r="Y88">
        <v>0</v>
      </c>
      <c r="Z88">
        <v>0</v>
      </c>
      <c r="AA88">
        <v>0</v>
      </c>
      <c r="AB88">
        <v>1.87</v>
      </c>
      <c r="AC88">
        <v>0</v>
      </c>
      <c r="AD88">
        <v>0</v>
      </c>
      <c r="AE88">
        <v>16.48</v>
      </c>
      <c r="AF88">
        <v>8.8699999999999992</v>
      </c>
      <c r="AG88">
        <v>43.15</v>
      </c>
      <c r="AH88">
        <v>0</v>
      </c>
      <c r="AI88">
        <v>0</v>
      </c>
      <c r="AJ88">
        <v>0</v>
      </c>
      <c r="AK88">
        <v>53.04</v>
      </c>
      <c r="AL88">
        <v>1.4</v>
      </c>
      <c r="AM88">
        <v>0</v>
      </c>
      <c r="AN88">
        <v>0</v>
      </c>
      <c r="AO88">
        <v>0</v>
      </c>
      <c r="AP88">
        <v>3.85</v>
      </c>
      <c r="AQ88">
        <v>0</v>
      </c>
      <c r="AR88">
        <v>36.43</v>
      </c>
      <c r="AS88">
        <v>4.57</v>
      </c>
      <c r="AT88">
        <v>20</v>
      </c>
      <c r="AU88">
        <v>0</v>
      </c>
      <c r="AV88">
        <v>28.88</v>
      </c>
      <c r="AW88">
        <v>70.59</v>
      </c>
      <c r="AX88">
        <v>66.849999999999994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2620.9299999999998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22.47</v>
      </c>
      <c r="J89">
        <v>0</v>
      </c>
      <c r="K89">
        <v>683.14</v>
      </c>
      <c r="L89">
        <v>436.2</v>
      </c>
      <c r="M89">
        <v>92</v>
      </c>
      <c r="N89">
        <v>118.76</v>
      </c>
      <c r="O89">
        <v>124.32</v>
      </c>
      <c r="P89">
        <v>139.68</v>
      </c>
      <c r="Q89">
        <v>20.56</v>
      </c>
      <c r="R89">
        <v>21.19</v>
      </c>
      <c r="S89">
        <v>26.39</v>
      </c>
      <c r="T89">
        <v>0</v>
      </c>
      <c r="U89">
        <v>418.77</v>
      </c>
      <c r="V89">
        <v>17.38</v>
      </c>
      <c r="W89">
        <v>45.22</v>
      </c>
      <c r="X89">
        <v>98.87</v>
      </c>
      <c r="Y89">
        <v>0</v>
      </c>
      <c r="Z89">
        <v>0</v>
      </c>
      <c r="AA89">
        <v>0</v>
      </c>
      <c r="AB89">
        <v>1.87</v>
      </c>
      <c r="AC89">
        <v>0</v>
      </c>
      <c r="AD89">
        <v>0</v>
      </c>
      <c r="AE89">
        <v>16.48</v>
      </c>
      <c r="AF89">
        <v>8.8699999999999992</v>
      </c>
      <c r="AG89">
        <v>43.15</v>
      </c>
      <c r="AH89">
        <v>0</v>
      </c>
      <c r="AI89">
        <v>0</v>
      </c>
      <c r="AJ89">
        <v>0</v>
      </c>
      <c r="AK89">
        <v>53.04</v>
      </c>
      <c r="AL89">
        <v>1.4</v>
      </c>
      <c r="AM89">
        <v>0</v>
      </c>
      <c r="AN89">
        <v>0</v>
      </c>
      <c r="AO89">
        <v>0</v>
      </c>
      <c r="AP89">
        <v>3.85</v>
      </c>
      <c r="AQ89">
        <v>0</v>
      </c>
      <c r="AR89">
        <v>36.43</v>
      </c>
      <c r="AS89">
        <v>4.57</v>
      </c>
      <c r="AT89">
        <v>20</v>
      </c>
      <c r="AU89">
        <v>0</v>
      </c>
      <c r="AV89">
        <v>28.88</v>
      </c>
      <c r="AW89">
        <v>70.59</v>
      </c>
      <c r="AX89">
        <v>66.849999999999994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2620.9299999999998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22.47</v>
      </c>
      <c r="J90">
        <v>0</v>
      </c>
      <c r="K90">
        <v>683.14</v>
      </c>
      <c r="L90">
        <v>436.2</v>
      </c>
      <c r="M90">
        <v>92</v>
      </c>
      <c r="N90">
        <v>118.76</v>
      </c>
      <c r="O90">
        <v>124.32</v>
      </c>
      <c r="P90">
        <v>139.68</v>
      </c>
      <c r="Q90">
        <v>20.56</v>
      </c>
      <c r="R90">
        <v>21.19</v>
      </c>
      <c r="S90">
        <v>26.39</v>
      </c>
      <c r="T90">
        <v>0</v>
      </c>
      <c r="U90">
        <v>418.77</v>
      </c>
      <c r="V90">
        <v>17.38</v>
      </c>
      <c r="W90">
        <v>45.22</v>
      </c>
      <c r="X90">
        <v>98.87</v>
      </c>
      <c r="Y90">
        <v>0</v>
      </c>
      <c r="Z90">
        <v>0</v>
      </c>
      <c r="AA90">
        <v>0</v>
      </c>
      <c r="AB90">
        <v>1.87</v>
      </c>
      <c r="AC90">
        <v>0</v>
      </c>
      <c r="AD90">
        <v>0</v>
      </c>
      <c r="AE90">
        <v>16.48</v>
      </c>
      <c r="AF90">
        <v>8.8699999999999992</v>
      </c>
      <c r="AG90">
        <v>43.15</v>
      </c>
      <c r="AH90">
        <v>0</v>
      </c>
      <c r="AI90">
        <v>0</v>
      </c>
      <c r="AJ90">
        <v>0</v>
      </c>
      <c r="AK90">
        <v>53.04</v>
      </c>
      <c r="AL90">
        <v>1.4</v>
      </c>
      <c r="AM90">
        <v>0</v>
      </c>
      <c r="AN90">
        <v>0</v>
      </c>
      <c r="AO90">
        <v>0</v>
      </c>
      <c r="AP90">
        <v>3.85</v>
      </c>
      <c r="AQ90">
        <v>0</v>
      </c>
      <c r="AR90">
        <v>3.31</v>
      </c>
      <c r="AS90">
        <v>4.57</v>
      </c>
      <c r="AT90">
        <v>20</v>
      </c>
      <c r="AU90">
        <v>0</v>
      </c>
      <c r="AV90">
        <v>28.88</v>
      </c>
      <c r="AW90">
        <v>70.59</v>
      </c>
      <c r="AX90">
        <v>66.849999999999994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2587.81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22.47</v>
      </c>
      <c r="J91">
        <v>0</v>
      </c>
      <c r="K91">
        <v>683.14</v>
      </c>
      <c r="L91">
        <v>436.2</v>
      </c>
      <c r="M91">
        <v>92</v>
      </c>
      <c r="N91">
        <v>118.76</v>
      </c>
      <c r="O91">
        <v>124.32</v>
      </c>
      <c r="P91">
        <v>139.68</v>
      </c>
      <c r="Q91">
        <v>20.56</v>
      </c>
      <c r="R91">
        <v>21.19</v>
      </c>
      <c r="S91">
        <v>26.39</v>
      </c>
      <c r="T91">
        <v>0</v>
      </c>
      <c r="U91">
        <v>418.77</v>
      </c>
      <c r="V91">
        <v>17.38</v>
      </c>
      <c r="W91">
        <v>45.22</v>
      </c>
      <c r="X91">
        <v>98.87</v>
      </c>
      <c r="Y91">
        <v>0</v>
      </c>
      <c r="Z91">
        <v>0</v>
      </c>
      <c r="AA91">
        <v>0</v>
      </c>
      <c r="AB91">
        <v>1.87</v>
      </c>
      <c r="AC91">
        <v>0</v>
      </c>
      <c r="AD91">
        <v>0</v>
      </c>
      <c r="AE91">
        <v>16.48</v>
      </c>
      <c r="AF91">
        <v>8.8699999999999992</v>
      </c>
      <c r="AG91">
        <v>43.15</v>
      </c>
      <c r="AH91">
        <v>0</v>
      </c>
      <c r="AI91">
        <v>0</v>
      </c>
      <c r="AJ91">
        <v>0</v>
      </c>
      <c r="AK91">
        <v>53.04</v>
      </c>
      <c r="AL91">
        <v>1.4</v>
      </c>
      <c r="AM91">
        <v>0</v>
      </c>
      <c r="AN91">
        <v>0</v>
      </c>
      <c r="AO91">
        <v>0</v>
      </c>
      <c r="AP91">
        <v>3.85</v>
      </c>
      <c r="AQ91">
        <v>0</v>
      </c>
      <c r="AR91">
        <v>1.66</v>
      </c>
      <c r="AS91">
        <v>4.57</v>
      </c>
      <c r="AT91">
        <v>20</v>
      </c>
      <c r="AU91">
        <v>0</v>
      </c>
      <c r="AV91">
        <v>28.88</v>
      </c>
      <c r="AW91">
        <v>70.59</v>
      </c>
      <c r="AX91">
        <v>66.849999999999994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2586.16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22.47</v>
      </c>
      <c r="J92">
        <v>0</v>
      </c>
      <c r="K92">
        <v>683.14</v>
      </c>
      <c r="L92">
        <v>436.2</v>
      </c>
      <c r="M92">
        <v>92</v>
      </c>
      <c r="N92">
        <v>118.76</v>
      </c>
      <c r="O92">
        <v>124.32</v>
      </c>
      <c r="P92">
        <v>139.68</v>
      </c>
      <c r="Q92">
        <v>20.56</v>
      </c>
      <c r="R92">
        <v>21.19</v>
      </c>
      <c r="S92">
        <v>26.39</v>
      </c>
      <c r="T92">
        <v>0</v>
      </c>
      <c r="U92">
        <v>418.77</v>
      </c>
      <c r="V92">
        <v>17.38</v>
      </c>
      <c r="W92">
        <v>45.22</v>
      </c>
      <c r="X92">
        <v>98.87</v>
      </c>
      <c r="Y92">
        <v>0</v>
      </c>
      <c r="Z92">
        <v>0</v>
      </c>
      <c r="AA92">
        <v>0</v>
      </c>
      <c r="AB92">
        <v>1.87</v>
      </c>
      <c r="AC92">
        <v>0</v>
      </c>
      <c r="AD92">
        <v>0</v>
      </c>
      <c r="AE92">
        <v>16.48</v>
      </c>
      <c r="AF92">
        <v>8.8699999999999992</v>
      </c>
      <c r="AG92">
        <v>43.15</v>
      </c>
      <c r="AH92">
        <v>0</v>
      </c>
      <c r="AI92">
        <v>0</v>
      </c>
      <c r="AJ92">
        <v>0</v>
      </c>
      <c r="AK92">
        <v>53.04</v>
      </c>
      <c r="AL92">
        <v>1.4</v>
      </c>
      <c r="AM92">
        <v>0</v>
      </c>
      <c r="AN92">
        <v>0</v>
      </c>
      <c r="AO92">
        <v>0</v>
      </c>
      <c r="AP92">
        <v>3.85</v>
      </c>
      <c r="AQ92">
        <v>0</v>
      </c>
      <c r="AR92">
        <v>1.66</v>
      </c>
      <c r="AS92">
        <v>4.57</v>
      </c>
      <c r="AT92">
        <v>20</v>
      </c>
      <c r="AU92">
        <v>0</v>
      </c>
      <c r="AV92">
        <v>28.88</v>
      </c>
      <c r="AW92">
        <v>70.59</v>
      </c>
      <c r="AX92">
        <v>66.849999999999994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2586.16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22.47</v>
      </c>
      <c r="J93">
        <v>0</v>
      </c>
      <c r="K93">
        <v>683.14</v>
      </c>
      <c r="L93">
        <v>436.2</v>
      </c>
      <c r="M93">
        <v>92</v>
      </c>
      <c r="N93">
        <v>118.76</v>
      </c>
      <c r="O93">
        <v>124.32</v>
      </c>
      <c r="P93">
        <v>139.68</v>
      </c>
      <c r="Q93">
        <v>20.56</v>
      </c>
      <c r="R93">
        <v>21.19</v>
      </c>
      <c r="S93">
        <v>26.39</v>
      </c>
      <c r="T93">
        <v>0</v>
      </c>
      <c r="U93">
        <v>418.77</v>
      </c>
      <c r="V93">
        <v>17.38</v>
      </c>
      <c r="W93">
        <v>45.22</v>
      </c>
      <c r="X93">
        <v>98.87</v>
      </c>
      <c r="Y93">
        <v>0</v>
      </c>
      <c r="Z93">
        <v>0</v>
      </c>
      <c r="AA93">
        <v>0</v>
      </c>
      <c r="AB93">
        <v>1.87</v>
      </c>
      <c r="AC93">
        <v>0</v>
      </c>
      <c r="AD93">
        <v>0</v>
      </c>
      <c r="AE93">
        <v>16.48</v>
      </c>
      <c r="AF93">
        <v>8.8699999999999992</v>
      </c>
      <c r="AG93">
        <v>43.15</v>
      </c>
      <c r="AH93">
        <v>0</v>
      </c>
      <c r="AI93">
        <v>0</v>
      </c>
      <c r="AJ93">
        <v>0</v>
      </c>
      <c r="AK93">
        <v>53.04</v>
      </c>
      <c r="AL93">
        <v>1.4</v>
      </c>
      <c r="AM93">
        <v>0</v>
      </c>
      <c r="AN93">
        <v>0</v>
      </c>
      <c r="AO93">
        <v>0</v>
      </c>
      <c r="AP93">
        <v>3.85</v>
      </c>
      <c r="AQ93">
        <v>0</v>
      </c>
      <c r="AR93">
        <v>1.66</v>
      </c>
      <c r="AS93">
        <v>4.57</v>
      </c>
      <c r="AT93">
        <v>20</v>
      </c>
      <c r="AU93">
        <v>0</v>
      </c>
      <c r="AV93">
        <v>28.88</v>
      </c>
      <c r="AW93">
        <v>70.59</v>
      </c>
      <c r="AX93">
        <v>66.849999999999994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2586.16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22.47</v>
      </c>
      <c r="J94">
        <v>0</v>
      </c>
      <c r="K94">
        <v>683.14</v>
      </c>
      <c r="L94">
        <v>436.2</v>
      </c>
      <c r="M94">
        <v>92</v>
      </c>
      <c r="N94">
        <v>118.76</v>
      </c>
      <c r="O94">
        <v>124.32</v>
      </c>
      <c r="P94">
        <v>139.68</v>
      </c>
      <c r="Q94">
        <v>20.56</v>
      </c>
      <c r="R94">
        <v>21.19</v>
      </c>
      <c r="S94">
        <v>26.39</v>
      </c>
      <c r="T94">
        <v>0</v>
      </c>
      <c r="U94">
        <v>418.77</v>
      </c>
      <c r="V94">
        <v>17.38</v>
      </c>
      <c r="W94">
        <v>45.22</v>
      </c>
      <c r="X94">
        <v>98.87</v>
      </c>
      <c r="Y94">
        <v>0</v>
      </c>
      <c r="Z94">
        <v>0</v>
      </c>
      <c r="AA94">
        <v>0</v>
      </c>
      <c r="AB94">
        <v>1.87</v>
      </c>
      <c r="AC94">
        <v>0</v>
      </c>
      <c r="AD94">
        <v>0</v>
      </c>
      <c r="AE94">
        <v>16.48</v>
      </c>
      <c r="AF94">
        <v>8.8699999999999992</v>
      </c>
      <c r="AG94">
        <v>43.15</v>
      </c>
      <c r="AH94">
        <v>0</v>
      </c>
      <c r="AI94">
        <v>0</v>
      </c>
      <c r="AJ94">
        <v>0</v>
      </c>
      <c r="AK94">
        <v>53.04</v>
      </c>
      <c r="AL94">
        <v>1.4</v>
      </c>
      <c r="AM94">
        <v>0</v>
      </c>
      <c r="AN94">
        <v>0</v>
      </c>
      <c r="AO94">
        <v>0</v>
      </c>
      <c r="AP94">
        <v>3.85</v>
      </c>
      <c r="AQ94">
        <v>0</v>
      </c>
      <c r="AR94">
        <v>1.66</v>
      </c>
      <c r="AS94">
        <v>4.57</v>
      </c>
      <c r="AT94">
        <v>20</v>
      </c>
      <c r="AU94">
        <v>0</v>
      </c>
      <c r="AV94">
        <v>28.88</v>
      </c>
      <c r="AW94">
        <v>70.59</v>
      </c>
      <c r="AX94">
        <v>66.849999999999994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2586.16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22.47</v>
      </c>
      <c r="J95">
        <v>0</v>
      </c>
      <c r="K95">
        <v>683.14</v>
      </c>
      <c r="L95">
        <v>436.2</v>
      </c>
      <c r="M95">
        <v>92</v>
      </c>
      <c r="N95">
        <v>118.76</v>
      </c>
      <c r="O95">
        <v>124.32</v>
      </c>
      <c r="P95">
        <v>139.68</v>
      </c>
      <c r="Q95">
        <v>20.56</v>
      </c>
      <c r="R95">
        <v>21.19</v>
      </c>
      <c r="S95">
        <v>26.39</v>
      </c>
      <c r="T95">
        <v>0</v>
      </c>
      <c r="U95">
        <v>418.77</v>
      </c>
      <c r="V95">
        <v>17.38</v>
      </c>
      <c r="W95">
        <v>45.22</v>
      </c>
      <c r="X95">
        <v>98.87</v>
      </c>
      <c r="Y95">
        <v>0</v>
      </c>
      <c r="Z95">
        <v>0</v>
      </c>
      <c r="AA95">
        <v>0</v>
      </c>
      <c r="AB95">
        <v>1.87</v>
      </c>
      <c r="AC95">
        <v>0</v>
      </c>
      <c r="AD95">
        <v>0</v>
      </c>
      <c r="AE95">
        <v>16.48</v>
      </c>
      <c r="AF95">
        <v>8.8699999999999992</v>
      </c>
      <c r="AG95">
        <v>43.15</v>
      </c>
      <c r="AH95">
        <v>0</v>
      </c>
      <c r="AI95">
        <v>0</v>
      </c>
      <c r="AJ95">
        <v>0</v>
      </c>
      <c r="AK95">
        <v>53.04</v>
      </c>
      <c r="AL95">
        <v>1.4</v>
      </c>
      <c r="AM95">
        <v>0</v>
      </c>
      <c r="AN95">
        <v>0</v>
      </c>
      <c r="AO95">
        <v>0</v>
      </c>
      <c r="AP95">
        <v>3.85</v>
      </c>
      <c r="AQ95">
        <v>0</v>
      </c>
      <c r="AR95">
        <v>1.66</v>
      </c>
      <c r="AS95">
        <v>4.57</v>
      </c>
      <c r="AT95">
        <v>20</v>
      </c>
      <c r="AU95">
        <v>0</v>
      </c>
      <c r="AV95">
        <v>28.88</v>
      </c>
      <c r="AW95">
        <v>70.59</v>
      </c>
      <c r="AX95">
        <v>66.849999999999994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2586.16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22.47</v>
      </c>
      <c r="J96">
        <v>0</v>
      </c>
      <c r="K96">
        <v>683.14</v>
      </c>
      <c r="L96">
        <v>436.2</v>
      </c>
      <c r="M96">
        <v>92</v>
      </c>
      <c r="N96">
        <v>118.76</v>
      </c>
      <c r="O96">
        <v>124.32</v>
      </c>
      <c r="P96">
        <v>139.68</v>
      </c>
      <c r="Q96">
        <v>20.56</v>
      </c>
      <c r="R96">
        <v>21.19</v>
      </c>
      <c r="S96">
        <v>26.39</v>
      </c>
      <c r="T96">
        <v>0</v>
      </c>
      <c r="U96">
        <v>418.77</v>
      </c>
      <c r="V96">
        <v>17.38</v>
      </c>
      <c r="W96">
        <v>45.22</v>
      </c>
      <c r="X96">
        <v>98.87</v>
      </c>
      <c r="Y96">
        <v>0</v>
      </c>
      <c r="Z96">
        <v>0</v>
      </c>
      <c r="AA96">
        <v>0</v>
      </c>
      <c r="AB96">
        <v>1.87</v>
      </c>
      <c r="AC96">
        <v>0</v>
      </c>
      <c r="AD96">
        <v>0</v>
      </c>
      <c r="AE96">
        <v>16.48</v>
      </c>
      <c r="AF96">
        <v>8.8699999999999992</v>
      </c>
      <c r="AG96">
        <v>43.15</v>
      </c>
      <c r="AH96">
        <v>0</v>
      </c>
      <c r="AI96">
        <v>0</v>
      </c>
      <c r="AJ96">
        <v>0</v>
      </c>
      <c r="AK96">
        <v>53.04</v>
      </c>
      <c r="AL96">
        <v>1.4</v>
      </c>
      <c r="AM96">
        <v>0</v>
      </c>
      <c r="AN96">
        <v>0</v>
      </c>
      <c r="AO96">
        <v>0</v>
      </c>
      <c r="AP96">
        <v>3.85</v>
      </c>
      <c r="AQ96">
        <v>0</v>
      </c>
      <c r="AR96">
        <v>1.66</v>
      </c>
      <c r="AS96">
        <v>4.57</v>
      </c>
      <c r="AT96">
        <v>20</v>
      </c>
      <c r="AU96">
        <v>0</v>
      </c>
      <c r="AV96">
        <v>28.88</v>
      </c>
      <c r="AW96">
        <v>70.59</v>
      </c>
      <c r="AX96">
        <v>66.849999999999994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2586.16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22.47</v>
      </c>
      <c r="J97">
        <v>0</v>
      </c>
      <c r="K97">
        <v>683.14</v>
      </c>
      <c r="L97">
        <v>436.2</v>
      </c>
      <c r="M97">
        <v>92</v>
      </c>
      <c r="N97">
        <v>118.76</v>
      </c>
      <c r="O97">
        <v>124.32</v>
      </c>
      <c r="P97">
        <v>139.68</v>
      </c>
      <c r="Q97">
        <v>20.56</v>
      </c>
      <c r="R97">
        <v>21.19</v>
      </c>
      <c r="S97">
        <v>26.39</v>
      </c>
      <c r="T97">
        <v>0</v>
      </c>
      <c r="U97">
        <v>418.77</v>
      </c>
      <c r="V97">
        <v>17.38</v>
      </c>
      <c r="W97">
        <v>45.22</v>
      </c>
      <c r="X97">
        <v>98.87</v>
      </c>
      <c r="Y97">
        <v>0</v>
      </c>
      <c r="Z97">
        <v>0</v>
      </c>
      <c r="AA97">
        <v>0</v>
      </c>
      <c r="AB97">
        <v>1.87</v>
      </c>
      <c r="AC97">
        <v>0</v>
      </c>
      <c r="AD97">
        <v>0</v>
      </c>
      <c r="AE97">
        <v>16.48</v>
      </c>
      <c r="AF97">
        <v>8.8699999999999992</v>
      </c>
      <c r="AG97">
        <v>43.15</v>
      </c>
      <c r="AH97">
        <v>0</v>
      </c>
      <c r="AI97">
        <v>0</v>
      </c>
      <c r="AJ97">
        <v>0</v>
      </c>
      <c r="AK97">
        <v>53.04</v>
      </c>
      <c r="AL97">
        <v>1.4</v>
      </c>
      <c r="AM97">
        <v>0</v>
      </c>
      <c r="AN97">
        <v>0</v>
      </c>
      <c r="AO97">
        <v>0</v>
      </c>
      <c r="AP97">
        <v>3.85</v>
      </c>
      <c r="AQ97">
        <v>0</v>
      </c>
      <c r="AR97">
        <v>7.73</v>
      </c>
      <c r="AS97">
        <v>4.57</v>
      </c>
      <c r="AT97">
        <v>20</v>
      </c>
      <c r="AU97">
        <v>0</v>
      </c>
      <c r="AV97">
        <v>28.88</v>
      </c>
      <c r="AW97">
        <v>70.59</v>
      </c>
      <c r="AX97">
        <v>66.849999999999994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2592.23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22.47</v>
      </c>
      <c r="J98">
        <v>0</v>
      </c>
      <c r="K98">
        <v>683.14</v>
      </c>
      <c r="L98">
        <v>436.2</v>
      </c>
      <c r="M98">
        <v>92</v>
      </c>
      <c r="N98">
        <v>118.76</v>
      </c>
      <c r="O98">
        <v>124.32</v>
      </c>
      <c r="P98">
        <v>139.68</v>
      </c>
      <c r="Q98">
        <v>20.56</v>
      </c>
      <c r="R98">
        <v>21.19</v>
      </c>
      <c r="S98">
        <v>26.39</v>
      </c>
      <c r="T98">
        <v>0</v>
      </c>
      <c r="U98">
        <v>418.77</v>
      </c>
      <c r="V98">
        <v>17.38</v>
      </c>
      <c r="W98">
        <v>45.22</v>
      </c>
      <c r="X98">
        <v>98.87</v>
      </c>
      <c r="Y98">
        <v>0</v>
      </c>
      <c r="Z98">
        <v>0</v>
      </c>
      <c r="AA98">
        <v>0</v>
      </c>
      <c r="AB98">
        <v>1.87</v>
      </c>
      <c r="AC98">
        <v>0</v>
      </c>
      <c r="AD98">
        <v>0</v>
      </c>
      <c r="AE98">
        <v>16.48</v>
      </c>
      <c r="AF98">
        <v>8.8699999999999992</v>
      </c>
      <c r="AG98">
        <v>43.15</v>
      </c>
      <c r="AH98">
        <v>0</v>
      </c>
      <c r="AI98">
        <v>0</v>
      </c>
      <c r="AJ98">
        <v>0</v>
      </c>
      <c r="AK98">
        <v>53.04</v>
      </c>
      <c r="AL98">
        <v>1.4</v>
      </c>
      <c r="AM98">
        <v>0</v>
      </c>
      <c r="AN98">
        <v>0</v>
      </c>
      <c r="AO98">
        <v>0</v>
      </c>
      <c r="AP98">
        <v>3.85</v>
      </c>
      <c r="AQ98">
        <v>0</v>
      </c>
      <c r="AR98">
        <v>7.73</v>
      </c>
      <c r="AS98">
        <v>4.57</v>
      </c>
      <c r="AT98">
        <v>20</v>
      </c>
      <c r="AU98">
        <v>0</v>
      </c>
      <c r="AV98">
        <v>28.88</v>
      </c>
      <c r="AW98">
        <v>70.59</v>
      </c>
      <c r="AX98">
        <v>66.849999999999994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2592.23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0.53928000000000031</v>
      </c>
      <c r="J99">
        <f t="shared" si="2"/>
        <v>0</v>
      </c>
      <c r="K99">
        <f t="shared" si="2"/>
        <v>16.392459999999989</v>
      </c>
      <c r="L99">
        <f t="shared" si="2"/>
        <v>10.465224999999995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3.2942250000000031</v>
      </c>
      <c r="Q99">
        <f t="shared" si="2"/>
        <v>0.49343999999999905</v>
      </c>
      <c r="R99">
        <f t="shared" si="2"/>
        <v>0.50856000000000101</v>
      </c>
      <c r="S99">
        <f t="shared" si="2"/>
        <v>0.63336000000000026</v>
      </c>
      <c r="T99">
        <f t="shared" si="2"/>
        <v>0</v>
      </c>
      <c r="U99">
        <f t="shared" si="2"/>
        <v>10.030319999999991</v>
      </c>
      <c r="V99">
        <f t="shared" si="2"/>
        <v>0.41712000000000099</v>
      </c>
      <c r="W99">
        <f t="shared" si="2"/>
        <v>1.0852799999999985</v>
      </c>
      <c r="X99">
        <f t="shared" si="2"/>
        <v>2.3728800000000012</v>
      </c>
      <c r="Y99">
        <f t="shared" si="2"/>
        <v>0</v>
      </c>
      <c r="Z99">
        <f t="shared" si="2"/>
        <v>4.8644999999999987E-2</v>
      </c>
      <c r="AA99">
        <f t="shared" si="2"/>
        <v>0.12645249999999997</v>
      </c>
      <c r="AB99">
        <f t="shared" si="2"/>
        <v>0.12078500000000003</v>
      </c>
      <c r="AC99">
        <f t="shared" si="2"/>
        <v>0.10459750000000001</v>
      </c>
      <c r="AD99">
        <f t="shared" si="2"/>
        <v>0.15031749999999999</v>
      </c>
      <c r="AE99">
        <f t="shared" si="2"/>
        <v>0.39140000000000025</v>
      </c>
      <c r="AF99">
        <f t="shared" si="2"/>
        <v>0.22817500000000013</v>
      </c>
      <c r="AG99">
        <f t="shared" si="2"/>
        <v>1.0356000000000012</v>
      </c>
      <c r="AH99">
        <f t="shared" si="2"/>
        <v>0.78598250000000014</v>
      </c>
      <c r="AI99">
        <f t="shared" si="2"/>
        <v>8.0457500000000001E-2</v>
      </c>
      <c r="AJ99">
        <f t="shared" si="2"/>
        <v>0</v>
      </c>
      <c r="AK99">
        <f t="shared" si="2"/>
        <v>1.2729599999999994</v>
      </c>
      <c r="AL99">
        <f t="shared" si="2"/>
        <v>0.22453499999999957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9.8854999999999985E-2</v>
      </c>
      <c r="AQ99">
        <f t="shared" si="2"/>
        <v>0.43533250000000001</v>
      </c>
      <c r="AR99">
        <f t="shared" si="2"/>
        <v>0.15988999999999995</v>
      </c>
      <c r="AS99">
        <f t="shared" si="2"/>
        <v>0.15246000000000015</v>
      </c>
      <c r="AT99">
        <f t="shared" si="2"/>
        <v>0.48</v>
      </c>
      <c r="AU99">
        <f t="shared" si="2"/>
        <v>0</v>
      </c>
      <c r="AV99">
        <f t="shared" si="2"/>
        <v>0.68652500000000016</v>
      </c>
      <c r="AW99">
        <f t="shared" si="2"/>
        <v>1.6941600000000021</v>
      </c>
      <c r="AX99">
        <f t="shared" si="2"/>
        <v>1.604400000000002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64.187219999999996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45625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312.13</v>
      </c>
      <c r="L3">
        <v>231.73</v>
      </c>
      <c r="M3">
        <v>77.569999999999993</v>
      </c>
      <c r="N3">
        <v>99.23</v>
      </c>
      <c r="O3">
        <v>119.4</v>
      </c>
      <c r="P3">
        <v>117.01</v>
      </c>
      <c r="Q3">
        <v>15.4</v>
      </c>
      <c r="R3">
        <v>15.66</v>
      </c>
      <c r="S3">
        <v>19.77</v>
      </c>
      <c r="T3">
        <v>0</v>
      </c>
      <c r="U3">
        <v>388.68</v>
      </c>
      <c r="V3">
        <v>14.05</v>
      </c>
      <c r="W3">
        <v>33.479999999999997</v>
      </c>
      <c r="X3">
        <v>65.709999999999994</v>
      </c>
      <c r="Y3">
        <v>0</v>
      </c>
      <c r="Z3">
        <v>0</v>
      </c>
      <c r="AA3">
        <v>0</v>
      </c>
      <c r="AB3">
        <v>1.8</v>
      </c>
      <c r="AC3">
        <v>0</v>
      </c>
      <c r="AD3">
        <v>0</v>
      </c>
      <c r="AE3">
        <v>15.83</v>
      </c>
      <c r="AF3">
        <v>8.52</v>
      </c>
      <c r="AG3">
        <v>41.44</v>
      </c>
      <c r="AH3">
        <v>0</v>
      </c>
      <c r="AI3">
        <v>0</v>
      </c>
      <c r="AJ3">
        <v>0</v>
      </c>
      <c r="AK3">
        <v>50.94</v>
      </c>
      <c r="AL3">
        <v>1.34</v>
      </c>
      <c r="AM3">
        <v>0</v>
      </c>
      <c r="AN3">
        <v>0</v>
      </c>
      <c r="AO3">
        <v>0</v>
      </c>
      <c r="AP3">
        <v>3.07</v>
      </c>
      <c r="AQ3">
        <v>0</v>
      </c>
      <c r="AR3">
        <v>34.99</v>
      </c>
      <c r="AS3">
        <v>18.079999999999998</v>
      </c>
      <c r="AT3">
        <v>19.21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1705.0399999999997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312.13</v>
      </c>
      <c r="L4">
        <v>231.73</v>
      </c>
      <c r="M4">
        <v>77.569999999999993</v>
      </c>
      <c r="N4">
        <v>99.23</v>
      </c>
      <c r="O4">
        <v>119.4</v>
      </c>
      <c r="P4">
        <v>117.01</v>
      </c>
      <c r="Q4">
        <v>15.4</v>
      </c>
      <c r="R4">
        <v>15.66</v>
      </c>
      <c r="S4">
        <v>19.77</v>
      </c>
      <c r="T4">
        <v>0</v>
      </c>
      <c r="U4">
        <v>388.68</v>
      </c>
      <c r="V4">
        <v>14.05</v>
      </c>
      <c r="W4">
        <v>33.479999999999997</v>
      </c>
      <c r="X4">
        <v>65.709999999999994</v>
      </c>
      <c r="Y4">
        <v>0</v>
      </c>
      <c r="Z4">
        <v>0</v>
      </c>
      <c r="AA4">
        <v>0</v>
      </c>
      <c r="AB4">
        <v>1.8</v>
      </c>
      <c r="AC4">
        <v>0</v>
      </c>
      <c r="AD4">
        <v>0</v>
      </c>
      <c r="AE4">
        <v>15.83</v>
      </c>
      <c r="AF4">
        <v>8.52</v>
      </c>
      <c r="AG4">
        <v>41.44</v>
      </c>
      <c r="AH4">
        <v>0</v>
      </c>
      <c r="AI4">
        <v>0</v>
      </c>
      <c r="AJ4">
        <v>0</v>
      </c>
      <c r="AK4">
        <v>50.94</v>
      </c>
      <c r="AL4">
        <v>1.34</v>
      </c>
      <c r="AM4">
        <v>0</v>
      </c>
      <c r="AN4">
        <v>0</v>
      </c>
      <c r="AO4">
        <v>0</v>
      </c>
      <c r="AP4">
        <v>3.07</v>
      </c>
      <c r="AQ4">
        <v>0</v>
      </c>
      <c r="AR4">
        <v>34.99</v>
      </c>
      <c r="AS4">
        <v>18.079999999999998</v>
      </c>
      <c r="AT4">
        <v>19.21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1705.0399999999997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312.13</v>
      </c>
      <c r="L5">
        <v>230.41</v>
      </c>
      <c r="M5">
        <v>77.569999999999993</v>
      </c>
      <c r="N5">
        <v>99.23</v>
      </c>
      <c r="O5">
        <v>119.4</v>
      </c>
      <c r="P5">
        <v>117.01</v>
      </c>
      <c r="Q5">
        <v>11.53</v>
      </c>
      <c r="R5">
        <v>11.72</v>
      </c>
      <c r="S5">
        <v>14.89</v>
      </c>
      <c r="T5">
        <v>0</v>
      </c>
      <c r="U5">
        <v>388.68</v>
      </c>
      <c r="V5">
        <v>14.05</v>
      </c>
      <c r="W5">
        <v>33.479999999999997</v>
      </c>
      <c r="X5">
        <v>65.709999999999994</v>
      </c>
      <c r="Y5">
        <v>0</v>
      </c>
      <c r="Z5">
        <v>0</v>
      </c>
      <c r="AA5">
        <v>0</v>
      </c>
      <c r="AB5">
        <v>1.8</v>
      </c>
      <c r="AC5">
        <v>0</v>
      </c>
      <c r="AD5">
        <v>0</v>
      </c>
      <c r="AE5">
        <v>15.83</v>
      </c>
      <c r="AF5">
        <v>8.52</v>
      </c>
      <c r="AG5">
        <v>41.44</v>
      </c>
      <c r="AH5">
        <v>0</v>
      </c>
      <c r="AI5">
        <v>0</v>
      </c>
      <c r="AJ5">
        <v>0</v>
      </c>
      <c r="AK5">
        <v>50.94</v>
      </c>
      <c r="AL5">
        <v>1.34</v>
      </c>
      <c r="AM5">
        <v>0</v>
      </c>
      <c r="AN5">
        <v>0</v>
      </c>
      <c r="AO5">
        <v>0</v>
      </c>
      <c r="AP5">
        <v>9.84</v>
      </c>
      <c r="AQ5">
        <v>0</v>
      </c>
      <c r="AR5">
        <v>3.18</v>
      </c>
      <c r="AS5">
        <v>18.079999999999998</v>
      </c>
      <c r="AT5">
        <v>17.34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1664.1199999999997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312.13</v>
      </c>
      <c r="L6">
        <v>230.41</v>
      </c>
      <c r="M6">
        <v>77.569999999999993</v>
      </c>
      <c r="N6">
        <v>99.23</v>
      </c>
      <c r="O6">
        <v>119.4</v>
      </c>
      <c r="P6">
        <v>117.01</v>
      </c>
      <c r="Q6">
        <v>11.53</v>
      </c>
      <c r="R6">
        <v>11.72</v>
      </c>
      <c r="S6">
        <v>14.89</v>
      </c>
      <c r="T6">
        <v>0</v>
      </c>
      <c r="U6">
        <v>388.68</v>
      </c>
      <c r="V6">
        <v>14.05</v>
      </c>
      <c r="W6">
        <v>33.479999999999997</v>
      </c>
      <c r="X6">
        <v>65.709999999999994</v>
      </c>
      <c r="Y6">
        <v>0</v>
      </c>
      <c r="Z6">
        <v>0</v>
      </c>
      <c r="AA6">
        <v>0</v>
      </c>
      <c r="AB6">
        <v>1.8</v>
      </c>
      <c r="AC6">
        <v>0</v>
      </c>
      <c r="AD6">
        <v>0</v>
      </c>
      <c r="AE6">
        <v>15.83</v>
      </c>
      <c r="AF6">
        <v>8.52</v>
      </c>
      <c r="AG6">
        <v>41.44</v>
      </c>
      <c r="AH6">
        <v>0</v>
      </c>
      <c r="AI6">
        <v>0</v>
      </c>
      <c r="AJ6">
        <v>0</v>
      </c>
      <c r="AK6">
        <v>50.94</v>
      </c>
      <c r="AL6">
        <v>1.34</v>
      </c>
      <c r="AM6">
        <v>0</v>
      </c>
      <c r="AN6">
        <v>0</v>
      </c>
      <c r="AO6">
        <v>0</v>
      </c>
      <c r="AP6">
        <v>9.84</v>
      </c>
      <c r="AQ6">
        <v>0</v>
      </c>
      <c r="AR6">
        <v>1.38</v>
      </c>
      <c r="AS6">
        <v>18.079999999999998</v>
      </c>
      <c r="AT6">
        <v>14.4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1659.3799999999999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312.13</v>
      </c>
      <c r="L7">
        <v>230.41</v>
      </c>
      <c r="M7">
        <v>77.569999999999993</v>
      </c>
      <c r="N7">
        <v>99.23</v>
      </c>
      <c r="O7">
        <v>119.4</v>
      </c>
      <c r="P7">
        <v>117.01</v>
      </c>
      <c r="Q7">
        <v>11.53</v>
      </c>
      <c r="R7">
        <v>11.72</v>
      </c>
      <c r="S7">
        <v>14.89</v>
      </c>
      <c r="T7">
        <v>0</v>
      </c>
      <c r="U7">
        <v>388.68</v>
      </c>
      <c r="V7">
        <v>14.05</v>
      </c>
      <c r="W7">
        <v>33.479999999999997</v>
      </c>
      <c r="X7">
        <v>65.709999999999994</v>
      </c>
      <c r="Y7">
        <v>0</v>
      </c>
      <c r="Z7">
        <v>0</v>
      </c>
      <c r="AA7">
        <v>0</v>
      </c>
      <c r="AB7">
        <v>1.8</v>
      </c>
      <c r="AC7">
        <v>0</v>
      </c>
      <c r="AD7">
        <v>0</v>
      </c>
      <c r="AE7">
        <v>15.83</v>
      </c>
      <c r="AF7">
        <v>8.52</v>
      </c>
      <c r="AG7">
        <v>41.44</v>
      </c>
      <c r="AH7">
        <v>0</v>
      </c>
      <c r="AI7">
        <v>0</v>
      </c>
      <c r="AJ7">
        <v>0</v>
      </c>
      <c r="AK7">
        <v>50.94</v>
      </c>
      <c r="AL7">
        <v>12.27</v>
      </c>
      <c r="AM7">
        <v>0</v>
      </c>
      <c r="AN7">
        <v>0</v>
      </c>
      <c r="AO7">
        <v>0</v>
      </c>
      <c r="AP7">
        <v>3.07</v>
      </c>
      <c r="AQ7">
        <v>0</v>
      </c>
      <c r="AR7">
        <v>1.38</v>
      </c>
      <c r="AS7">
        <v>18.079999999999998</v>
      </c>
      <c r="AT7">
        <v>13.29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1662.4299999999998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297.72000000000003</v>
      </c>
      <c r="L8">
        <v>230.41</v>
      </c>
      <c r="M8">
        <v>77.569999999999993</v>
      </c>
      <c r="N8">
        <v>99.23</v>
      </c>
      <c r="O8">
        <v>119.4</v>
      </c>
      <c r="P8">
        <v>117.01</v>
      </c>
      <c r="Q8">
        <v>11.53</v>
      </c>
      <c r="R8">
        <v>11.72</v>
      </c>
      <c r="S8">
        <v>14.89</v>
      </c>
      <c r="T8">
        <v>0</v>
      </c>
      <c r="U8">
        <v>388.68</v>
      </c>
      <c r="V8">
        <v>14.05</v>
      </c>
      <c r="W8">
        <v>33.479999999999997</v>
      </c>
      <c r="X8">
        <v>65.709999999999994</v>
      </c>
      <c r="Y8">
        <v>0</v>
      </c>
      <c r="Z8">
        <v>0</v>
      </c>
      <c r="AA8">
        <v>0</v>
      </c>
      <c r="AB8">
        <v>1.8</v>
      </c>
      <c r="AC8">
        <v>0</v>
      </c>
      <c r="AD8">
        <v>0</v>
      </c>
      <c r="AE8">
        <v>15.83</v>
      </c>
      <c r="AF8">
        <v>8.52</v>
      </c>
      <c r="AG8">
        <v>41.44</v>
      </c>
      <c r="AH8">
        <v>0</v>
      </c>
      <c r="AI8">
        <v>0</v>
      </c>
      <c r="AJ8">
        <v>0</v>
      </c>
      <c r="AK8">
        <v>50.94</v>
      </c>
      <c r="AL8">
        <v>53.56</v>
      </c>
      <c r="AM8">
        <v>0</v>
      </c>
      <c r="AN8">
        <v>0</v>
      </c>
      <c r="AO8">
        <v>0</v>
      </c>
      <c r="AP8">
        <v>3.07</v>
      </c>
      <c r="AQ8">
        <v>0</v>
      </c>
      <c r="AR8">
        <v>1.38</v>
      </c>
      <c r="AS8">
        <v>18.079999999999998</v>
      </c>
      <c r="AT8">
        <v>12.93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1688.95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283.32</v>
      </c>
      <c r="L9">
        <v>230.41</v>
      </c>
      <c r="M9">
        <v>77.569999999999993</v>
      </c>
      <c r="N9">
        <v>99.23</v>
      </c>
      <c r="O9">
        <v>119.4</v>
      </c>
      <c r="P9">
        <v>117.01</v>
      </c>
      <c r="Q9">
        <v>11.53</v>
      </c>
      <c r="R9">
        <v>11.72</v>
      </c>
      <c r="S9">
        <v>14.89</v>
      </c>
      <c r="T9">
        <v>0</v>
      </c>
      <c r="U9">
        <v>388.68</v>
      </c>
      <c r="V9">
        <v>14.05</v>
      </c>
      <c r="W9">
        <v>33.479999999999997</v>
      </c>
      <c r="X9">
        <v>65.709999999999994</v>
      </c>
      <c r="Y9">
        <v>0</v>
      </c>
      <c r="Z9">
        <v>0</v>
      </c>
      <c r="AA9">
        <v>0</v>
      </c>
      <c r="AB9">
        <v>1.8</v>
      </c>
      <c r="AC9">
        <v>0</v>
      </c>
      <c r="AD9">
        <v>0</v>
      </c>
      <c r="AE9">
        <v>15.83</v>
      </c>
      <c r="AF9">
        <v>8.52</v>
      </c>
      <c r="AG9">
        <v>41.44</v>
      </c>
      <c r="AH9">
        <v>0</v>
      </c>
      <c r="AI9">
        <v>0</v>
      </c>
      <c r="AJ9">
        <v>0</v>
      </c>
      <c r="AK9">
        <v>50.94</v>
      </c>
      <c r="AL9">
        <v>53.56</v>
      </c>
      <c r="AM9">
        <v>0</v>
      </c>
      <c r="AN9">
        <v>0</v>
      </c>
      <c r="AO9">
        <v>0</v>
      </c>
      <c r="AP9">
        <v>3.07</v>
      </c>
      <c r="AQ9">
        <v>0</v>
      </c>
      <c r="AR9">
        <v>1.38</v>
      </c>
      <c r="AS9">
        <v>4.3899999999999997</v>
      </c>
      <c r="AT9">
        <v>13.72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1661.65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276.60000000000002</v>
      </c>
      <c r="L10">
        <v>230.41</v>
      </c>
      <c r="M10">
        <v>77.569999999999993</v>
      </c>
      <c r="N10">
        <v>99.23</v>
      </c>
      <c r="O10">
        <v>119.4</v>
      </c>
      <c r="P10">
        <v>117.01</v>
      </c>
      <c r="Q10">
        <v>11.53</v>
      </c>
      <c r="R10">
        <v>11.72</v>
      </c>
      <c r="S10">
        <v>14.89</v>
      </c>
      <c r="T10">
        <v>0</v>
      </c>
      <c r="U10">
        <v>399.77</v>
      </c>
      <c r="V10">
        <v>14.05</v>
      </c>
      <c r="W10">
        <v>33.479999999999997</v>
      </c>
      <c r="X10">
        <v>65.709999999999994</v>
      </c>
      <c r="Y10">
        <v>0</v>
      </c>
      <c r="Z10">
        <v>0</v>
      </c>
      <c r="AA10">
        <v>0</v>
      </c>
      <c r="AB10">
        <v>1.8</v>
      </c>
      <c r="AC10">
        <v>0</v>
      </c>
      <c r="AD10">
        <v>0</v>
      </c>
      <c r="AE10">
        <v>15.83</v>
      </c>
      <c r="AF10">
        <v>8.52</v>
      </c>
      <c r="AG10">
        <v>41.44</v>
      </c>
      <c r="AH10">
        <v>0</v>
      </c>
      <c r="AI10">
        <v>0</v>
      </c>
      <c r="AJ10">
        <v>0</v>
      </c>
      <c r="AK10">
        <v>50.94</v>
      </c>
      <c r="AL10">
        <v>53.56</v>
      </c>
      <c r="AM10">
        <v>0</v>
      </c>
      <c r="AN10">
        <v>0</v>
      </c>
      <c r="AO10">
        <v>0</v>
      </c>
      <c r="AP10">
        <v>3.07</v>
      </c>
      <c r="AQ10">
        <v>0</v>
      </c>
      <c r="AR10">
        <v>1.38</v>
      </c>
      <c r="AS10">
        <v>4.3899999999999997</v>
      </c>
      <c r="AT10">
        <v>13.11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1665.4099999999999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263.14999999999998</v>
      </c>
      <c r="L11">
        <v>230.41</v>
      </c>
      <c r="M11">
        <v>77.569999999999993</v>
      </c>
      <c r="N11">
        <v>99.23</v>
      </c>
      <c r="O11">
        <v>119.4</v>
      </c>
      <c r="P11">
        <v>117.01</v>
      </c>
      <c r="Q11">
        <v>11.53</v>
      </c>
      <c r="R11">
        <v>11.72</v>
      </c>
      <c r="S11">
        <v>14.89</v>
      </c>
      <c r="T11">
        <v>0</v>
      </c>
      <c r="U11">
        <v>399.77</v>
      </c>
      <c r="V11">
        <v>14.05</v>
      </c>
      <c r="W11">
        <v>33.479999999999997</v>
      </c>
      <c r="X11">
        <v>65.709999999999994</v>
      </c>
      <c r="Y11">
        <v>0</v>
      </c>
      <c r="Z11">
        <v>0</v>
      </c>
      <c r="AA11">
        <v>0</v>
      </c>
      <c r="AB11">
        <v>1.8</v>
      </c>
      <c r="AC11">
        <v>0</v>
      </c>
      <c r="AD11">
        <v>0</v>
      </c>
      <c r="AE11">
        <v>15.83</v>
      </c>
      <c r="AF11">
        <v>8.52</v>
      </c>
      <c r="AG11">
        <v>41.44</v>
      </c>
      <c r="AH11">
        <v>0</v>
      </c>
      <c r="AI11">
        <v>0</v>
      </c>
      <c r="AJ11">
        <v>0</v>
      </c>
      <c r="AK11">
        <v>50.94</v>
      </c>
      <c r="AL11">
        <v>53.56</v>
      </c>
      <c r="AM11">
        <v>0</v>
      </c>
      <c r="AN11">
        <v>0</v>
      </c>
      <c r="AO11">
        <v>0</v>
      </c>
      <c r="AP11">
        <v>3.07</v>
      </c>
      <c r="AQ11">
        <v>0</v>
      </c>
      <c r="AR11">
        <v>1.38</v>
      </c>
      <c r="AS11">
        <v>4.3899999999999997</v>
      </c>
      <c r="AT11">
        <v>12.91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1651.76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256.43</v>
      </c>
      <c r="L12">
        <v>230.41</v>
      </c>
      <c r="M12">
        <v>77.569999999999993</v>
      </c>
      <c r="N12">
        <v>99.23</v>
      </c>
      <c r="O12">
        <v>119.4</v>
      </c>
      <c r="P12">
        <v>117.01</v>
      </c>
      <c r="Q12">
        <v>11.53</v>
      </c>
      <c r="R12">
        <v>11.72</v>
      </c>
      <c r="S12">
        <v>14.89</v>
      </c>
      <c r="T12">
        <v>0</v>
      </c>
      <c r="U12">
        <v>399.77</v>
      </c>
      <c r="V12">
        <v>14.05</v>
      </c>
      <c r="W12">
        <v>33.479999999999997</v>
      </c>
      <c r="X12">
        <v>65.709999999999994</v>
      </c>
      <c r="Y12">
        <v>0</v>
      </c>
      <c r="Z12">
        <v>0</v>
      </c>
      <c r="AA12">
        <v>0</v>
      </c>
      <c r="AB12">
        <v>1.8</v>
      </c>
      <c r="AC12">
        <v>0</v>
      </c>
      <c r="AD12">
        <v>0</v>
      </c>
      <c r="AE12">
        <v>15.83</v>
      </c>
      <c r="AF12">
        <v>8.52</v>
      </c>
      <c r="AG12">
        <v>41.44</v>
      </c>
      <c r="AH12">
        <v>0</v>
      </c>
      <c r="AI12">
        <v>0</v>
      </c>
      <c r="AJ12">
        <v>0</v>
      </c>
      <c r="AK12">
        <v>50.94</v>
      </c>
      <c r="AL12">
        <v>12.27</v>
      </c>
      <c r="AM12">
        <v>0</v>
      </c>
      <c r="AN12">
        <v>0</v>
      </c>
      <c r="AO12">
        <v>0</v>
      </c>
      <c r="AP12">
        <v>9.84</v>
      </c>
      <c r="AQ12">
        <v>0</v>
      </c>
      <c r="AR12">
        <v>1.38</v>
      </c>
      <c r="AS12">
        <v>4.3899999999999997</v>
      </c>
      <c r="AT12">
        <v>13.77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1611.38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257.39</v>
      </c>
      <c r="L13">
        <v>230.41</v>
      </c>
      <c r="M13">
        <v>77.569999999999993</v>
      </c>
      <c r="N13">
        <v>99.23</v>
      </c>
      <c r="O13">
        <v>119.4</v>
      </c>
      <c r="P13">
        <v>117.01</v>
      </c>
      <c r="Q13">
        <v>11.53</v>
      </c>
      <c r="R13">
        <v>11.72</v>
      </c>
      <c r="S13">
        <v>14.89</v>
      </c>
      <c r="T13">
        <v>0</v>
      </c>
      <c r="U13">
        <v>399.77</v>
      </c>
      <c r="V13">
        <v>14.05</v>
      </c>
      <c r="W13">
        <v>33.479999999999997</v>
      </c>
      <c r="X13">
        <v>65.709999999999994</v>
      </c>
      <c r="Y13">
        <v>0</v>
      </c>
      <c r="Z13">
        <v>0</v>
      </c>
      <c r="AA13">
        <v>0</v>
      </c>
      <c r="AB13">
        <v>1.8</v>
      </c>
      <c r="AC13">
        <v>0</v>
      </c>
      <c r="AD13">
        <v>0</v>
      </c>
      <c r="AE13">
        <v>15.83</v>
      </c>
      <c r="AF13">
        <v>8.52</v>
      </c>
      <c r="AG13">
        <v>41.44</v>
      </c>
      <c r="AH13">
        <v>0</v>
      </c>
      <c r="AI13">
        <v>0</v>
      </c>
      <c r="AJ13">
        <v>0</v>
      </c>
      <c r="AK13">
        <v>50.94</v>
      </c>
      <c r="AL13">
        <v>1.34</v>
      </c>
      <c r="AM13">
        <v>0</v>
      </c>
      <c r="AN13">
        <v>0</v>
      </c>
      <c r="AO13">
        <v>0</v>
      </c>
      <c r="AP13">
        <v>2.71</v>
      </c>
      <c r="AQ13">
        <v>0</v>
      </c>
      <c r="AR13">
        <v>1.38</v>
      </c>
      <c r="AS13">
        <v>4.3899999999999997</v>
      </c>
      <c r="AT13">
        <v>15.87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1596.3799999999999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250.66</v>
      </c>
      <c r="L14">
        <v>230.41</v>
      </c>
      <c r="M14">
        <v>77.569999999999993</v>
      </c>
      <c r="N14">
        <v>99.23</v>
      </c>
      <c r="O14">
        <v>119.4</v>
      </c>
      <c r="P14">
        <v>117.01</v>
      </c>
      <c r="Q14">
        <v>11.53</v>
      </c>
      <c r="R14">
        <v>11.72</v>
      </c>
      <c r="S14">
        <v>14.89</v>
      </c>
      <c r="T14">
        <v>0</v>
      </c>
      <c r="U14">
        <v>399.77</v>
      </c>
      <c r="V14">
        <v>14.05</v>
      </c>
      <c r="W14">
        <v>33.479999999999997</v>
      </c>
      <c r="X14">
        <v>65.709999999999994</v>
      </c>
      <c r="Y14">
        <v>0</v>
      </c>
      <c r="Z14">
        <v>0</v>
      </c>
      <c r="AA14">
        <v>0</v>
      </c>
      <c r="AB14">
        <v>1.8</v>
      </c>
      <c r="AC14">
        <v>0</v>
      </c>
      <c r="AD14">
        <v>0</v>
      </c>
      <c r="AE14">
        <v>15.83</v>
      </c>
      <c r="AF14">
        <v>8.52</v>
      </c>
      <c r="AG14">
        <v>41.44</v>
      </c>
      <c r="AH14">
        <v>0</v>
      </c>
      <c r="AI14">
        <v>0</v>
      </c>
      <c r="AJ14">
        <v>0</v>
      </c>
      <c r="AK14">
        <v>50.94</v>
      </c>
      <c r="AL14">
        <v>1.34</v>
      </c>
      <c r="AM14">
        <v>0</v>
      </c>
      <c r="AN14">
        <v>0</v>
      </c>
      <c r="AO14">
        <v>0</v>
      </c>
      <c r="AP14">
        <v>2.71</v>
      </c>
      <c r="AQ14">
        <v>0</v>
      </c>
      <c r="AR14">
        <v>1.38</v>
      </c>
      <c r="AS14">
        <v>4.3899999999999997</v>
      </c>
      <c r="AT14">
        <v>16.760000000000002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1590.5400000000002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248.74</v>
      </c>
      <c r="L15">
        <v>230.41</v>
      </c>
      <c r="M15">
        <v>77.569999999999993</v>
      </c>
      <c r="N15">
        <v>99.23</v>
      </c>
      <c r="O15">
        <v>119.4</v>
      </c>
      <c r="P15">
        <v>117.01</v>
      </c>
      <c r="Q15">
        <v>11.53</v>
      </c>
      <c r="R15">
        <v>11.72</v>
      </c>
      <c r="S15">
        <v>14.89</v>
      </c>
      <c r="T15">
        <v>0</v>
      </c>
      <c r="U15">
        <v>399.77</v>
      </c>
      <c r="V15">
        <v>14.05</v>
      </c>
      <c r="W15">
        <v>33.479999999999997</v>
      </c>
      <c r="X15">
        <v>65.709999999999994</v>
      </c>
      <c r="Y15">
        <v>0</v>
      </c>
      <c r="Z15">
        <v>0</v>
      </c>
      <c r="AA15">
        <v>0</v>
      </c>
      <c r="AB15">
        <v>1.8</v>
      </c>
      <c r="AC15">
        <v>0</v>
      </c>
      <c r="AD15">
        <v>0</v>
      </c>
      <c r="AE15">
        <v>15.83</v>
      </c>
      <c r="AF15">
        <v>8.52</v>
      </c>
      <c r="AG15">
        <v>41.44</v>
      </c>
      <c r="AH15">
        <v>0</v>
      </c>
      <c r="AI15">
        <v>0</v>
      </c>
      <c r="AJ15">
        <v>0</v>
      </c>
      <c r="AK15">
        <v>50.94</v>
      </c>
      <c r="AL15">
        <v>1.34</v>
      </c>
      <c r="AM15">
        <v>0</v>
      </c>
      <c r="AN15">
        <v>0</v>
      </c>
      <c r="AO15">
        <v>0</v>
      </c>
      <c r="AP15">
        <v>2.71</v>
      </c>
      <c r="AQ15">
        <v>0</v>
      </c>
      <c r="AR15">
        <v>1.38</v>
      </c>
      <c r="AS15">
        <v>4.3899999999999997</v>
      </c>
      <c r="AT15">
        <v>17.850000000000001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1589.71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247.78</v>
      </c>
      <c r="L16">
        <v>230.41</v>
      </c>
      <c r="M16">
        <v>77.569999999999993</v>
      </c>
      <c r="N16">
        <v>99.23</v>
      </c>
      <c r="O16">
        <v>119.4</v>
      </c>
      <c r="P16">
        <v>117.01</v>
      </c>
      <c r="Q16">
        <v>11.53</v>
      </c>
      <c r="R16">
        <v>11.72</v>
      </c>
      <c r="S16">
        <v>14.89</v>
      </c>
      <c r="T16">
        <v>0</v>
      </c>
      <c r="U16">
        <v>399.77</v>
      </c>
      <c r="V16">
        <v>14.05</v>
      </c>
      <c r="W16">
        <v>33.479999999999997</v>
      </c>
      <c r="X16">
        <v>65.709999999999994</v>
      </c>
      <c r="Y16">
        <v>0</v>
      </c>
      <c r="Z16">
        <v>0</v>
      </c>
      <c r="AA16">
        <v>0</v>
      </c>
      <c r="AB16">
        <v>1.8</v>
      </c>
      <c r="AC16">
        <v>0</v>
      </c>
      <c r="AD16">
        <v>0</v>
      </c>
      <c r="AE16">
        <v>15.83</v>
      </c>
      <c r="AF16">
        <v>8.52</v>
      </c>
      <c r="AG16">
        <v>41.44</v>
      </c>
      <c r="AH16">
        <v>0</v>
      </c>
      <c r="AI16">
        <v>0</v>
      </c>
      <c r="AJ16">
        <v>0</v>
      </c>
      <c r="AK16">
        <v>50.94</v>
      </c>
      <c r="AL16">
        <v>1.34</v>
      </c>
      <c r="AM16">
        <v>0</v>
      </c>
      <c r="AN16">
        <v>0</v>
      </c>
      <c r="AO16">
        <v>0</v>
      </c>
      <c r="AP16">
        <v>2.71</v>
      </c>
      <c r="AQ16">
        <v>0</v>
      </c>
      <c r="AR16">
        <v>1.38</v>
      </c>
      <c r="AS16">
        <v>4.3899999999999997</v>
      </c>
      <c r="AT16">
        <v>17.37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1588.27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249.7</v>
      </c>
      <c r="L17">
        <v>230.41</v>
      </c>
      <c r="M17">
        <v>77.569999999999993</v>
      </c>
      <c r="N17">
        <v>99.23</v>
      </c>
      <c r="O17">
        <v>119.4</v>
      </c>
      <c r="P17">
        <v>117.01</v>
      </c>
      <c r="Q17">
        <v>11.53</v>
      </c>
      <c r="R17">
        <v>11.72</v>
      </c>
      <c r="S17">
        <v>14.89</v>
      </c>
      <c r="T17">
        <v>0</v>
      </c>
      <c r="U17">
        <v>399.77</v>
      </c>
      <c r="V17">
        <v>14.05</v>
      </c>
      <c r="W17">
        <v>33.479999999999997</v>
      </c>
      <c r="X17">
        <v>65.709999999999994</v>
      </c>
      <c r="Y17">
        <v>0</v>
      </c>
      <c r="Z17">
        <v>0</v>
      </c>
      <c r="AA17">
        <v>0</v>
      </c>
      <c r="AB17">
        <v>1.8</v>
      </c>
      <c r="AC17">
        <v>0</v>
      </c>
      <c r="AD17">
        <v>0</v>
      </c>
      <c r="AE17">
        <v>15.83</v>
      </c>
      <c r="AF17">
        <v>8.52</v>
      </c>
      <c r="AG17">
        <v>41.44</v>
      </c>
      <c r="AH17">
        <v>0</v>
      </c>
      <c r="AI17">
        <v>0</v>
      </c>
      <c r="AJ17">
        <v>0</v>
      </c>
      <c r="AK17">
        <v>50.94</v>
      </c>
      <c r="AL17">
        <v>1.34</v>
      </c>
      <c r="AM17">
        <v>0</v>
      </c>
      <c r="AN17">
        <v>0</v>
      </c>
      <c r="AO17">
        <v>0</v>
      </c>
      <c r="AP17">
        <v>2.71</v>
      </c>
      <c r="AQ17">
        <v>0</v>
      </c>
      <c r="AR17">
        <v>1.38</v>
      </c>
      <c r="AS17">
        <v>4.3899999999999997</v>
      </c>
      <c r="AT17">
        <v>17.16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1589.9800000000002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254.51</v>
      </c>
      <c r="L18">
        <v>230.41</v>
      </c>
      <c r="M18">
        <v>77.569999999999993</v>
      </c>
      <c r="N18">
        <v>99.23</v>
      </c>
      <c r="O18">
        <v>119.4</v>
      </c>
      <c r="P18">
        <v>117.01</v>
      </c>
      <c r="Q18">
        <v>11.53</v>
      </c>
      <c r="R18">
        <v>11.72</v>
      </c>
      <c r="S18">
        <v>14.89</v>
      </c>
      <c r="T18">
        <v>0</v>
      </c>
      <c r="U18">
        <v>399.77</v>
      </c>
      <c r="V18">
        <v>14.05</v>
      </c>
      <c r="W18">
        <v>33.479999999999997</v>
      </c>
      <c r="X18">
        <v>65.709999999999994</v>
      </c>
      <c r="Y18">
        <v>0</v>
      </c>
      <c r="Z18">
        <v>0</v>
      </c>
      <c r="AA18">
        <v>0</v>
      </c>
      <c r="AB18">
        <v>1.8</v>
      </c>
      <c r="AC18">
        <v>0</v>
      </c>
      <c r="AD18">
        <v>0</v>
      </c>
      <c r="AE18">
        <v>15.83</v>
      </c>
      <c r="AF18">
        <v>8.52</v>
      </c>
      <c r="AG18">
        <v>41.44</v>
      </c>
      <c r="AH18">
        <v>0</v>
      </c>
      <c r="AI18">
        <v>0</v>
      </c>
      <c r="AJ18">
        <v>0</v>
      </c>
      <c r="AK18">
        <v>50.94</v>
      </c>
      <c r="AL18">
        <v>1.34</v>
      </c>
      <c r="AM18">
        <v>0</v>
      </c>
      <c r="AN18">
        <v>0</v>
      </c>
      <c r="AO18">
        <v>0</v>
      </c>
      <c r="AP18">
        <v>2.71</v>
      </c>
      <c r="AQ18">
        <v>0</v>
      </c>
      <c r="AR18">
        <v>1.38</v>
      </c>
      <c r="AS18">
        <v>4.3899999999999997</v>
      </c>
      <c r="AT18">
        <v>17.920000000000002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1595.5500000000002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272.75</v>
      </c>
      <c r="L19">
        <v>230.41</v>
      </c>
      <c r="M19">
        <v>88.14</v>
      </c>
      <c r="N19">
        <v>114.06</v>
      </c>
      <c r="O19">
        <v>119.4</v>
      </c>
      <c r="P19">
        <v>134.15</v>
      </c>
      <c r="Q19">
        <v>11.53</v>
      </c>
      <c r="R19">
        <v>11.72</v>
      </c>
      <c r="S19">
        <v>14.89</v>
      </c>
      <c r="T19">
        <v>0</v>
      </c>
      <c r="U19">
        <v>399.77</v>
      </c>
      <c r="V19">
        <v>14.05</v>
      </c>
      <c r="W19">
        <v>33.479999999999997</v>
      </c>
      <c r="X19">
        <v>65.709999999999994</v>
      </c>
      <c r="Y19">
        <v>0</v>
      </c>
      <c r="Z19">
        <v>0</v>
      </c>
      <c r="AA19">
        <v>0</v>
      </c>
      <c r="AB19">
        <v>1.8</v>
      </c>
      <c r="AC19">
        <v>0</v>
      </c>
      <c r="AD19">
        <v>0</v>
      </c>
      <c r="AE19">
        <v>15.83</v>
      </c>
      <c r="AF19">
        <v>8.52</v>
      </c>
      <c r="AG19">
        <v>41.44</v>
      </c>
      <c r="AH19">
        <v>0</v>
      </c>
      <c r="AI19">
        <v>0</v>
      </c>
      <c r="AJ19">
        <v>0</v>
      </c>
      <c r="AK19">
        <v>50.94</v>
      </c>
      <c r="AL19">
        <v>1.34</v>
      </c>
      <c r="AM19">
        <v>0</v>
      </c>
      <c r="AN19">
        <v>0</v>
      </c>
      <c r="AO19">
        <v>0</v>
      </c>
      <c r="AP19">
        <v>2.71</v>
      </c>
      <c r="AQ19">
        <v>0</v>
      </c>
      <c r="AR19">
        <v>1.38</v>
      </c>
      <c r="AS19">
        <v>4.3899999999999997</v>
      </c>
      <c r="AT19">
        <v>18.82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1657.2299999999998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290.04000000000002</v>
      </c>
      <c r="L20">
        <v>230.41</v>
      </c>
      <c r="M20">
        <v>88.14</v>
      </c>
      <c r="N20">
        <v>114.06</v>
      </c>
      <c r="O20">
        <v>119.4</v>
      </c>
      <c r="P20">
        <v>134.15</v>
      </c>
      <c r="Q20">
        <v>11.53</v>
      </c>
      <c r="R20">
        <v>11.72</v>
      </c>
      <c r="S20">
        <v>14.89</v>
      </c>
      <c r="T20">
        <v>0</v>
      </c>
      <c r="U20">
        <v>399.77</v>
      </c>
      <c r="V20">
        <v>14.05</v>
      </c>
      <c r="W20">
        <v>33.479999999999997</v>
      </c>
      <c r="X20">
        <v>65.709999999999994</v>
      </c>
      <c r="Y20">
        <v>0</v>
      </c>
      <c r="Z20">
        <v>0</v>
      </c>
      <c r="AA20">
        <v>0</v>
      </c>
      <c r="AB20">
        <v>1.8</v>
      </c>
      <c r="AC20">
        <v>0</v>
      </c>
      <c r="AD20">
        <v>0</v>
      </c>
      <c r="AE20">
        <v>15.83</v>
      </c>
      <c r="AF20">
        <v>8.52</v>
      </c>
      <c r="AG20">
        <v>41.44</v>
      </c>
      <c r="AH20">
        <v>0</v>
      </c>
      <c r="AI20">
        <v>0</v>
      </c>
      <c r="AJ20">
        <v>0</v>
      </c>
      <c r="AK20">
        <v>50.94</v>
      </c>
      <c r="AL20">
        <v>1.34</v>
      </c>
      <c r="AM20">
        <v>0</v>
      </c>
      <c r="AN20">
        <v>0</v>
      </c>
      <c r="AO20">
        <v>0</v>
      </c>
      <c r="AP20">
        <v>2.71</v>
      </c>
      <c r="AQ20">
        <v>0</v>
      </c>
      <c r="AR20">
        <v>1.38</v>
      </c>
      <c r="AS20">
        <v>4.3899999999999997</v>
      </c>
      <c r="AT20">
        <v>19.21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1674.9100000000003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306.37</v>
      </c>
      <c r="L21">
        <v>230.41</v>
      </c>
      <c r="M21">
        <v>88.14</v>
      </c>
      <c r="N21">
        <v>114.06</v>
      </c>
      <c r="O21">
        <v>119.4</v>
      </c>
      <c r="P21">
        <v>134.15</v>
      </c>
      <c r="Q21">
        <v>11.53</v>
      </c>
      <c r="R21">
        <v>11.72</v>
      </c>
      <c r="S21">
        <v>14.89</v>
      </c>
      <c r="T21">
        <v>0</v>
      </c>
      <c r="U21">
        <v>399.77</v>
      </c>
      <c r="V21">
        <v>14.05</v>
      </c>
      <c r="W21">
        <v>38.75</v>
      </c>
      <c r="X21">
        <v>78.31</v>
      </c>
      <c r="Y21">
        <v>0</v>
      </c>
      <c r="Z21">
        <v>0</v>
      </c>
      <c r="AA21">
        <v>0</v>
      </c>
      <c r="AB21">
        <v>1.8</v>
      </c>
      <c r="AC21">
        <v>0</v>
      </c>
      <c r="AD21">
        <v>0</v>
      </c>
      <c r="AE21">
        <v>15.83</v>
      </c>
      <c r="AF21">
        <v>8.52</v>
      </c>
      <c r="AG21">
        <v>41.44</v>
      </c>
      <c r="AH21">
        <v>0</v>
      </c>
      <c r="AI21">
        <v>0</v>
      </c>
      <c r="AJ21">
        <v>0</v>
      </c>
      <c r="AK21">
        <v>50.94</v>
      </c>
      <c r="AL21">
        <v>1.34</v>
      </c>
      <c r="AM21">
        <v>0</v>
      </c>
      <c r="AN21">
        <v>0</v>
      </c>
      <c r="AO21">
        <v>0</v>
      </c>
      <c r="AP21">
        <v>2.71</v>
      </c>
      <c r="AQ21">
        <v>0</v>
      </c>
      <c r="AR21">
        <v>1.38</v>
      </c>
      <c r="AS21">
        <v>4.3899999999999997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1709.1100000000001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312.13</v>
      </c>
      <c r="L22">
        <v>230.41</v>
      </c>
      <c r="M22">
        <v>88.14</v>
      </c>
      <c r="N22">
        <v>114.06</v>
      </c>
      <c r="O22">
        <v>119.4</v>
      </c>
      <c r="P22">
        <v>134.15</v>
      </c>
      <c r="Q22">
        <v>11.53</v>
      </c>
      <c r="R22">
        <v>11.72</v>
      </c>
      <c r="S22">
        <v>14.89</v>
      </c>
      <c r="T22">
        <v>0</v>
      </c>
      <c r="U22">
        <v>399.77</v>
      </c>
      <c r="V22">
        <v>14.05</v>
      </c>
      <c r="W22">
        <v>38.75</v>
      </c>
      <c r="X22">
        <v>78.31</v>
      </c>
      <c r="Y22">
        <v>0</v>
      </c>
      <c r="Z22">
        <v>0</v>
      </c>
      <c r="AA22">
        <v>0</v>
      </c>
      <c r="AB22">
        <v>1.8</v>
      </c>
      <c r="AC22">
        <v>0</v>
      </c>
      <c r="AD22">
        <v>0</v>
      </c>
      <c r="AE22">
        <v>15.83</v>
      </c>
      <c r="AF22">
        <v>8.52</v>
      </c>
      <c r="AG22">
        <v>41.44</v>
      </c>
      <c r="AH22">
        <v>0</v>
      </c>
      <c r="AI22">
        <v>0</v>
      </c>
      <c r="AJ22">
        <v>0</v>
      </c>
      <c r="AK22">
        <v>50.94</v>
      </c>
      <c r="AL22">
        <v>1.34</v>
      </c>
      <c r="AM22">
        <v>0</v>
      </c>
      <c r="AN22">
        <v>0</v>
      </c>
      <c r="AO22">
        <v>0</v>
      </c>
      <c r="AP22">
        <v>2.71</v>
      </c>
      <c r="AQ22">
        <v>0</v>
      </c>
      <c r="AR22">
        <v>1.38</v>
      </c>
      <c r="AS22">
        <v>4.3899999999999997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1714.8700000000001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312.13</v>
      </c>
      <c r="L23">
        <v>231.73</v>
      </c>
      <c r="M23">
        <v>88.14</v>
      </c>
      <c r="N23">
        <v>114.06</v>
      </c>
      <c r="O23">
        <v>119.4</v>
      </c>
      <c r="P23">
        <v>134.15</v>
      </c>
      <c r="Q23">
        <v>15.4</v>
      </c>
      <c r="R23">
        <v>15.66</v>
      </c>
      <c r="S23">
        <v>19.77</v>
      </c>
      <c r="T23">
        <v>0</v>
      </c>
      <c r="U23">
        <v>399.77</v>
      </c>
      <c r="V23">
        <v>14.05</v>
      </c>
      <c r="W23">
        <v>38.75</v>
      </c>
      <c r="X23">
        <v>78.31</v>
      </c>
      <c r="Y23">
        <v>0</v>
      </c>
      <c r="Z23">
        <v>0</v>
      </c>
      <c r="AA23">
        <v>0</v>
      </c>
      <c r="AB23">
        <v>1.8</v>
      </c>
      <c r="AC23">
        <v>0</v>
      </c>
      <c r="AD23">
        <v>0</v>
      </c>
      <c r="AE23">
        <v>15.83</v>
      </c>
      <c r="AF23">
        <v>8.52</v>
      </c>
      <c r="AG23">
        <v>41.44</v>
      </c>
      <c r="AH23">
        <v>20.010000000000002</v>
      </c>
      <c r="AI23">
        <v>0</v>
      </c>
      <c r="AJ23">
        <v>0</v>
      </c>
      <c r="AK23">
        <v>50.94</v>
      </c>
      <c r="AL23">
        <v>1.34</v>
      </c>
      <c r="AM23">
        <v>0</v>
      </c>
      <c r="AN23">
        <v>0</v>
      </c>
      <c r="AO23">
        <v>0</v>
      </c>
      <c r="AP23">
        <v>2.71</v>
      </c>
      <c r="AQ23">
        <v>14.94</v>
      </c>
      <c r="AR23">
        <v>1.38</v>
      </c>
      <c r="AS23">
        <v>4.3899999999999997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1763.83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360.15</v>
      </c>
      <c r="L24">
        <v>231.73</v>
      </c>
      <c r="M24">
        <v>88.14</v>
      </c>
      <c r="N24">
        <v>114.06</v>
      </c>
      <c r="O24">
        <v>119.4</v>
      </c>
      <c r="P24">
        <v>134.15</v>
      </c>
      <c r="Q24">
        <v>15.4</v>
      </c>
      <c r="R24">
        <v>15.66</v>
      </c>
      <c r="S24">
        <v>19.77</v>
      </c>
      <c r="T24">
        <v>0</v>
      </c>
      <c r="U24">
        <v>399.77</v>
      </c>
      <c r="V24">
        <v>14.05</v>
      </c>
      <c r="W24">
        <v>38.75</v>
      </c>
      <c r="X24">
        <v>78.31</v>
      </c>
      <c r="Y24">
        <v>0</v>
      </c>
      <c r="Z24">
        <v>0</v>
      </c>
      <c r="AA24">
        <v>0</v>
      </c>
      <c r="AB24">
        <v>1.8</v>
      </c>
      <c r="AC24">
        <v>0</v>
      </c>
      <c r="AD24">
        <v>0</v>
      </c>
      <c r="AE24">
        <v>15.83</v>
      </c>
      <c r="AF24">
        <v>8.52</v>
      </c>
      <c r="AG24">
        <v>41.44</v>
      </c>
      <c r="AH24">
        <v>38.28</v>
      </c>
      <c r="AI24">
        <v>0</v>
      </c>
      <c r="AJ24">
        <v>0</v>
      </c>
      <c r="AK24">
        <v>50.94</v>
      </c>
      <c r="AL24">
        <v>1.34</v>
      </c>
      <c r="AM24">
        <v>0</v>
      </c>
      <c r="AN24">
        <v>0</v>
      </c>
      <c r="AO24">
        <v>0</v>
      </c>
      <c r="AP24">
        <v>2.71</v>
      </c>
      <c r="AQ24">
        <v>29.9</v>
      </c>
      <c r="AR24">
        <v>1.38</v>
      </c>
      <c r="AS24">
        <v>4.3899999999999997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1845.0800000000002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408.17</v>
      </c>
      <c r="L25">
        <v>231.73</v>
      </c>
      <c r="M25">
        <v>88.14</v>
      </c>
      <c r="N25">
        <v>114.06</v>
      </c>
      <c r="O25">
        <v>119.4</v>
      </c>
      <c r="P25">
        <v>134.15</v>
      </c>
      <c r="Q25">
        <v>15.4</v>
      </c>
      <c r="R25">
        <v>15.66</v>
      </c>
      <c r="S25">
        <v>19.77</v>
      </c>
      <c r="T25">
        <v>0</v>
      </c>
      <c r="U25">
        <v>399.77</v>
      </c>
      <c r="V25">
        <v>15.41</v>
      </c>
      <c r="W25">
        <v>38.75</v>
      </c>
      <c r="X25">
        <v>78.31</v>
      </c>
      <c r="Y25">
        <v>0</v>
      </c>
      <c r="Z25">
        <v>1.06</v>
      </c>
      <c r="AA25">
        <v>0</v>
      </c>
      <c r="AB25">
        <v>1.8</v>
      </c>
      <c r="AC25">
        <v>0</v>
      </c>
      <c r="AD25">
        <v>7.62</v>
      </c>
      <c r="AE25">
        <v>15.83</v>
      </c>
      <c r="AF25">
        <v>8.52</v>
      </c>
      <c r="AG25">
        <v>41.44</v>
      </c>
      <c r="AH25">
        <v>44.56</v>
      </c>
      <c r="AI25">
        <v>0</v>
      </c>
      <c r="AJ25">
        <v>0</v>
      </c>
      <c r="AK25">
        <v>50.94</v>
      </c>
      <c r="AL25">
        <v>1.34</v>
      </c>
      <c r="AM25">
        <v>0</v>
      </c>
      <c r="AN25">
        <v>0</v>
      </c>
      <c r="AO25">
        <v>0</v>
      </c>
      <c r="AP25">
        <v>9.84</v>
      </c>
      <c r="AQ25">
        <v>29.9</v>
      </c>
      <c r="AR25">
        <v>1.38</v>
      </c>
      <c r="AS25">
        <v>4.3899999999999997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1916.55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456.19</v>
      </c>
      <c r="L26">
        <v>231.73</v>
      </c>
      <c r="M26">
        <v>88.14</v>
      </c>
      <c r="N26">
        <v>114.06</v>
      </c>
      <c r="O26">
        <v>119.4</v>
      </c>
      <c r="P26">
        <v>134.15</v>
      </c>
      <c r="Q26">
        <v>15.4</v>
      </c>
      <c r="R26">
        <v>15.66</v>
      </c>
      <c r="S26">
        <v>19.77</v>
      </c>
      <c r="T26">
        <v>0</v>
      </c>
      <c r="U26">
        <v>399.77</v>
      </c>
      <c r="V26">
        <v>15.41</v>
      </c>
      <c r="W26">
        <v>38.75</v>
      </c>
      <c r="X26">
        <v>78.31</v>
      </c>
      <c r="Y26">
        <v>0</v>
      </c>
      <c r="Z26">
        <v>6.26</v>
      </c>
      <c r="AA26">
        <v>0</v>
      </c>
      <c r="AB26">
        <v>1.8</v>
      </c>
      <c r="AC26">
        <v>9.3000000000000007</v>
      </c>
      <c r="AD26">
        <v>10.15</v>
      </c>
      <c r="AE26">
        <v>15.83</v>
      </c>
      <c r="AF26">
        <v>8.52</v>
      </c>
      <c r="AG26">
        <v>41.44</v>
      </c>
      <c r="AH26">
        <v>67.39</v>
      </c>
      <c r="AI26">
        <v>0</v>
      </c>
      <c r="AJ26">
        <v>0</v>
      </c>
      <c r="AK26">
        <v>50.94</v>
      </c>
      <c r="AL26">
        <v>1.34</v>
      </c>
      <c r="AM26">
        <v>0</v>
      </c>
      <c r="AN26">
        <v>0</v>
      </c>
      <c r="AO26">
        <v>0</v>
      </c>
      <c r="AP26">
        <v>9.84</v>
      </c>
      <c r="AQ26">
        <v>44.84</v>
      </c>
      <c r="AR26">
        <v>1.38</v>
      </c>
      <c r="AS26">
        <v>4.3899999999999997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2019.3700000000001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434.58</v>
      </c>
      <c r="L27">
        <v>231.73</v>
      </c>
      <c r="M27">
        <v>88.14</v>
      </c>
      <c r="N27">
        <v>114.06</v>
      </c>
      <c r="O27">
        <v>119.4</v>
      </c>
      <c r="P27">
        <v>134.15</v>
      </c>
      <c r="Q27">
        <v>15.4</v>
      </c>
      <c r="R27">
        <v>15.66</v>
      </c>
      <c r="S27">
        <v>19.77</v>
      </c>
      <c r="T27">
        <v>0</v>
      </c>
      <c r="U27">
        <v>399.77</v>
      </c>
      <c r="V27">
        <v>16.690000000000001</v>
      </c>
      <c r="W27">
        <v>38.75</v>
      </c>
      <c r="X27">
        <v>78.31</v>
      </c>
      <c r="Y27">
        <v>0</v>
      </c>
      <c r="Z27">
        <v>6.26</v>
      </c>
      <c r="AA27">
        <v>0</v>
      </c>
      <c r="AB27">
        <v>3.84</v>
      </c>
      <c r="AC27">
        <v>18.59</v>
      </c>
      <c r="AD27">
        <v>19.03</v>
      </c>
      <c r="AE27">
        <v>31.65</v>
      </c>
      <c r="AF27">
        <v>8.52</v>
      </c>
      <c r="AG27">
        <v>41.44</v>
      </c>
      <c r="AH27">
        <v>89.86</v>
      </c>
      <c r="AI27">
        <v>3.67</v>
      </c>
      <c r="AJ27">
        <v>0</v>
      </c>
      <c r="AK27">
        <v>50.94</v>
      </c>
      <c r="AL27">
        <v>1.34</v>
      </c>
      <c r="AM27">
        <v>0</v>
      </c>
      <c r="AN27">
        <v>0</v>
      </c>
      <c r="AO27">
        <v>0</v>
      </c>
      <c r="AP27">
        <v>2.71</v>
      </c>
      <c r="AQ27">
        <v>59.78</v>
      </c>
      <c r="AR27">
        <v>1.38</v>
      </c>
      <c r="AS27">
        <v>4.3899999999999997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2069.02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456.19</v>
      </c>
      <c r="L28">
        <v>231.73</v>
      </c>
      <c r="M28">
        <v>88.14</v>
      </c>
      <c r="N28">
        <v>114.06</v>
      </c>
      <c r="O28">
        <v>119.4</v>
      </c>
      <c r="P28">
        <v>134.15</v>
      </c>
      <c r="Q28">
        <v>15.4</v>
      </c>
      <c r="R28">
        <v>15.66</v>
      </c>
      <c r="S28">
        <v>19.77</v>
      </c>
      <c r="T28">
        <v>0</v>
      </c>
      <c r="U28">
        <v>399.77</v>
      </c>
      <c r="V28">
        <v>16.690000000000001</v>
      </c>
      <c r="W28">
        <v>38.75</v>
      </c>
      <c r="X28">
        <v>78.31</v>
      </c>
      <c r="Y28">
        <v>0</v>
      </c>
      <c r="Z28">
        <v>12.52</v>
      </c>
      <c r="AA28">
        <v>0</v>
      </c>
      <c r="AB28">
        <v>25.3</v>
      </c>
      <c r="AC28">
        <v>27.91</v>
      </c>
      <c r="AD28">
        <v>35.1</v>
      </c>
      <c r="AE28">
        <v>31.65</v>
      </c>
      <c r="AF28">
        <v>18.940000000000001</v>
      </c>
      <c r="AG28">
        <v>41.44</v>
      </c>
      <c r="AH28">
        <v>112.32</v>
      </c>
      <c r="AI28">
        <v>15.89</v>
      </c>
      <c r="AJ28">
        <v>0</v>
      </c>
      <c r="AK28">
        <v>50.94</v>
      </c>
      <c r="AL28">
        <v>1.34</v>
      </c>
      <c r="AM28">
        <v>5.0599999999999996</v>
      </c>
      <c r="AN28">
        <v>0</v>
      </c>
      <c r="AO28">
        <v>0</v>
      </c>
      <c r="AP28">
        <v>2.71</v>
      </c>
      <c r="AQ28">
        <v>59.78</v>
      </c>
      <c r="AR28">
        <v>1.38</v>
      </c>
      <c r="AS28">
        <v>4.3899999999999997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2193.9000000000005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523.41999999999996</v>
      </c>
      <c r="L29">
        <v>290.32</v>
      </c>
      <c r="M29">
        <v>88.14</v>
      </c>
      <c r="N29">
        <v>114.06</v>
      </c>
      <c r="O29">
        <v>119.4</v>
      </c>
      <c r="P29">
        <v>134.15</v>
      </c>
      <c r="Q29">
        <v>15.4</v>
      </c>
      <c r="R29">
        <v>15.66</v>
      </c>
      <c r="S29">
        <v>19.77</v>
      </c>
      <c r="T29">
        <v>0</v>
      </c>
      <c r="U29">
        <v>399.77</v>
      </c>
      <c r="V29">
        <v>16.690000000000001</v>
      </c>
      <c r="W29">
        <v>43.33</v>
      </c>
      <c r="X29">
        <v>94.95</v>
      </c>
      <c r="Y29">
        <v>0</v>
      </c>
      <c r="Z29">
        <v>12.52</v>
      </c>
      <c r="AA29">
        <v>11.38</v>
      </c>
      <c r="AB29">
        <v>25.3</v>
      </c>
      <c r="AC29">
        <v>27.91</v>
      </c>
      <c r="AD29">
        <v>35.1</v>
      </c>
      <c r="AE29">
        <v>31.65</v>
      </c>
      <c r="AF29">
        <v>18.940000000000001</v>
      </c>
      <c r="AG29">
        <v>41.44</v>
      </c>
      <c r="AH29">
        <v>134.78</v>
      </c>
      <c r="AI29">
        <v>15.89</v>
      </c>
      <c r="AJ29">
        <v>0</v>
      </c>
      <c r="AK29">
        <v>50.94</v>
      </c>
      <c r="AL29">
        <v>1.34</v>
      </c>
      <c r="AM29">
        <v>10.119999999999999</v>
      </c>
      <c r="AN29">
        <v>0</v>
      </c>
      <c r="AO29">
        <v>0</v>
      </c>
      <c r="AP29">
        <v>2.71</v>
      </c>
      <c r="AQ29">
        <v>59.78</v>
      </c>
      <c r="AR29">
        <v>34.99</v>
      </c>
      <c r="AS29">
        <v>4.3899999999999997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2413.4500000000007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542.63</v>
      </c>
      <c r="L30">
        <v>348.9</v>
      </c>
      <c r="M30">
        <v>88.14</v>
      </c>
      <c r="N30">
        <v>114.06</v>
      </c>
      <c r="O30">
        <v>119.4</v>
      </c>
      <c r="P30">
        <v>134.15</v>
      </c>
      <c r="Q30">
        <v>17.100000000000001</v>
      </c>
      <c r="R30">
        <v>17.559999999999999</v>
      </c>
      <c r="S30">
        <v>22.11</v>
      </c>
      <c r="T30">
        <v>0</v>
      </c>
      <c r="U30">
        <v>399.77</v>
      </c>
      <c r="V30">
        <v>16.690000000000001</v>
      </c>
      <c r="W30">
        <v>43.43</v>
      </c>
      <c r="X30">
        <v>94.95</v>
      </c>
      <c r="Y30">
        <v>0</v>
      </c>
      <c r="Z30">
        <v>12.52</v>
      </c>
      <c r="AA30">
        <v>26.94</v>
      </c>
      <c r="AB30">
        <v>25.3</v>
      </c>
      <c r="AC30">
        <v>27.91</v>
      </c>
      <c r="AD30">
        <v>35.1</v>
      </c>
      <c r="AE30">
        <v>31.65</v>
      </c>
      <c r="AF30">
        <v>18.940000000000001</v>
      </c>
      <c r="AG30">
        <v>41.44</v>
      </c>
      <c r="AH30">
        <v>134.78</v>
      </c>
      <c r="AI30">
        <v>15.89</v>
      </c>
      <c r="AJ30">
        <v>0</v>
      </c>
      <c r="AK30">
        <v>50.94</v>
      </c>
      <c r="AL30">
        <v>1.34</v>
      </c>
      <c r="AM30">
        <v>10.119999999999999</v>
      </c>
      <c r="AN30">
        <v>0</v>
      </c>
      <c r="AO30">
        <v>0</v>
      </c>
      <c r="AP30">
        <v>2.71</v>
      </c>
      <c r="AQ30">
        <v>59.78</v>
      </c>
      <c r="AR30">
        <v>34.99</v>
      </c>
      <c r="AS30">
        <v>4.3899999999999997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2512.84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571.44000000000005</v>
      </c>
      <c r="L31">
        <v>418.93</v>
      </c>
      <c r="M31">
        <v>88.14</v>
      </c>
      <c r="N31">
        <v>114.06</v>
      </c>
      <c r="O31">
        <v>119.4</v>
      </c>
      <c r="P31">
        <v>134.15</v>
      </c>
      <c r="Q31">
        <v>19.75</v>
      </c>
      <c r="R31">
        <v>20.18</v>
      </c>
      <c r="S31">
        <v>25.18</v>
      </c>
      <c r="T31">
        <v>0</v>
      </c>
      <c r="U31">
        <v>399.77</v>
      </c>
      <c r="V31">
        <v>16.690000000000001</v>
      </c>
      <c r="W31">
        <v>43.43</v>
      </c>
      <c r="X31">
        <v>94.95</v>
      </c>
      <c r="Y31">
        <v>0</v>
      </c>
      <c r="Z31">
        <v>12.52</v>
      </c>
      <c r="AA31">
        <v>26.94</v>
      </c>
      <c r="AB31">
        <v>25.3</v>
      </c>
      <c r="AC31">
        <v>27.91</v>
      </c>
      <c r="AD31">
        <v>30.44</v>
      </c>
      <c r="AE31">
        <v>31.65</v>
      </c>
      <c r="AF31">
        <v>18.940000000000001</v>
      </c>
      <c r="AG31">
        <v>41.44</v>
      </c>
      <c r="AH31">
        <v>134.78</v>
      </c>
      <c r="AI31">
        <v>15.89</v>
      </c>
      <c r="AJ31">
        <v>0</v>
      </c>
      <c r="AK31">
        <v>50.94</v>
      </c>
      <c r="AL31">
        <v>1.34</v>
      </c>
      <c r="AM31">
        <v>10.119999999999999</v>
      </c>
      <c r="AN31">
        <v>0</v>
      </c>
      <c r="AO31">
        <v>0</v>
      </c>
      <c r="AP31">
        <v>2.71</v>
      </c>
      <c r="AQ31">
        <v>59.78</v>
      </c>
      <c r="AR31">
        <v>2.65</v>
      </c>
      <c r="AS31">
        <v>4.3899999999999997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2583.0200000000013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585.84</v>
      </c>
      <c r="L32">
        <v>417.35</v>
      </c>
      <c r="M32">
        <v>88.14</v>
      </c>
      <c r="N32">
        <v>114.06</v>
      </c>
      <c r="O32">
        <v>119.4</v>
      </c>
      <c r="P32">
        <v>134.15</v>
      </c>
      <c r="Q32">
        <v>19.75</v>
      </c>
      <c r="R32">
        <v>20.350000000000001</v>
      </c>
      <c r="S32">
        <v>25.34</v>
      </c>
      <c r="T32">
        <v>0</v>
      </c>
      <c r="U32">
        <v>399.77</v>
      </c>
      <c r="V32">
        <v>16.690000000000001</v>
      </c>
      <c r="W32">
        <v>43.43</v>
      </c>
      <c r="X32">
        <v>94.95</v>
      </c>
      <c r="Y32">
        <v>0</v>
      </c>
      <c r="Z32">
        <v>6.26</v>
      </c>
      <c r="AA32">
        <v>26.94</v>
      </c>
      <c r="AB32">
        <v>25.3</v>
      </c>
      <c r="AC32">
        <v>27.91</v>
      </c>
      <c r="AD32">
        <v>27.91</v>
      </c>
      <c r="AE32">
        <v>31.65</v>
      </c>
      <c r="AF32">
        <v>18.940000000000001</v>
      </c>
      <c r="AG32">
        <v>41.44</v>
      </c>
      <c r="AH32">
        <v>134.78</v>
      </c>
      <c r="AI32">
        <v>15.89</v>
      </c>
      <c r="AJ32">
        <v>0</v>
      </c>
      <c r="AK32">
        <v>50.94</v>
      </c>
      <c r="AL32">
        <v>1.34</v>
      </c>
      <c r="AM32">
        <v>5.0599999999999996</v>
      </c>
      <c r="AN32">
        <v>0</v>
      </c>
      <c r="AO32">
        <v>0</v>
      </c>
      <c r="AP32">
        <v>2.71</v>
      </c>
      <c r="AQ32">
        <v>59.78</v>
      </c>
      <c r="AR32">
        <v>1.38</v>
      </c>
      <c r="AS32">
        <v>4.3899999999999997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2581.0500000000011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575.42999999999995</v>
      </c>
      <c r="L33">
        <v>417.35</v>
      </c>
      <c r="M33">
        <v>88.14</v>
      </c>
      <c r="N33">
        <v>114.06</v>
      </c>
      <c r="O33">
        <v>119.4</v>
      </c>
      <c r="P33">
        <v>134.15</v>
      </c>
      <c r="Q33">
        <v>19.75</v>
      </c>
      <c r="R33">
        <v>20.350000000000001</v>
      </c>
      <c r="S33">
        <v>25.34</v>
      </c>
      <c r="T33">
        <v>0</v>
      </c>
      <c r="U33">
        <v>399.77</v>
      </c>
      <c r="V33">
        <v>16.690000000000001</v>
      </c>
      <c r="W33">
        <v>43.43</v>
      </c>
      <c r="X33">
        <v>94.95</v>
      </c>
      <c r="Y33">
        <v>0</v>
      </c>
      <c r="Z33">
        <v>6.26</v>
      </c>
      <c r="AA33">
        <v>26.94</v>
      </c>
      <c r="AB33">
        <v>3.2</v>
      </c>
      <c r="AC33">
        <v>9.3000000000000007</v>
      </c>
      <c r="AD33">
        <v>19.03</v>
      </c>
      <c r="AE33">
        <v>31.65</v>
      </c>
      <c r="AF33">
        <v>8.52</v>
      </c>
      <c r="AG33">
        <v>41.44</v>
      </c>
      <c r="AH33">
        <v>134.78</v>
      </c>
      <c r="AI33">
        <v>15.89</v>
      </c>
      <c r="AJ33">
        <v>0</v>
      </c>
      <c r="AK33">
        <v>50.94</v>
      </c>
      <c r="AL33">
        <v>1.34</v>
      </c>
      <c r="AM33">
        <v>0</v>
      </c>
      <c r="AN33">
        <v>0</v>
      </c>
      <c r="AO33">
        <v>0</v>
      </c>
      <c r="AP33">
        <v>2.71</v>
      </c>
      <c r="AQ33">
        <v>59.78</v>
      </c>
      <c r="AR33">
        <v>1.38</v>
      </c>
      <c r="AS33">
        <v>4.3899999999999997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2505.5700000000011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575.42999999999995</v>
      </c>
      <c r="L34">
        <v>417.35</v>
      </c>
      <c r="M34">
        <v>88.14</v>
      </c>
      <c r="N34">
        <v>114.06</v>
      </c>
      <c r="O34">
        <v>119.4</v>
      </c>
      <c r="P34">
        <v>134.15</v>
      </c>
      <c r="Q34">
        <v>19.75</v>
      </c>
      <c r="R34">
        <v>20.350000000000001</v>
      </c>
      <c r="S34">
        <v>25.34</v>
      </c>
      <c r="T34">
        <v>0</v>
      </c>
      <c r="U34">
        <v>399.77</v>
      </c>
      <c r="V34">
        <v>16.690000000000001</v>
      </c>
      <c r="W34">
        <v>43.43</v>
      </c>
      <c r="X34">
        <v>94.95</v>
      </c>
      <c r="Y34">
        <v>0</v>
      </c>
      <c r="Z34">
        <v>6.26</v>
      </c>
      <c r="AA34">
        <v>26.94</v>
      </c>
      <c r="AB34">
        <v>1.8</v>
      </c>
      <c r="AC34">
        <v>0</v>
      </c>
      <c r="AD34">
        <v>10.15</v>
      </c>
      <c r="AE34">
        <v>31.65</v>
      </c>
      <c r="AF34">
        <v>8.52</v>
      </c>
      <c r="AG34">
        <v>41.44</v>
      </c>
      <c r="AH34">
        <v>118.23</v>
      </c>
      <c r="AI34">
        <v>3.42</v>
      </c>
      <c r="AJ34">
        <v>0</v>
      </c>
      <c r="AK34">
        <v>50.94</v>
      </c>
      <c r="AL34">
        <v>1.34</v>
      </c>
      <c r="AM34">
        <v>0</v>
      </c>
      <c r="AN34">
        <v>0</v>
      </c>
      <c r="AO34">
        <v>0</v>
      </c>
      <c r="AP34">
        <v>2.71</v>
      </c>
      <c r="AQ34">
        <v>59.78</v>
      </c>
      <c r="AR34">
        <v>1.38</v>
      </c>
      <c r="AS34">
        <v>4.3899999999999997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2456.9700000000012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525.76</v>
      </c>
      <c r="L35">
        <v>418.93</v>
      </c>
      <c r="M35">
        <v>88.36</v>
      </c>
      <c r="N35">
        <v>114.06</v>
      </c>
      <c r="O35">
        <v>119.4</v>
      </c>
      <c r="P35">
        <v>134.15</v>
      </c>
      <c r="Q35">
        <v>19.75</v>
      </c>
      <c r="R35">
        <v>20.350000000000001</v>
      </c>
      <c r="S35">
        <v>25.34</v>
      </c>
      <c r="T35">
        <v>0</v>
      </c>
      <c r="U35">
        <v>402.03</v>
      </c>
      <c r="V35">
        <v>16.690000000000001</v>
      </c>
      <c r="W35">
        <v>43.43</v>
      </c>
      <c r="X35">
        <v>94.95</v>
      </c>
      <c r="Y35">
        <v>0</v>
      </c>
      <c r="Z35">
        <v>1.06</v>
      </c>
      <c r="AA35">
        <v>11.76</v>
      </c>
      <c r="AB35">
        <v>1.8</v>
      </c>
      <c r="AC35">
        <v>0</v>
      </c>
      <c r="AD35">
        <v>7.62</v>
      </c>
      <c r="AE35">
        <v>15.83</v>
      </c>
      <c r="AF35">
        <v>8.52</v>
      </c>
      <c r="AG35">
        <v>41.44</v>
      </c>
      <c r="AH35">
        <v>89.86</v>
      </c>
      <c r="AI35">
        <v>0</v>
      </c>
      <c r="AJ35">
        <v>0</v>
      </c>
      <c r="AK35">
        <v>50.94</v>
      </c>
      <c r="AL35">
        <v>1.34</v>
      </c>
      <c r="AM35">
        <v>0</v>
      </c>
      <c r="AN35">
        <v>0</v>
      </c>
      <c r="AO35">
        <v>0</v>
      </c>
      <c r="AP35">
        <v>2.71</v>
      </c>
      <c r="AQ35">
        <v>59.78</v>
      </c>
      <c r="AR35">
        <v>1.38</v>
      </c>
      <c r="AS35">
        <v>4.3899999999999997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2340.8400000000006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450.77</v>
      </c>
      <c r="L36">
        <v>418.93</v>
      </c>
      <c r="M36">
        <v>88.36</v>
      </c>
      <c r="N36">
        <v>114.06</v>
      </c>
      <c r="O36">
        <v>119.4</v>
      </c>
      <c r="P36">
        <v>134.15</v>
      </c>
      <c r="Q36">
        <v>19.75</v>
      </c>
      <c r="R36">
        <v>20.350000000000001</v>
      </c>
      <c r="S36">
        <v>25.34</v>
      </c>
      <c r="T36">
        <v>0</v>
      </c>
      <c r="U36">
        <v>402.19</v>
      </c>
      <c r="V36">
        <v>16.690000000000001</v>
      </c>
      <c r="W36">
        <v>43.43</v>
      </c>
      <c r="X36">
        <v>94.95</v>
      </c>
      <c r="Y36">
        <v>0</v>
      </c>
      <c r="Z36">
        <v>0</v>
      </c>
      <c r="AA36">
        <v>11.76</v>
      </c>
      <c r="AB36">
        <v>1.8</v>
      </c>
      <c r="AC36">
        <v>0</v>
      </c>
      <c r="AD36">
        <v>0</v>
      </c>
      <c r="AE36">
        <v>15.83</v>
      </c>
      <c r="AF36">
        <v>8.52</v>
      </c>
      <c r="AG36">
        <v>41.44</v>
      </c>
      <c r="AH36">
        <v>67.39</v>
      </c>
      <c r="AI36">
        <v>0</v>
      </c>
      <c r="AJ36">
        <v>0</v>
      </c>
      <c r="AK36">
        <v>50.94</v>
      </c>
      <c r="AL36">
        <v>1.34</v>
      </c>
      <c r="AM36">
        <v>0</v>
      </c>
      <c r="AN36">
        <v>0</v>
      </c>
      <c r="AO36">
        <v>0</v>
      </c>
      <c r="AP36">
        <v>2.71</v>
      </c>
      <c r="AQ36">
        <v>44.84</v>
      </c>
      <c r="AR36">
        <v>1.38</v>
      </c>
      <c r="AS36">
        <v>4.3899999999999997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2219.9200000000005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479.39</v>
      </c>
      <c r="L37">
        <v>418.93</v>
      </c>
      <c r="M37">
        <v>88.36</v>
      </c>
      <c r="N37">
        <v>114.06</v>
      </c>
      <c r="O37">
        <v>119.4</v>
      </c>
      <c r="P37">
        <v>134.15</v>
      </c>
      <c r="Q37">
        <v>19.75</v>
      </c>
      <c r="R37">
        <v>20.350000000000001</v>
      </c>
      <c r="S37">
        <v>25.34</v>
      </c>
      <c r="T37">
        <v>0</v>
      </c>
      <c r="U37">
        <v>402.19</v>
      </c>
      <c r="V37">
        <v>16.690000000000001</v>
      </c>
      <c r="W37">
        <v>43.43</v>
      </c>
      <c r="X37">
        <v>94.95</v>
      </c>
      <c r="Y37">
        <v>0</v>
      </c>
      <c r="Z37">
        <v>0</v>
      </c>
      <c r="AA37">
        <v>0</v>
      </c>
      <c r="AB37">
        <v>1.8</v>
      </c>
      <c r="AC37">
        <v>0</v>
      </c>
      <c r="AD37">
        <v>0</v>
      </c>
      <c r="AE37">
        <v>15.83</v>
      </c>
      <c r="AF37">
        <v>8.52</v>
      </c>
      <c r="AG37">
        <v>41.44</v>
      </c>
      <c r="AH37">
        <v>44.93</v>
      </c>
      <c r="AI37">
        <v>0</v>
      </c>
      <c r="AJ37">
        <v>0</v>
      </c>
      <c r="AK37">
        <v>50.94</v>
      </c>
      <c r="AL37">
        <v>1.34</v>
      </c>
      <c r="AM37">
        <v>0</v>
      </c>
      <c r="AN37">
        <v>0</v>
      </c>
      <c r="AO37">
        <v>0</v>
      </c>
      <c r="AP37">
        <v>2.71</v>
      </c>
      <c r="AQ37">
        <v>29.9</v>
      </c>
      <c r="AR37">
        <v>34.99</v>
      </c>
      <c r="AS37">
        <v>4.3899999999999997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2232.9900000000002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549.02</v>
      </c>
      <c r="L38">
        <v>418.93</v>
      </c>
      <c r="M38">
        <v>88.36</v>
      </c>
      <c r="N38">
        <v>114.06</v>
      </c>
      <c r="O38">
        <v>119.4</v>
      </c>
      <c r="P38">
        <v>134.15</v>
      </c>
      <c r="Q38">
        <v>19.75</v>
      </c>
      <c r="R38">
        <v>20.350000000000001</v>
      </c>
      <c r="S38">
        <v>25.34</v>
      </c>
      <c r="T38">
        <v>0</v>
      </c>
      <c r="U38">
        <v>402.19</v>
      </c>
      <c r="V38">
        <v>16.690000000000001</v>
      </c>
      <c r="W38">
        <v>43.43</v>
      </c>
      <c r="X38">
        <v>94.95</v>
      </c>
      <c r="Y38">
        <v>0</v>
      </c>
      <c r="Z38">
        <v>0</v>
      </c>
      <c r="AA38">
        <v>0</v>
      </c>
      <c r="AB38">
        <v>1.8</v>
      </c>
      <c r="AC38">
        <v>0</v>
      </c>
      <c r="AD38">
        <v>0</v>
      </c>
      <c r="AE38">
        <v>15.83</v>
      </c>
      <c r="AF38">
        <v>8.52</v>
      </c>
      <c r="AG38">
        <v>41.44</v>
      </c>
      <c r="AH38">
        <v>18.190000000000001</v>
      </c>
      <c r="AI38">
        <v>0</v>
      </c>
      <c r="AJ38">
        <v>0</v>
      </c>
      <c r="AK38">
        <v>50.94</v>
      </c>
      <c r="AL38">
        <v>13.4</v>
      </c>
      <c r="AM38">
        <v>0</v>
      </c>
      <c r="AN38">
        <v>0</v>
      </c>
      <c r="AO38">
        <v>0</v>
      </c>
      <c r="AP38">
        <v>2.71</v>
      </c>
      <c r="AQ38">
        <v>14.94</v>
      </c>
      <c r="AR38">
        <v>34.99</v>
      </c>
      <c r="AS38">
        <v>4.3899999999999997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2272.98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575.26</v>
      </c>
      <c r="L39">
        <v>418.93</v>
      </c>
      <c r="M39">
        <v>88.36</v>
      </c>
      <c r="N39">
        <v>114.06</v>
      </c>
      <c r="O39">
        <v>119.4</v>
      </c>
      <c r="P39">
        <v>134.15</v>
      </c>
      <c r="Q39">
        <v>19.75</v>
      </c>
      <c r="R39">
        <v>20.350000000000001</v>
      </c>
      <c r="S39">
        <v>25.34</v>
      </c>
      <c r="T39">
        <v>0</v>
      </c>
      <c r="U39">
        <v>402.19</v>
      </c>
      <c r="V39">
        <v>16.690000000000001</v>
      </c>
      <c r="W39">
        <v>43.43</v>
      </c>
      <c r="X39">
        <v>94.95</v>
      </c>
      <c r="Y39">
        <v>0</v>
      </c>
      <c r="Z39">
        <v>0</v>
      </c>
      <c r="AA39">
        <v>0</v>
      </c>
      <c r="AB39">
        <v>1.8</v>
      </c>
      <c r="AC39">
        <v>0</v>
      </c>
      <c r="AD39">
        <v>0</v>
      </c>
      <c r="AE39">
        <v>15.83</v>
      </c>
      <c r="AF39">
        <v>8.52</v>
      </c>
      <c r="AG39">
        <v>41.44</v>
      </c>
      <c r="AH39">
        <v>0</v>
      </c>
      <c r="AI39">
        <v>0</v>
      </c>
      <c r="AJ39">
        <v>0</v>
      </c>
      <c r="AK39">
        <v>50.94</v>
      </c>
      <c r="AL39">
        <v>53.56</v>
      </c>
      <c r="AM39">
        <v>0</v>
      </c>
      <c r="AN39">
        <v>0</v>
      </c>
      <c r="AO39">
        <v>0</v>
      </c>
      <c r="AP39">
        <v>2.71</v>
      </c>
      <c r="AQ39">
        <v>0</v>
      </c>
      <c r="AR39">
        <v>1.38</v>
      </c>
      <c r="AS39">
        <v>4.3899999999999997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2272.6400000000003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575.26</v>
      </c>
      <c r="L40">
        <v>418.93</v>
      </c>
      <c r="M40">
        <v>88.36</v>
      </c>
      <c r="N40">
        <v>114.06</v>
      </c>
      <c r="O40">
        <v>119.4</v>
      </c>
      <c r="P40">
        <v>134.15</v>
      </c>
      <c r="Q40">
        <v>17.61</v>
      </c>
      <c r="R40">
        <v>20.350000000000001</v>
      </c>
      <c r="S40">
        <v>25.34</v>
      </c>
      <c r="T40">
        <v>0</v>
      </c>
      <c r="U40">
        <v>402.19</v>
      </c>
      <c r="V40">
        <v>16.690000000000001</v>
      </c>
      <c r="W40">
        <v>43.43</v>
      </c>
      <c r="X40">
        <v>94.95</v>
      </c>
      <c r="Y40">
        <v>0</v>
      </c>
      <c r="Z40">
        <v>0</v>
      </c>
      <c r="AA40">
        <v>0</v>
      </c>
      <c r="AB40">
        <v>1.8</v>
      </c>
      <c r="AC40">
        <v>0</v>
      </c>
      <c r="AD40">
        <v>0</v>
      </c>
      <c r="AE40">
        <v>15.83</v>
      </c>
      <c r="AF40">
        <v>8.52</v>
      </c>
      <c r="AG40">
        <v>41.44</v>
      </c>
      <c r="AH40">
        <v>0</v>
      </c>
      <c r="AI40">
        <v>0</v>
      </c>
      <c r="AJ40">
        <v>0</v>
      </c>
      <c r="AK40">
        <v>50.94</v>
      </c>
      <c r="AL40">
        <v>53.56</v>
      </c>
      <c r="AM40">
        <v>0</v>
      </c>
      <c r="AN40">
        <v>0</v>
      </c>
      <c r="AO40">
        <v>0</v>
      </c>
      <c r="AP40">
        <v>2.71</v>
      </c>
      <c r="AQ40">
        <v>0</v>
      </c>
      <c r="AR40">
        <v>1.38</v>
      </c>
      <c r="AS40">
        <v>4.3899999999999997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2270.5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575.26</v>
      </c>
      <c r="L41">
        <v>418.93</v>
      </c>
      <c r="M41">
        <v>88.36</v>
      </c>
      <c r="N41">
        <v>114.06</v>
      </c>
      <c r="O41">
        <v>119.4</v>
      </c>
      <c r="P41">
        <v>134.15</v>
      </c>
      <c r="Q41">
        <v>17.61</v>
      </c>
      <c r="R41">
        <v>20.350000000000001</v>
      </c>
      <c r="S41">
        <v>25.34</v>
      </c>
      <c r="T41">
        <v>0</v>
      </c>
      <c r="U41">
        <v>402.19</v>
      </c>
      <c r="V41">
        <v>16.690000000000001</v>
      </c>
      <c r="W41">
        <v>43.43</v>
      </c>
      <c r="X41">
        <v>94.95</v>
      </c>
      <c r="Y41">
        <v>0</v>
      </c>
      <c r="Z41">
        <v>0</v>
      </c>
      <c r="AA41">
        <v>0</v>
      </c>
      <c r="AB41">
        <v>1.8</v>
      </c>
      <c r="AC41">
        <v>0</v>
      </c>
      <c r="AD41">
        <v>0</v>
      </c>
      <c r="AE41">
        <v>15.83</v>
      </c>
      <c r="AF41">
        <v>8.52</v>
      </c>
      <c r="AG41">
        <v>41.44</v>
      </c>
      <c r="AH41">
        <v>0</v>
      </c>
      <c r="AI41">
        <v>0</v>
      </c>
      <c r="AJ41">
        <v>0</v>
      </c>
      <c r="AK41">
        <v>50.94</v>
      </c>
      <c r="AL41">
        <v>53.56</v>
      </c>
      <c r="AM41">
        <v>0</v>
      </c>
      <c r="AN41">
        <v>0</v>
      </c>
      <c r="AO41">
        <v>0</v>
      </c>
      <c r="AP41">
        <v>2.71</v>
      </c>
      <c r="AQ41">
        <v>0</v>
      </c>
      <c r="AR41">
        <v>1.38</v>
      </c>
      <c r="AS41">
        <v>4.3899999999999997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2270.5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552.91</v>
      </c>
      <c r="L42">
        <v>399.18</v>
      </c>
      <c r="M42">
        <v>88.36</v>
      </c>
      <c r="N42">
        <v>114.06</v>
      </c>
      <c r="O42">
        <v>119.4</v>
      </c>
      <c r="P42">
        <v>134.15</v>
      </c>
      <c r="Q42">
        <v>17.61</v>
      </c>
      <c r="R42">
        <v>18.07</v>
      </c>
      <c r="S42">
        <v>22.75</v>
      </c>
      <c r="T42">
        <v>0</v>
      </c>
      <c r="U42">
        <v>402.19</v>
      </c>
      <c r="V42">
        <v>16.690000000000001</v>
      </c>
      <c r="W42">
        <v>43.43</v>
      </c>
      <c r="X42">
        <v>94.95</v>
      </c>
      <c r="Y42">
        <v>0</v>
      </c>
      <c r="Z42">
        <v>0</v>
      </c>
      <c r="AA42">
        <v>0</v>
      </c>
      <c r="AB42">
        <v>1.8</v>
      </c>
      <c r="AC42">
        <v>0</v>
      </c>
      <c r="AD42">
        <v>0</v>
      </c>
      <c r="AE42">
        <v>15.83</v>
      </c>
      <c r="AF42">
        <v>8.52</v>
      </c>
      <c r="AG42">
        <v>41.44</v>
      </c>
      <c r="AH42">
        <v>0</v>
      </c>
      <c r="AI42">
        <v>0</v>
      </c>
      <c r="AJ42">
        <v>0</v>
      </c>
      <c r="AK42">
        <v>50.94</v>
      </c>
      <c r="AL42">
        <v>53.56</v>
      </c>
      <c r="AM42">
        <v>0</v>
      </c>
      <c r="AN42">
        <v>0</v>
      </c>
      <c r="AO42">
        <v>0</v>
      </c>
      <c r="AP42">
        <v>2.71</v>
      </c>
      <c r="AQ42">
        <v>0</v>
      </c>
      <c r="AR42">
        <v>1.38</v>
      </c>
      <c r="AS42">
        <v>4.3899999999999997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2223.5300000000002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493.47</v>
      </c>
      <c r="L43">
        <v>399.18</v>
      </c>
      <c r="M43">
        <v>88.36</v>
      </c>
      <c r="N43">
        <v>114.06</v>
      </c>
      <c r="O43">
        <v>119.4</v>
      </c>
      <c r="P43">
        <v>134.15</v>
      </c>
      <c r="Q43">
        <v>17.61</v>
      </c>
      <c r="R43">
        <v>18.07</v>
      </c>
      <c r="S43">
        <v>22.75</v>
      </c>
      <c r="T43">
        <v>0</v>
      </c>
      <c r="U43">
        <v>402.19</v>
      </c>
      <c r="V43">
        <v>15.34</v>
      </c>
      <c r="W43">
        <v>43.43</v>
      </c>
      <c r="X43">
        <v>94.95</v>
      </c>
      <c r="Y43">
        <v>0</v>
      </c>
      <c r="Z43">
        <v>0</v>
      </c>
      <c r="AA43">
        <v>0</v>
      </c>
      <c r="AB43">
        <v>1.8</v>
      </c>
      <c r="AC43">
        <v>0</v>
      </c>
      <c r="AD43">
        <v>0</v>
      </c>
      <c r="AE43">
        <v>15.83</v>
      </c>
      <c r="AF43">
        <v>8.52</v>
      </c>
      <c r="AG43">
        <v>41.44</v>
      </c>
      <c r="AH43">
        <v>0</v>
      </c>
      <c r="AI43">
        <v>0</v>
      </c>
      <c r="AJ43">
        <v>0</v>
      </c>
      <c r="AK43">
        <v>50.94</v>
      </c>
      <c r="AL43">
        <v>12.27</v>
      </c>
      <c r="AM43">
        <v>0</v>
      </c>
      <c r="AN43">
        <v>0</v>
      </c>
      <c r="AO43">
        <v>0</v>
      </c>
      <c r="AP43">
        <v>8</v>
      </c>
      <c r="AQ43">
        <v>0</v>
      </c>
      <c r="AR43">
        <v>1.38</v>
      </c>
      <c r="AS43">
        <v>4.3899999999999997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2126.7400000000002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465.51</v>
      </c>
      <c r="L44">
        <v>399.18</v>
      </c>
      <c r="M44">
        <v>88.36</v>
      </c>
      <c r="N44">
        <v>114.06</v>
      </c>
      <c r="O44">
        <v>119.4</v>
      </c>
      <c r="P44">
        <v>134.15</v>
      </c>
      <c r="Q44">
        <v>17.61</v>
      </c>
      <c r="R44">
        <v>18.07</v>
      </c>
      <c r="S44">
        <v>22.75</v>
      </c>
      <c r="T44">
        <v>0</v>
      </c>
      <c r="U44">
        <v>402.19</v>
      </c>
      <c r="V44">
        <v>15.34</v>
      </c>
      <c r="W44">
        <v>43.43</v>
      </c>
      <c r="X44">
        <v>94.95</v>
      </c>
      <c r="Y44">
        <v>0</v>
      </c>
      <c r="Z44">
        <v>0</v>
      </c>
      <c r="AA44">
        <v>0</v>
      </c>
      <c r="AB44">
        <v>1.8</v>
      </c>
      <c r="AC44">
        <v>0</v>
      </c>
      <c r="AD44">
        <v>0</v>
      </c>
      <c r="AE44">
        <v>15.83</v>
      </c>
      <c r="AF44">
        <v>8.52</v>
      </c>
      <c r="AG44">
        <v>41.44</v>
      </c>
      <c r="AH44">
        <v>0</v>
      </c>
      <c r="AI44">
        <v>0</v>
      </c>
      <c r="AJ44">
        <v>0</v>
      </c>
      <c r="AK44">
        <v>50.94</v>
      </c>
      <c r="AL44">
        <v>1.34</v>
      </c>
      <c r="AM44">
        <v>0</v>
      </c>
      <c r="AN44">
        <v>0</v>
      </c>
      <c r="AO44">
        <v>0</v>
      </c>
      <c r="AP44">
        <v>2.95</v>
      </c>
      <c r="AQ44">
        <v>0</v>
      </c>
      <c r="AR44">
        <v>1.38</v>
      </c>
      <c r="AS44">
        <v>4.3899999999999997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2082.8000000000002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451.53</v>
      </c>
      <c r="L45">
        <v>342.18</v>
      </c>
      <c r="M45">
        <v>88.36</v>
      </c>
      <c r="N45">
        <v>114.06</v>
      </c>
      <c r="O45">
        <v>119.4</v>
      </c>
      <c r="P45">
        <v>134.15</v>
      </c>
      <c r="Q45">
        <v>15.4</v>
      </c>
      <c r="R45">
        <v>15.67</v>
      </c>
      <c r="S45">
        <v>19.77</v>
      </c>
      <c r="T45">
        <v>0</v>
      </c>
      <c r="U45">
        <v>402.19</v>
      </c>
      <c r="V45">
        <v>15.34</v>
      </c>
      <c r="W45">
        <v>43.43</v>
      </c>
      <c r="X45">
        <v>94.95</v>
      </c>
      <c r="Y45">
        <v>0</v>
      </c>
      <c r="Z45">
        <v>0</v>
      </c>
      <c r="AA45">
        <v>0</v>
      </c>
      <c r="AB45">
        <v>1.8</v>
      </c>
      <c r="AC45">
        <v>0</v>
      </c>
      <c r="AD45">
        <v>0</v>
      </c>
      <c r="AE45">
        <v>15.83</v>
      </c>
      <c r="AF45">
        <v>8.52</v>
      </c>
      <c r="AG45">
        <v>41.44</v>
      </c>
      <c r="AH45">
        <v>0</v>
      </c>
      <c r="AI45">
        <v>0</v>
      </c>
      <c r="AJ45">
        <v>0</v>
      </c>
      <c r="AK45">
        <v>50.94</v>
      </c>
      <c r="AL45">
        <v>1.34</v>
      </c>
      <c r="AM45">
        <v>0</v>
      </c>
      <c r="AN45">
        <v>0</v>
      </c>
      <c r="AO45">
        <v>0</v>
      </c>
      <c r="AP45">
        <v>3.31</v>
      </c>
      <c r="AQ45">
        <v>0</v>
      </c>
      <c r="AR45">
        <v>34.99</v>
      </c>
      <c r="AS45">
        <v>4.3899999999999997</v>
      </c>
      <c r="AT45">
        <v>18.670000000000002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2037.6600000000005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428.56</v>
      </c>
      <c r="L46">
        <v>283.60000000000002</v>
      </c>
      <c r="M46">
        <v>88.36</v>
      </c>
      <c r="N46">
        <v>114.06</v>
      </c>
      <c r="O46">
        <v>119.4</v>
      </c>
      <c r="P46">
        <v>134.15</v>
      </c>
      <c r="Q46">
        <v>15.4</v>
      </c>
      <c r="R46">
        <v>15.66</v>
      </c>
      <c r="S46">
        <v>19.77</v>
      </c>
      <c r="T46">
        <v>0</v>
      </c>
      <c r="U46">
        <v>402.19</v>
      </c>
      <c r="V46">
        <v>15.34</v>
      </c>
      <c r="W46">
        <v>43.43</v>
      </c>
      <c r="X46">
        <v>94.95</v>
      </c>
      <c r="Y46">
        <v>0</v>
      </c>
      <c r="Z46">
        <v>0</v>
      </c>
      <c r="AA46">
        <v>0</v>
      </c>
      <c r="AB46">
        <v>1.8</v>
      </c>
      <c r="AC46">
        <v>0</v>
      </c>
      <c r="AD46">
        <v>0</v>
      </c>
      <c r="AE46">
        <v>15.83</v>
      </c>
      <c r="AF46">
        <v>8.52</v>
      </c>
      <c r="AG46">
        <v>41.44</v>
      </c>
      <c r="AH46">
        <v>0</v>
      </c>
      <c r="AI46">
        <v>0</v>
      </c>
      <c r="AJ46">
        <v>0</v>
      </c>
      <c r="AK46">
        <v>50.94</v>
      </c>
      <c r="AL46">
        <v>1.34</v>
      </c>
      <c r="AM46">
        <v>0</v>
      </c>
      <c r="AN46">
        <v>0</v>
      </c>
      <c r="AO46">
        <v>0</v>
      </c>
      <c r="AP46">
        <v>3.31</v>
      </c>
      <c r="AQ46">
        <v>0</v>
      </c>
      <c r="AR46">
        <v>34.99</v>
      </c>
      <c r="AS46">
        <v>4.3899999999999997</v>
      </c>
      <c r="AT46">
        <v>16.149999999999999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1953.5800000000006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335.96</v>
      </c>
      <c r="L47">
        <v>230.41</v>
      </c>
      <c r="M47">
        <v>88.36</v>
      </c>
      <c r="N47">
        <v>114.06</v>
      </c>
      <c r="O47">
        <v>119.4</v>
      </c>
      <c r="P47">
        <v>134.15</v>
      </c>
      <c r="Q47">
        <v>11.53</v>
      </c>
      <c r="R47">
        <v>11.72</v>
      </c>
      <c r="S47">
        <v>14.89</v>
      </c>
      <c r="T47">
        <v>0</v>
      </c>
      <c r="U47">
        <v>402.19</v>
      </c>
      <c r="V47">
        <v>15.34</v>
      </c>
      <c r="W47">
        <v>43.43</v>
      </c>
      <c r="X47">
        <v>94.95</v>
      </c>
      <c r="Y47">
        <v>0</v>
      </c>
      <c r="Z47">
        <v>0</v>
      </c>
      <c r="AA47">
        <v>0</v>
      </c>
      <c r="AB47">
        <v>1.8</v>
      </c>
      <c r="AC47">
        <v>0</v>
      </c>
      <c r="AD47">
        <v>0</v>
      </c>
      <c r="AE47">
        <v>15.83</v>
      </c>
      <c r="AF47">
        <v>8.52</v>
      </c>
      <c r="AG47">
        <v>41.44</v>
      </c>
      <c r="AH47">
        <v>0</v>
      </c>
      <c r="AI47">
        <v>0</v>
      </c>
      <c r="AJ47">
        <v>0</v>
      </c>
      <c r="AK47">
        <v>50.94</v>
      </c>
      <c r="AL47">
        <v>1.34</v>
      </c>
      <c r="AM47">
        <v>0</v>
      </c>
      <c r="AN47">
        <v>0</v>
      </c>
      <c r="AO47">
        <v>0</v>
      </c>
      <c r="AP47">
        <v>3.31</v>
      </c>
      <c r="AQ47">
        <v>0</v>
      </c>
      <c r="AR47">
        <v>3.18</v>
      </c>
      <c r="AS47">
        <v>18.079999999999998</v>
      </c>
      <c r="AT47">
        <v>17.45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1778.28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312.13</v>
      </c>
      <c r="L48">
        <v>230.41</v>
      </c>
      <c r="M48">
        <v>88.36</v>
      </c>
      <c r="N48">
        <v>114.06</v>
      </c>
      <c r="O48">
        <v>119.4</v>
      </c>
      <c r="P48">
        <v>134.15</v>
      </c>
      <c r="Q48">
        <v>11.53</v>
      </c>
      <c r="R48">
        <v>11.72</v>
      </c>
      <c r="S48">
        <v>14.89</v>
      </c>
      <c r="T48">
        <v>0</v>
      </c>
      <c r="U48">
        <v>402.19</v>
      </c>
      <c r="V48">
        <v>15.34</v>
      </c>
      <c r="W48">
        <v>43.43</v>
      </c>
      <c r="X48">
        <v>94.95</v>
      </c>
      <c r="Y48">
        <v>0</v>
      </c>
      <c r="Z48">
        <v>0</v>
      </c>
      <c r="AA48">
        <v>0</v>
      </c>
      <c r="AB48">
        <v>1.8</v>
      </c>
      <c r="AC48">
        <v>0</v>
      </c>
      <c r="AD48">
        <v>0</v>
      </c>
      <c r="AE48">
        <v>15.83</v>
      </c>
      <c r="AF48">
        <v>8.52</v>
      </c>
      <c r="AG48">
        <v>41.44</v>
      </c>
      <c r="AH48">
        <v>0</v>
      </c>
      <c r="AI48">
        <v>0</v>
      </c>
      <c r="AJ48">
        <v>0</v>
      </c>
      <c r="AK48">
        <v>50.94</v>
      </c>
      <c r="AL48">
        <v>1.34</v>
      </c>
      <c r="AM48">
        <v>0</v>
      </c>
      <c r="AN48">
        <v>0</v>
      </c>
      <c r="AO48">
        <v>0</v>
      </c>
      <c r="AP48">
        <v>3.31</v>
      </c>
      <c r="AQ48">
        <v>0</v>
      </c>
      <c r="AR48">
        <v>1.07</v>
      </c>
      <c r="AS48">
        <v>18.079999999999998</v>
      </c>
      <c r="AT48">
        <v>17.62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1752.5099999999998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312.13</v>
      </c>
      <c r="L49">
        <v>230.41</v>
      </c>
      <c r="M49">
        <v>88.36</v>
      </c>
      <c r="N49">
        <v>114.06</v>
      </c>
      <c r="O49">
        <v>119.4</v>
      </c>
      <c r="P49">
        <v>134.15</v>
      </c>
      <c r="Q49">
        <v>11.53</v>
      </c>
      <c r="R49">
        <v>11.72</v>
      </c>
      <c r="S49">
        <v>14.89</v>
      </c>
      <c r="T49">
        <v>0</v>
      </c>
      <c r="U49">
        <v>402.19</v>
      </c>
      <c r="V49">
        <v>15.34</v>
      </c>
      <c r="W49">
        <v>43.43</v>
      </c>
      <c r="X49">
        <v>94.95</v>
      </c>
      <c r="Y49">
        <v>0</v>
      </c>
      <c r="Z49">
        <v>0</v>
      </c>
      <c r="AA49">
        <v>0</v>
      </c>
      <c r="AB49">
        <v>1.8</v>
      </c>
      <c r="AC49">
        <v>0</v>
      </c>
      <c r="AD49">
        <v>0</v>
      </c>
      <c r="AE49">
        <v>15.83</v>
      </c>
      <c r="AF49">
        <v>8.52</v>
      </c>
      <c r="AG49">
        <v>41.44</v>
      </c>
      <c r="AH49">
        <v>0</v>
      </c>
      <c r="AI49">
        <v>0</v>
      </c>
      <c r="AJ49">
        <v>0</v>
      </c>
      <c r="AK49">
        <v>50.94</v>
      </c>
      <c r="AL49">
        <v>1.34</v>
      </c>
      <c r="AM49">
        <v>0</v>
      </c>
      <c r="AN49">
        <v>0</v>
      </c>
      <c r="AO49">
        <v>0</v>
      </c>
      <c r="AP49">
        <v>3.31</v>
      </c>
      <c r="AQ49">
        <v>0</v>
      </c>
      <c r="AR49">
        <v>1.07</v>
      </c>
      <c r="AS49">
        <v>18.079999999999998</v>
      </c>
      <c r="AT49">
        <v>19.21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1754.1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312.13</v>
      </c>
      <c r="L50">
        <v>230.41</v>
      </c>
      <c r="M50">
        <v>88.36</v>
      </c>
      <c r="N50">
        <v>114.06</v>
      </c>
      <c r="O50">
        <v>119.4</v>
      </c>
      <c r="P50">
        <v>134.15</v>
      </c>
      <c r="Q50">
        <v>11.53</v>
      </c>
      <c r="R50">
        <v>11.72</v>
      </c>
      <c r="S50">
        <v>14.89</v>
      </c>
      <c r="T50">
        <v>0</v>
      </c>
      <c r="U50">
        <v>402.19</v>
      </c>
      <c r="V50">
        <v>15.34</v>
      </c>
      <c r="W50">
        <v>43.43</v>
      </c>
      <c r="X50">
        <v>94.95</v>
      </c>
      <c r="Y50">
        <v>0</v>
      </c>
      <c r="Z50">
        <v>0</v>
      </c>
      <c r="AA50">
        <v>0</v>
      </c>
      <c r="AB50">
        <v>1.8</v>
      </c>
      <c r="AC50">
        <v>0</v>
      </c>
      <c r="AD50">
        <v>0</v>
      </c>
      <c r="AE50">
        <v>15.83</v>
      </c>
      <c r="AF50">
        <v>8.52</v>
      </c>
      <c r="AG50">
        <v>41.44</v>
      </c>
      <c r="AH50">
        <v>0</v>
      </c>
      <c r="AI50">
        <v>0</v>
      </c>
      <c r="AJ50">
        <v>0</v>
      </c>
      <c r="AK50">
        <v>50.94</v>
      </c>
      <c r="AL50">
        <v>1.34</v>
      </c>
      <c r="AM50">
        <v>0</v>
      </c>
      <c r="AN50">
        <v>0</v>
      </c>
      <c r="AO50">
        <v>0</v>
      </c>
      <c r="AP50">
        <v>3.31</v>
      </c>
      <c r="AQ50">
        <v>0</v>
      </c>
      <c r="AR50">
        <v>1.07</v>
      </c>
      <c r="AS50">
        <v>18.079999999999998</v>
      </c>
      <c r="AT50">
        <v>19.21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1754.1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307.47000000000003</v>
      </c>
      <c r="L51">
        <v>230.41</v>
      </c>
      <c r="M51">
        <v>88.36</v>
      </c>
      <c r="N51">
        <v>114.06</v>
      </c>
      <c r="O51">
        <v>119.4</v>
      </c>
      <c r="P51">
        <v>134.15</v>
      </c>
      <c r="Q51">
        <v>11.53</v>
      </c>
      <c r="R51">
        <v>11.72</v>
      </c>
      <c r="S51">
        <v>14.89</v>
      </c>
      <c r="T51">
        <v>0</v>
      </c>
      <c r="U51">
        <v>402.19</v>
      </c>
      <c r="V51">
        <v>15.34</v>
      </c>
      <c r="W51">
        <v>43.43</v>
      </c>
      <c r="X51">
        <v>94.95</v>
      </c>
      <c r="Y51">
        <v>0</v>
      </c>
      <c r="Z51">
        <v>0</v>
      </c>
      <c r="AA51">
        <v>0</v>
      </c>
      <c r="AB51">
        <v>1.8</v>
      </c>
      <c r="AC51">
        <v>0</v>
      </c>
      <c r="AD51">
        <v>0</v>
      </c>
      <c r="AE51">
        <v>0</v>
      </c>
      <c r="AF51">
        <v>8.52</v>
      </c>
      <c r="AG51">
        <v>41.44</v>
      </c>
      <c r="AH51">
        <v>0</v>
      </c>
      <c r="AI51">
        <v>0</v>
      </c>
      <c r="AJ51">
        <v>0</v>
      </c>
      <c r="AK51">
        <v>50.94</v>
      </c>
      <c r="AL51">
        <v>1.34</v>
      </c>
      <c r="AM51">
        <v>0</v>
      </c>
      <c r="AN51">
        <v>0</v>
      </c>
      <c r="AO51">
        <v>0</v>
      </c>
      <c r="AP51">
        <v>3.31</v>
      </c>
      <c r="AQ51">
        <v>0</v>
      </c>
      <c r="AR51">
        <v>1.07</v>
      </c>
      <c r="AS51">
        <v>18.079999999999998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1733.61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297.87</v>
      </c>
      <c r="L52">
        <v>230.41</v>
      </c>
      <c r="M52">
        <v>88.36</v>
      </c>
      <c r="N52">
        <v>114.06</v>
      </c>
      <c r="O52">
        <v>119.4</v>
      </c>
      <c r="P52">
        <v>134.15</v>
      </c>
      <c r="Q52">
        <v>11.53</v>
      </c>
      <c r="R52">
        <v>11.72</v>
      </c>
      <c r="S52">
        <v>14.89</v>
      </c>
      <c r="T52">
        <v>0</v>
      </c>
      <c r="U52">
        <v>402.19</v>
      </c>
      <c r="V52">
        <v>15.34</v>
      </c>
      <c r="W52">
        <v>43.43</v>
      </c>
      <c r="X52">
        <v>94.95</v>
      </c>
      <c r="Y52">
        <v>0</v>
      </c>
      <c r="Z52">
        <v>0</v>
      </c>
      <c r="AA52">
        <v>0</v>
      </c>
      <c r="AB52">
        <v>1.8</v>
      </c>
      <c r="AC52">
        <v>0</v>
      </c>
      <c r="AD52">
        <v>0</v>
      </c>
      <c r="AE52">
        <v>0</v>
      </c>
      <c r="AF52">
        <v>8.52</v>
      </c>
      <c r="AG52">
        <v>41.44</v>
      </c>
      <c r="AH52">
        <v>0</v>
      </c>
      <c r="AI52">
        <v>0</v>
      </c>
      <c r="AJ52">
        <v>0</v>
      </c>
      <c r="AK52">
        <v>50.94</v>
      </c>
      <c r="AL52">
        <v>1.34</v>
      </c>
      <c r="AM52">
        <v>0</v>
      </c>
      <c r="AN52">
        <v>0</v>
      </c>
      <c r="AO52">
        <v>0</v>
      </c>
      <c r="AP52">
        <v>8</v>
      </c>
      <c r="AQ52">
        <v>0</v>
      </c>
      <c r="AR52">
        <v>1.07</v>
      </c>
      <c r="AS52">
        <v>18.079999999999998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1728.6999999999998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287.3</v>
      </c>
      <c r="L53">
        <v>230.41</v>
      </c>
      <c r="M53">
        <v>88.36</v>
      </c>
      <c r="N53">
        <v>114.06</v>
      </c>
      <c r="O53">
        <v>119.4</v>
      </c>
      <c r="P53">
        <v>134.15</v>
      </c>
      <c r="Q53">
        <v>11.53</v>
      </c>
      <c r="R53">
        <v>11.72</v>
      </c>
      <c r="S53">
        <v>14.89</v>
      </c>
      <c r="T53">
        <v>0</v>
      </c>
      <c r="U53">
        <v>402.19</v>
      </c>
      <c r="V53">
        <v>15.34</v>
      </c>
      <c r="W53">
        <v>43.43</v>
      </c>
      <c r="X53">
        <v>94.95</v>
      </c>
      <c r="Y53">
        <v>0</v>
      </c>
      <c r="Z53">
        <v>0</v>
      </c>
      <c r="AA53">
        <v>0</v>
      </c>
      <c r="AB53">
        <v>1.8</v>
      </c>
      <c r="AC53">
        <v>0</v>
      </c>
      <c r="AD53">
        <v>0</v>
      </c>
      <c r="AE53">
        <v>0</v>
      </c>
      <c r="AF53">
        <v>8.52</v>
      </c>
      <c r="AG53">
        <v>41.44</v>
      </c>
      <c r="AH53">
        <v>0</v>
      </c>
      <c r="AI53">
        <v>0</v>
      </c>
      <c r="AJ53">
        <v>0</v>
      </c>
      <c r="AK53">
        <v>50.94</v>
      </c>
      <c r="AL53">
        <v>1.34</v>
      </c>
      <c r="AM53">
        <v>0</v>
      </c>
      <c r="AN53">
        <v>0</v>
      </c>
      <c r="AO53">
        <v>0</v>
      </c>
      <c r="AP53">
        <v>8</v>
      </c>
      <c r="AQ53">
        <v>0</v>
      </c>
      <c r="AR53">
        <v>4.24</v>
      </c>
      <c r="AS53">
        <v>4.3899999999999997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1707.6100000000001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263.29000000000002</v>
      </c>
      <c r="L54">
        <v>230.41</v>
      </c>
      <c r="M54">
        <v>88.36</v>
      </c>
      <c r="N54">
        <v>114.06</v>
      </c>
      <c r="O54">
        <v>119.4</v>
      </c>
      <c r="P54">
        <v>134.15</v>
      </c>
      <c r="Q54">
        <v>11.53</v>
      </c>
      <c r="R54">
        <v>11.72</v>
      </c>
      <c r="S54">
        <v>14.89</v>
      </c>
      <c r="T54">
        <v>0</v>
      </c>
      <c r="U54">
        <v>402.19</v>
      </c>
      <c r="V54">
        <v>15.34</v>
      </c>
      <c r="W54">
        <v>43.43</v>
      </c>
      <c r="X54">
        <v>94.95</v>
      </c>
      <c r="Y54">
        <v>0</v>
      </c>
      <c r="Z54">
        <v>0</v>
      </c>
      <c r="AA54">
        <v>0</v>
      </c>
      <c r="AB54">
        <v>1.8</v>
      </c>
      <c r="AC54">
        <v>0</v>
      </c>
      <c r="AD54">
        <v>0</v>
      </c>
      <c r="AE54">
        <v>0</v>
      </c>
      <c r="AF54">
        <v>8.52</v>
      </c>
      <c r="AG54">
        <v>41.44</v>
      </c>
      <c r="AH54">
        <v>0</v>
      </c>
      <c r="AI54">
        <v>0</v>
      </c>
      <c r="AJ54">
        <v>0</v>
      </c>
      <c r="AK54">
        <v>50.94</v>
      </c>
      <c r="AL54">
        <v>1.34</v>
      </c>
      <c r="AM54">
        <v>0</v>
      </c>
      <c r="AN54">
        <v>0</v>
      </c>
      <c r="AO54">
        <v>0</v>
      </c>
      <c r="AP54">
        <v>3.31</v>
      </c>
      <c r="AQ54">
        <v>0</v>
      </c>
      <c r="AR54">
        <v>4.24</v>
      </c>
      <c r="AS54">
        <v>4.3899999999999997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1678.91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217.19</v>
      </c>
      <c r="L55">
        <v>230.41</v>
      </c>
      <c r="M55">
        <v>88.36</v>
      </c>
      <c r="N55">
        <v>114.06</v>
      </c>
      <c r="O55">
        <v>119.4</v>
      </c>
      <c r="P55">
        <v>134.15</v>
      </c>
      <c r="Q55">
        <v>11.53</v>
      </c>
      <c r="R55">
        <v>11.72</v>
      </c>
      <c r="S55">
        <v>14.89</v>
      </c>
      <c r="T55">
        <v>0</v>
      </c>
      <c r="U55">
        <v>402.19</v>
      </c>
      <c r="V55">
        <v>15.34</v>
      </c>
      <c r="W55">
        <v>43.43</v>
      </c>
      <c r="X55">
        <v>94.95</v>
      </c>
      <c r="Y55">
        <v>0</v>
      </c>
      <c r="Z55">
        <v>0</v>
      </c>
      <c r="AA55">
        <v>0</v>
      </c>
      <c r="AB55">
        <v>1.8</v>
      </c>
      <c r="AC55">
        <v>0</v>
      </c>
      <c r="AD55">
        <v>0</v>
      </c>
      <c r="AE55">
        <v>0</v>
      </c>
      <c r="AF55">
        <v>8.52</v>
      </c>
      <c r="AG55">
        <v>41.44</v>
      </c>
      <c r="AH55">
        <v>0</v>
      </c>
      <c r="AI55">
        <v>0</v>
      </c>
      <c r="AJ55">
        <v>0</v>
      </c>
      <c r="AK55">
        <v>50.94</v>
      </c>
      <c r="AL55">
        <v>1.34</v>
      </c>
      <c r="AM55">
        <v>0</v>
      </c>
      <c r="AN55">
        <v>0</v>
      </c>
      <c r="AO55">
        <v>0</v>
      </c>
      <c r="AP55">
        <v>3.31</v>
      </c>
      <c r="AQ55">
        <v>0</v>
      </c>
      <c r="AR55">
        <v>4.24</v>
      </c>
      <c r="AS55">
        <v>4.3899999999999997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1632.81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196.07</v>
      </c>
      <c r="L56">
        <v>230.41</v>
      </c>
      <c r="M56">
        <v>88.36</v>
      </c>
      <c r="N56">
        <v>114.06</v>
      </c>
      <c r="O56">
        <v>119.4</v>
      </c>
      <c r="P56">
        <v>134.15</v>
      </c>
      <c r="Q56">
        <v>11.53</v>
      </c>
      <c r="R56">
        <v>11.72</v>
      </c>
      <c r="S56">
        <v>14.89</v>
      </c>
      <c r="T56">
        <v>0</v>
      </c>
      <c r="U56">
        <v>402.19</v>
      </c>
      <c r="V56">
        <v>15.34</v>
      </c>
      <c r="W56">
        <v>43.43</v>
      </c>
      <c r="X56">
        <v>94.95</v>
      </c>
      <c r="Y56">
        <v>0</v>
      </c>
      <c r="Z56">
        <v>0</v>
      </c>
      <c r="AA56">
        <v>0</v>
      </c>
      <c r="AB56">
        <v>1.8</v>
      </c>
      <c r="AC56">
        <v>0</v>
      </c>
      <c r="AD56">
        <v>0</v>
      </c>
      <c r="AE56">
        <v>0</v>
      </c>
      <c r="AF56">
        <v>8.52</v>
      </c>
      <c r="AG56">
        <v>41.44</v>
      </c>
      <c r="AH56">
        <v>0</v>
      </c>
      <c r="AI56">
        <v>0</v>
      </c>
      <c r="AJ56">
        <v>0</v>
      </c>
      <c r="AK56">
        <v>50.94</v>
      </c>
      <c r="AL56">
        <v>1.34</v>
      </c>
      <c r="AM56">
        <v>0</v>
      </c>
      <c r="AN56">
        <v>0</v>
      </c>
      <c r="AO56">
        <v>0</v>
      </c>
      <c r="AP56">
        <v>3.31</v>
      </c>
      <c r="AQ56">
        <v>0</v>
      </c>
      <c r="AR56">
        <v>4.24</v>
      </c>
      <c r="AS56">
        <v>4.3899999999999997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1611.69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196.07</v>
      </c>
      <c r="L57">
        <v>230.41</v>
      </c>
      <c r="M57">
        <v>88.36</v>
      </c>
      <c r="N57">
        <v>114.06</v>
      </c>
      <c r="O57">
        <v>119.4</v>
      </c>
      <c r="P57">
        <v>134.15</v>
      </c>
      <c r="Q57">
        <v>11.53</v>
      </c>
      <c r="R57">
        <v>11.72</v>
      </c>
      <c r="S57">
        <v>14.89</v>
      </c>
      <c r="T57">
        <v>0</v>
      </c>
      <c r="U57">
        <v>402.19</v>
      </c>
      <c r="V57">
        <v>15.34</v>
      </c>
      <c r="W57">
        <v>43.43</v>
      </c>
      <c r="X57">
        <v>94.95</v>
      </c>
      <c r="Y57">
        <v>0</v>
      </c>
      <c r="Z57">
        <v>0</v>
      </c>
      <c r="AA57">
        <v>0</v>
      </c>
      <c r="AB57">
        <v>1.8</v>
      </c>
      <c r="AC57">
        <v>0</v>
      </c>
      <c r="AD57">
        <v>0</v>
      </c>
      <c r="AE57">
        <v>0</v>
      </c>
      <c r="AF57">
        <v>8.52</v>
      </c>
      <c r="AG57">
        <v>41.44</v>
      </c>
      <c r="AH57">
        <v>0</v>
      </c>
      <c r="AI57">
        <v>0</v>
      </c>
      <c r="AJ57">
        <v>0</v>
      </c>
      <c r="AK57">
        <v>50.94</v>
      </c>
      <c r="AL57">
        <v>1.34</v>
      </c>
      <c r="AM57">
        <v>0</v>
      </c>
      <c r="AN57">
        <v>0</v>
      </c>
      <c r="AO57">
        <v>0</v>
      </c>
      <c r="AP57">
        <v>3.31</v>
      </c>
      <c r="AQ57">
        <v>0</v>
      </c>
      <c r="AR57">
        <v>4.24</v>
      </c>
      <c r="AS57">
        <v>4.3899999999999997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1611.69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196.07</v>
      </c>
      <c r="L58">
        <v>230.41</v>
      </c>
      <c r="M58">
        <v>88.36</v>
      </c>
      <c r="N58">
        <v>114.06</v>
      </c>
      <c r="O58">
        <v>119.4</v>
      </c>
      <c r="P58">
        <v>134.15</v>
      </c>
      <c r="Q58">
        <v>11.53</v>
      </c>
      <c r="R58">
        <v>11.72</v>
      </c>
      <c r="S58">
        <v>14.89</v>
      </c>
      <c r="T58">
        <v>0</v>
      </c>
      <c r="U58">
        <v>402.19</v>
      </c>
      <c r="V58">
        <v>15.34</v>
      </c>
      <c r="W58">
        <v>43.43</v>
      </c>
      <c r="X58">
        <v>94.95</v>
      </c>
      <c r="Y58">
        <v>0</v>
      </c>
      <c r="Z58">
        <v>0</v>
      </c>
      <c r="AA58">
        <v>0</v>
      </c>
      <c r="AB58">
        <v>1.8</v>
      </c>
      <c r="AC58">
        <v>0</v>
      </c>
      <c r="AD58">
        <v>0</v>
      </c>
      <c r="AE58">
        <v>0</v>
      </c>
      <c r="AF58">
        <v>8.52</v>
      </c>
      <c r="AG58">
        <v>41.44</v>
      </c>
      <c r="AH58">
        <v>0</v>
      </c>
      <c r="AI58">
        <v>0</v>
      </c>
      <c r="AJ58">
        <v>0</v>
      </c>
      <c r="AK58">
        <v>50.94</v>
      </c>
      <c r="AL58">
        <v>1.34</v>
      </c>
      <c r="AM58">
        <v>0</v>
      </c>
      <c r="AN58">
        <v>0</v>
      </c>
      <c r="AO58">
        <v>0</v>
      </c>
      <c r="AP58">
        <v>8</v>
      </c>
      <c r="AQ58">
        <v>0</v>
      </c>
      <c r="AR58">
        <v>4.24</v>
      </c>
      <c r="AS58">
        <v>4.3899999999999997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1616.38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201.83</v>
      </c>
      <c r="L59">
        <v>230.41</v>
      </c>
      <c r="M59">
        <v>88.14</v>
      </c>
      <c r="N59">
        <v>114.06</v>
      </c>
      <c r="O59">
        <v>119.4</v>
      </c>
      <c r="P59">
        <v>128.93</v>
      </c>
      <c r="Q59">
        <v>11.53</v>
      </c>
      <c r="R59">
        <v>14.12</v>
      </c>
      <c r="S59">
        <v>17.86</v>
      </c>
      <c r="T59">
        <v>0</v>
      </c>
      <c r="U59">
        <v>402.19</v>
      </c>
      <c r="V59">
        <v>15.34</v>
      </c>
      <c r="W59">
        <v>43.43</v>
      </c>
      <c r="X59">
        <v>94.95</v>
      </c>
      <c r="Y59">
        <v>0</v>
      </c>
      <c r="Z59">
        <v>0</v>
      </c>
      <c r="AA59">
        <v>0</v>
      </c>
      <c r="AB59">
        <v>1.8</v>
      </c>
      <c r="AC59">
        <v>0</v>
      </c>
      <c r="AD59">
        <v>0</v>
      </c>
      <c r="AE59">
        <v>0</v>
      </c>
      <c r="AF59">
        <v>8.52</v>
      </c>
      <c r="AG59">
        <v>41.44</v>
      </c>
      <c r="AH59">
        <v>0</v>
      </c>
      <c r="AI59">
        <v>0</v>
      </c>
      <c r="AJ59">
        <v>0</v>
      </c>
      <c r="AK59">
        <v>50.94</v>
      </c>
      <c r="AL59">
        <v>1.34</v>
      </c>
      <c r="AM59">
        <v>0</v>
      </c>
      <c r="AN59">
        <v>0</v>
      </c>
      <c r="AO59">
        <v>0</v>
      </c>
      <c r="AP59">
        <v>8</v>
      </c>
      <c r="AQ59">
        <v>0</v>
      </c>
      <c r="AR59">
        <v>4.24</v>
      </c>
      <c r="AS59">
        <v>4.3899999999999997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1622.0700000000002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204.71</v>
      </c>
      <c r="L60">
        <v>230.41</v>
      </c>
      <c r="M60">
        <v>88.14</v>
      </c>
      <c r="N60">
        <v>114.06</v>
      </c>
      <c r="O60">
        <v>119.4</v>
      </c>
      <c r="P60">
        <v>123.89</v>
      </c>
      <c r="Q60">
        <v>11.53</v>
      </c>
      <c r="R60">
        <v>14.12</v>
      </c>
      <c r="S60">
        <v>17.86</v>
      </c>
      <c r="T60">
        <v>0</v>
      </c>
      <c r="U60">
        <v>402.19</v>
      </c>
      <c r="V60">
        <v>15.34</v>
      </c>
      <c r="W60">
        <v>43.43</v>
      </c>
      <c r="X60">
        <v>94.95</v>
      </c>
      <c r="Y60">
        <v>0</v>
      </c>
      <c r="Z60">
        <v>0</v>
      </c>
      <c r="AA60">
        <v>0</v>
      </c>
      <c r="AB60">
        <v>1.8</v>
      </c>
      <c r="AC60">
        <v>0</v>
      </c>
      <c r="AD60">
        <v>0</v>
      </c>
      <c r="AE60">
        <v>0</v>
      </c>
      <c r="AF60">
        <v>8.52</v>
      </c>
      <c r="AG60">
        <v>41.44</v>
      </c>
      <c r="AH60">
        <v>0</v>
      </c>
      <c r="AI60">
        <v>0</v>
      </c>
      <c r="AJ60">
        <v>0</v>
      </c>
      <c r="AK60">
        <v>50.94</v>
      </c>
      <c r="AL60">
        <v>1.34</v>
      </c>
      <c r="AM60">
        <v>0</v>
      </c>
      <c r="AN60">
        <v>0</v>
      </c>
      <c r="AO60">
        <v>0</v>
      </c>
      <c r="AP60">
        <v>3.31</v>
      </c>
      <c r="AQ60">
        <v>0</v>
      </c>
      <c r="AR60">
        <v>4.24</v>
      </c>
      <c r="AS60">
        <v>4.3899999999999997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1615.22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196.07</v>
      </c>
      <c r="L61">
        <v>230.41</v>
      </c>
      <c r="M61">
        <v>88.14</v>
      </c>
      <c r="N61">
        <v>114.06</v>
      </c>
      <c r="O61">
        <v>119.4</v>
      </c>
      <c r="P61">
        <v>118.13</v>
      </c>
      <c r="Q61">
        <v>11.53</v>
      </c>
      <c r="R61">
        <v>14.12</v>
      </c>
      <c r="S61">
        <v>17.86</v>
      </c>
      <c r="T61">
        <v>0</v>
      </c>
      <c r="U61">
        <v>402.19</v>
      </c>
      <c r="V61">
        <v>15.34</v>
      </c>
      <c r="W61">
        <v>43.43</v>
      </c>
      <c r="X61">
        <v>94.95</v>
      </c>
      <c r="Y61">
        <v>0</v>
      </c>
      <c r="Z61">
        <v>0</v>
      </c>
      <c r="AA61">
        <v>0</v>
      </c>
      <c r="AB61">
        <v>1.8</v>
      </c>
      <c r="AC61">
        <v>0</v>
      </c>
      <c r="AD61">
        <v>0</v>
      </c>
      <c r="AE61">
        <v>0</v>
      </c>
      <c r="AF61">
        <v>8.52</v>
      </c>
      <c r="AG61">
        <v>41.44</v>
      </c>
      <c r="AH61">
        <v>0</v>
      </c>
      <c r="AI61">
        <v>0</v>
      </c>
      <c r="AJ61">
        <v>0</v>
      </c>
      <c r="AK61">
        <v>50.94</v>
      </c>
      <c r="AL61">
        <v>1.34</v>
      </c>
      <c r="AM61">
        <v>0</v>
      </c>
      <c r="AN61">
        <v>0</v>
      </c>
      <c r="AO61">
        <v>0</v>
      </c>
      <c r="AP61">
        <v>3.31</v>
      </c>
      <c r="AQ61">
        <v>0</v>
      </c>
      <c r="AR61">
        <v>4.24</v>
      </c>
      <c r="AS61">
        <v>4.3899999999999997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1600.8200000000002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208.55</v>
      </c>
      <c r="L62">
        <v>230.41</v>
      </c>
      <c r="M62">
        <v>88.14</v>
      </c>
      <c r="N62">
        <v>114.06</v>
      </c>
      <c r="O62">
        <v>119.4</v>
      </c>
      <c r="P62">
        <v>118.13</v>
      </c>
      <c r="Q62">
        <v>11.53</v>
      </c>
      <c r="R62">
        <v>14.12</v>
      </c>
      <c r="S62">
        <v>17.86</v>
      </c>
      <c r="T62">
        <v>0</v>
      </c>
      <c r="U62">
        <v>402.19</v>
      </c>
      <c r="V62">
        <v>15.34</v>
      </c>
      <c r="W62">
        <v>43.43</v>
      </c>
      <c r="X62">
        <v>94.95</v>
      </c>
      <c r="Y62">
        <v>0</v>
      </c>
      <c r="Z62">
        <v>0</v>
      </c>
      <c r="AA62">
        <v>0</v>
      </c>
      <c r="AB62">
        <v>1.8</v>
      </c>
      <c r="AC62">
        <v>0</v>
      </c>
      <c r="AD62">
        <v>0</v>
      </c>
      <c r="AE62">
        <v>0</v>
      </c>
      <c r="AF62">
        <v>8.52</v>
      </c>
      <c r="AG62">
        <v>41.44</v>
      </c>
      <c r="AH62">
        <v>0</v>
      </c>
      <c r="AI62">
        <v>0</v>
      </c>
      <c r="AJ62">
        <v>0</v>
      </c>
      <c r="AK62">
        <v>50.94</v>
      </c>
      <c r="AL62">
        <v>1.34</v>
      </c>
      <c r="AM62">
        <v>0</v>
      </c>
      <c r="AN62">
        <v>0</v>
      </c>
      <c r="AO62">
        <v>0</v>
      </c>
      <c r="AP62">
        <v>3.31</v>
      </c>
      <c r="AQ62">
        <v>0</v>
      </c>
      <c r="AR62">
        <v>4.24</v>
      </c>
      <c r="AS62">
        <v>4.3899999999999997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1613.3000000000002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229.54</v>
      </c>
      <c r="L63">
        <v>275.14999999999998</v>
      </c>
      <c r="M63">
        <v>88.14</v>
      </c>
      <c r="N63">
        <v>114.06</v>
      </c>
      <c r="O63">
        <v>119.4</v>
      </c>
      <c r="P63">
        <v>118.13</v>
      </c>
      <c r="Q63">
        <v>11.53</v>
      </c>
      <c r="R63">
        <v>14.12</v>
      </c>
      <c r="S63">
        <v>17.86</v>
      </c>
      <c r="T63">
        <v>0</v>
      </c>
      <c r="U63">
        <v>402.19</v>
      </c>
      <c r="V63">
        <v>15.34</v>
      </c>
      <c r="W63">
        <v>43.43</v>
      </c>
      <c r="X63">
        <v>94.95</v>
      </c>
      <c r="Y63">
        <v>0</v>
      </c>
      <c r="Z63">
        <v>0</v>
      </c>
      <c r="AA63">
        <v>0</v>
      </c>
      <c r="AB63">
        <v>1.8</v>
      </c>
      <c r="AC63">
        <v>0</v>
      </c>
      <c r="AD63">
        <v>0</v>
      </c>
      <c r="AE63">
        <v>0</v>
      </c>
      <c r="AF63">
        <v>8.52</v>
      </c>
      <c r="AG63">
        <v>41.44</v>
      </c>
      <c r="AH63">
        <v>0</v>
      </c>
      <c r="AI63">
        <v>0</v>
      </c>
      <c r="AJ63">
        <v>0</v>
      </c>
      <c r="AK63">
        <v>50.94</v>
      </c>
      <c r="AL63">
        <v>1.34</v>
      </c>
      <c r="AM63">
        <v>0</v>
      </c>
      <c r="AN63">
        <v>0</v>
      </c>
      <c r="AO63">
        <v>0</v>
      </c>
      <c r="AP63">
        <v>3.31</v>
      </c>
      <c r="AQ63">
        <v>0</v>
      </c>
      <c r="AR63">
        <v>4.24</v>
      </c>
      <c r="AS63">
        <v>4.3899999999999997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1679.03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262.19</v>
      </c>
      <c r="L64">
        <v>284.76</v>
      </c>
      <c r="M64">
        <v>88.14</v>
      </c>
      <c r="N64">
        <v>114.06</v>
      </c>
      <c r="O64">
        <v>119.4</v>
      </c>
      <c r="P64">
        <v>118.13</v>
      </c>
      <c r="Q64">
        <v>11.53</v>
      </c>
      <c r="R64">
        <v>14.12</v>
      </c>
      <c r="S64">
        <v>17.86</v>
      </c>
      <c r="T64">
        <v>0</v>
      </c>
      <c r="U64">
        <v>402.19</v>
      </c>
      <c r="V64">
        <v>15.34</v>
      </c>
      <c r="W64">
        <v>43.43</v>
      </c>
      <c r="X64">
        <v>94.95</v>
      </c>
      <c r="Y64">
        <v>0</v>
      </c>
      <c r="Z64">
        <v>0</v>
      </c>
      <c r="AA64">
        <v>0</v>
      </c>
      <c r="AB64">
        <v>1.8</v>
      </c>
      <c r="AC64">
        <v>0</v>
      </c>
      <c r="AD64">
        <v>0</v>
      </c>
      <c r="AE64">
        <v>0</v>
      </c>
      <c r="AF64">
        <v>8.52</v>
      </c>
      <c r="AG64">
        <v>41.44</v>
      </c>
      <c r="AH64">
        <v>0</v>
      </c>
      <c r="AI64">
        <v>0</v>
      </c>
      <c r="AJ64">
        <v>0</v>
      </c>
      <c r="AK64">
        <v>50.94</v>
      </c>
      <c r="AL64">
        <v>1.34</v>
      </c>
      <c r="AM64">
        <v>0</v>
      </c>
      <c r="AN64">
        <v>0</v>
      </c>
      <c r="AO64">
        <v>0</v>
      </c>
      <c r="AP64">
        <v>8</v>
      </c>
      <c r="AQ64">
        <v>0</v>
      </c>
      <c r="AR64">
        <v>4.24</v>
      </c>
      <c r="AS64">
        <v>4.3899999999999997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1725.9800000000002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312.13</v>
      </c>
      <c r="L65">
        <v>335.46</v>
      </c>
      <c r="M65">
        <v>88.14</v>
      </c>
      <c r="N65">
        <v>114.06</v>
      </c>
      <c r="O65">
        <v>119.4</v>
      </c>
      <c r="P65">
        <v>118.13</v>
      </c>
      <c r="Q65">
        <v>14.89</v>
      </c>
      <c r="R65">
        <v>17.97</v>
      </c>
      <c r="S65">
        <v>22.75</v>
      </c>
      <c r="T65">
        <v>0</v>
      </c>
      <c r="U65">
        <v>402.19</v>
      </c>
      <c r="V65">
        <v>15.34</v>
      </c>
      <c r="W65">
        <v>43.43</v>
      </c>
      <c r="X65">
        <v>94.95</v>
      </c>
      <c r="Y65">
        <v>0</v>
      </c>
      <c r="Z65">
        <v>0</v>
      </c>
      <c r="AA65">
        <v>0</v>
      </c>
      <c r="AB65">
        <v>1.8</v>
      </c>
      <c r="AC65">
        <v>0</v>
      </c>
      <c r="AD65">
        <v>0</v>
      </c>
      <c r="AE65">
        <v>0</v>
      </c>
      <c r="AF65">
        <v>8.52</v>
      </c>
      <c r="AG65">
        <v>41.44</v>
      </c>
      <c r="AH65">
        <v>0</v>
      </c>
      <c r="AI65">
        <v>0</v>
      </c>
      <c r="AJ65">
        <v>0</v>
      </c>
      <c r="AK65">
        <v>50.94</v>
      </c>
      <c r="AL65">
        <v>1.34</v>
      </c>
      <c r="AM65">
        <v>0</v>
      </c>
      <c r="AN65">
        <v>0</v>
      </c>
      <c r="AO65">
        <v>0</v>
      </c>
      <c r="AP65">
        <v>8</v>
      </c>
      <c r="AQ65">
        <v>0</v>
      </c>
      <c r="AR65">
        <v>4.24</v>
      </c>
      <c r="AS65">
        <v>4.3899999999999997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1838.7200000000003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360.15</v>
      </c>
      <c r="L66">
        <v>345.06</v>
      </c>
      <c r="M66">
        <v>88.14</v>
      </c>
      <c r="N66">
        <v>114.06</v>
      </c>
      <c r="O66">
        <v>119.4</v>
      </c>
      <c r="P66">
        <v>118.13</v>
      </c>
      <c r="Q66">
        <v>14.89</v>
      </c>
      <c r="R66">
        <v>18.07</v>
      </c>
      <c r="S66">
        <v>22.75</v>
      </c>
      <c r="T66">
        <v>0</v>
      </c>
      <c r="U66">
        <v>402.19</v>
      </c>
      <c r="V66">
        <v>15.34</v>
      </c>
      <c r="W66">
        <v>43.43</v>
      </c>
      <c r="X66">
        <v>94.95</v>
      </c>
      <c r="Y66">
        <v>0</v>
      </c>
      <c r="Z66">
        <v>0</v>
      </c>
      <c r="AA66">
        <v>0</v>
      </c>
      <c r="AB66">
        <v>1.8</v>
      </c>
      <c r="AC66">
        <v>0</v>
      </c>
      <c r="AD66">
        <v>0</v>
      </c>
      <c r="AE66">
        <v>0</v>
      </c>
      <c r="AF66">
        <v>8.52</v>
      </c>
      <c r="AG66">
        <v>41.44</v>
      </c>
      <c r="AH66">
        <v>0</v>
      </c>
      <c r="AI66">
        <v>0</v>
      </c>
      <c r="AJ66">
        <v>0</v>
      </c>
      <c r="AK66">
        <v>50.94</v>
      </c>
      <c r="AL66">
        <v>1.34</v>
      </c>
      <c r="AM66">
        <v>0</v>
      </c>
      <c r="AN66">
        <v>0</v>
      </c>
      <c r="AO66">
        <v>0</v>
      </c>
      <c r="AP66">
        <v>3.31</v>
      </c>
      <c r="AQ66">
        <v>0</v>
      </c>
      <c r="AR66">
        <v>4.24</v>
      </c>
      <c r="AS66">
        <v>4.3899999999999997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1891.7500000000002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432.18</v>
      </c>
      <c r="L67">
        <v>383.34</v>
      </c>
      <c r="M67">
        <v>88.14</v>
      </c>
      <c r="N67">
        <v>114.06</v>
      </c>
      <c r="O67">
        <v>119.4</v>
      </c>
      <c r="P67">
        <v>118.13</v>
      </c>
      <c r="Q67">
        <v>17.61</v>
      </c>
      <c r="R67">
        <v>18.07</v>
      </c>
      <c r="S67">
        <v>22.75</v>
      </c>
      <c r="T67">
        <v>0</v>
      </c>
      <c r="U67">
        <v>402.19</v>
      </c>
      <c r="V67">
        <v>16.690000000000001</v>
      </c>
      <c r="W67">
        <v>43.43</v>
      </c>
      <c r="X67">
        <v>94.95</v>
      </c>
      <c r="Y67">
        <v>0</v>
      </c>
      <c r="Z67">
        <v>0</v>
      </c>
      <c r="AA67">
        <v>0</v>
      </c>
      <c r="AB67">
        <v>1.8</v>
      </c>
      <c r="AC67">
        <v>0</v>
      </c>
      <c r="AD67">
        <v>0</v>
      </c>
      <c r="AE67">
        <v>0</v>
      </c>
      <c r="AF67">
        <v>8.52</v>
      </c>
      <c r="AG67">
        <v>41.44</v>
      </c>
      <c r="AH67">
        <v>0</v>
      </c>
      <c r="AI67">
        <v>0</v>
      </c>
      <c r="AJ67">
        <v>0</v>
      </c>
      <c r="AK67">
        <v>50.94</v>
      </c>
      <c r="AL67">
        <v>1.34</v>
      </c>
      <c r="AM67">
        <v>0</v>
      </c>
      <c r="AN67">
        <v>0</v>
      </c>
      <c r="AO67">
        <v>0</v>
      </c>
      <c r="AP67">
        <v>2.95</v>
      </c>
      <c r="AQ67">
        <v>14.94</v>
      </c>
      <c r="AR67">
        <v>2.12</v>
      </c>
      <c r="AS67">
        <v>4.3899999999999997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2018.5900000000001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504.21</v>
      </c>
      <c r="L68">
        <v>397.88</v>
      </c>
      <c r="M68">
        <v>88.14</v>
      </c>
      <c r="N68">
        <v>114.06</v>
      </c>
      <c r="O68">
        <v>119.4</v>
      </c>
      <c r="P68">
        <v>118.13</v>
      </c>
      <c r="Q68">
        <v>17.61</v>
      </c>
      <c r="R68">
        <v>18.07</v>
      </c>
      <c r="S68">
        <v>22.75</v>
      </c>
      <c r="T68">
        <v>0</v>
      </c>
      <c r="U68">
        <v>402.19</v>
      </c>
      <c r="V68">
        <v>16.690000000000001</v>
      </c>
      <c r="W68">
        <v>43.43</v>
      </c>
      <c r="X68">
        <v>94.95</v>
      </c>
      <c r="Y68">
        <v>0</v>
      </c>
      <c r="Z68">
        <v>0</v>
      </c>
      <c r="AA68">
        <v>0</v>
      </c>
      <c r="AB68">
        <v>1.8</v>
      </c>
      <c r="AC68">
        <v>0</v>
      </c>
      <c r="AD68">
        <v>0</v>
      </c>
      <c r="AE68">
        <v>0</v>
      </c>
      <c r="AF68">
        <v>8.52</v>
      </c>
      <c r="AG68">
        <v>41.44</v>
      </c>
      <c r="AH68">
        <v>0</v>
      </c>
      <c r="AI68">
        <v>0</v>
      </c>
      <c r="AJ68">
        <v>0</v>
      </c>
      <c r="AK68">
        <v>50.94</v>
      </c>
      <c r="AL68">
        <v>1.34</v>
      </c>
      <c r="AM68">
        <v>0</v>
      </c>
      <c r="AN68">
        <v>0</v>
      </c>
      <c r="AO68">
        <v>0</v>
      </c>
      <c r="AP68">
        <v>2.95</v>
      </c>
      <c r="AQ68">
        <v>14.94</v>
      </c>
      <c r="AR68">
        <v>2.12</v>
      </c>
      <c r="AS68">
        <v>4.3899999999999997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2105.16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585.23</v>
      </c>
      <c r="L69">
        <v>417.64</v>
      </c>
      <c r="M69">
        <v>88.14</v>
      </c>
      <c r="N69">
        <v>114.06</v>
      </c>
      <c r="O69">
        <v>119.4</v>
      </c>
      <c r="P69">
        <v>118.13</v>
      </c>
      <c r="Q69">
        <v>19.75</v>
      </c>
      <c r="R69">
        <v>20.350000000000001</v>
      </c>
      <c r="S69">
        <v>25.34</v>
      </c>
      <c r="T69">
        <v>0</v>
      </c>
      <c r="U69">
        <v>402.19</v>
      </c>
      <c r="V69">
        <v>16.690000000000001</v>
      </c>
      <c r="W69">
        <v>43.43</v>
      </c>
      <c r="X69">
        <v>94.95</v>
      </c>
      <c r="Y69">
        <v>0</v>
      </c>
      <c r="Z69">
        <v>0</v>
      </c>
      <c r="AA69">
        <v>0</v>
      </c>
      <c r="AB69">
        <v>1.8</v>
      </c>
      <c r="AC69">
        <v>0</v>
      </c>
      <c r="AD69">
        <v>0</v>
      </c>
      <c r="AE69">
        <v>15.83</v>
      </c>
      <c r="AF69">
        <v>8.52</v>
      </c>
      <c r="AG69">
        <v>41.44</v>
      </c>
      <c r="AH69">
        <v>20.92</v>
      </c>
      <c r="AI69">
        <v>0</v>
      </c>
      <c r="AJ69">
        <v>0</v>
      </c>
      <c r="AK69">
        <v>50.94</v>
      </c>
      <c r="AL69">
        <v>1.34</v>
      </c>
      <c r="AM69">
        <v>0</v>
      </c>
      <c r="AN69">
        <v>0</v>
      </c>
      <c r="AO69">
        <v>0</v>
      </c>
      <c r="AP69">
        <v>2.95</v>
      </c>
      <c r="AQ69">
        <v>29.9</v>
      </c>
      <c r="AR69">
        <v>2.12</v>
      </c>
      <c r="AS69">
        <v>4.3899999999999997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2264.66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656.09</v>
      </c>
      <c r="L70">
        <v>417.64</v>
      </c>
      <c r="M70">
        <v>88.14</v>
      </c>
      <c r="N70">
        <v>114.06</v>
      </c>
      <c r="O70">
        <v>119.4</v>
      </c>
      <c r="P70">
        <v>118.13</v>
      </c>
      <c r="Q70">
        <v>19.75</v>
      </c>
      <c r="R70">
        <v>20.350000000000001</v>
      </c>
      <c r="S70">
        <v>25.34</v>
      </c>
      <c r="T70">
        <v>0</v>
      </c>
      <c r="U70">
        <v>402.19</v>
      </c>
      <c r="V70">
        <v>16.690000000000001</v>
      </c>
      <c r="W70">
        <v>43.43</v>
      </c>
      <c r="X70">
        <v>94.95</v>
      </c>
      <c r="Y70">
        <v>0</v>
      </c>
      <c r="Z70">
        <v>0</v>
      </c>
      <c r="AA70">
        <v>0</v>
      </c>
      <c r="AB70">
        <v>1.8</v>
      </c>
      <c r="AC70">
        <v>0</v>
      </c>
      <c r="AD70">
        <v>0</v>
      </c>
      <c r="AE70">
        <v>15.83</v>
      </c>
      <c r="AF70">
        <v>8.52</v>
      </c>
      <c r="AG70">
        <v>41.44</v>
      </c>
      <c r="AH70">
        <v>43.21</v>
      </c>
      <c r="AI70">
        <v>0</v>
      </c>
      <c r="AJ70">
        <v>0</v>
      </c>
      <c r="AK70">
        <v>50.94</v>
      </c>
      <c r="AL70">
        <v>1.34</v>
      </c>
      <c r="AM70">
        <v>0</v>
      </c>
      <c r="AN70">
        <v>0</v>
      </c>
      <c r="AO70">
        <v>0</v>
      </c>
      <c r="AP70">
        <v>2.95</v>
      </c>
      <c r="AQ70">
        <v>29.9</v>
      </c>
      <c r="AR70">
        <v>2.12</v>
      </c>
      <c r="AS70">
        <v>4.3899999999999997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2357.81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655.74</v>
      </c>
      <c r="L71">
        <v>417.35</v>
      </c>
      <c r="M71">
        <v>88.14</v>
      </c>
      <c r="N71">
        <v>114.06</v>
      </c>
      <c r="O71">
        <v>119.4</v>
      </c>
      <c r="P71">
        <v>118.13</v>
      </c>
      <c r="Q71">
        <v>19.75</v>
      </c>
      <c r="R71">
        <v>20.350000000000001</v>
      </c>
      <c r="S71">
        <v>25.34</v>
      </c>
      <c r="T71">
        <v>0</v>
      </c>
      <c r="U71">
        <v>402.19</v>
      </c>
      <c r="V71">
        <v>16.690000000000001</v>
      </c>
      <c r="W71">
        <v>43.43</v>
      </c>
      <c r="X71">
        <v>94.95</v>
      </c>
      <c r="Y71">
        <v>0</v>
      </c>
      <c r="Z71">
        <v>0</v>
      </c>
      <c r="AA71">
        <v>0</v>
      </c>
      <c r="AB71">
        <v>1.8</v>
      </c>
      <c r="AC71">
        <v>0</v>
      </c>
      <c r="AD71">
        <v>8.8800000000000008</v>
      </c>
      <c r="AE71">
        <v>15.83</v>
      </c>
      <c r="AF71">
        <v>8.52</v>
      </c>
      <c r="AG71">
        <v>41.44</v>
      </c>
      <c r="AH71">
        <v>67.12</v>
      </c>
      <c r="AI71">
        <v>0</v>
      </c>
      <c r="AJ71">
        <v>0</v>
      </c>
      <c r="AK71">
        <v>50.94</v>
      </c>
      <c r="AL71">
        <v>1.34</v>
      </c>
      <c r="AM71">
        <v>0</v>
      </c>
      <c r="AN71">
        <v>0</v>
      </c>
      <c r="AO71">
        <v>0</v>
      </c>
      <c r="AP71">
        <v>2.95</v>
      </c>
      <c r="AQ71">
        <v>44.84</v>
      </c>
      <c r="AR71">
        <v>2.12</v>
      </c>
      <c r="AS71">
        <v>4.3899999999999997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2404.9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655.74</v>
      </c>
      <c r="L72">
        <v>417.35</v>
      </c>
      <c r="M72">
        <v>88.14</v>
      </c>
      <c r="N72">
        <v>114.06</v>
      </c>
      <c r="O72">
        <v>119.4</v>
      </c>
      <c r="P72">
        <v>118.13</v>
      </c>
      <c r="Q72">
        <v>19.75</v>
      </c>
      <c r="R72">
        <v>20.350000000000001</v>
      </c>
      <c r="S72">
        <v>25.34</v>
      </c>
      <c r="T72">
        <v>0</v>
      </c>
      <c r="U72">
        <v>402.19</v>
      </c>
      <c r="V72">
        <v>16.690000000000001</v>
      </c>
      <c r="W72">
        <v>43.43</v>
      </c>
      <c r="X72">
        <v>94.95</v>
      </c>
      <c r="Y72">
        <v>0</v>
      </c>
      <c r="Z72">
        <v>0</v>
      </c>
      <c r="AA72">
        <v>11.53</v>
      </c>
      <c r="AB72">
        <v>3.84</v>
      </c>
      <c r="AC72">
        <v>9.3000000000000007</v>
      </c>
      <c r="AD72">
        <v>13.95</v>
      </c>
      <c r="AE72">
        <v>15.83</v>
      </c>
      <c r="AF72">
        <v>8.52</v>
      </c>
      <c r="AG72">
        <v>41.44</v>
      </c>
      <c r="AH72">
        <v>89.86</v>
      </c>
      <c r="AI72">
        <v>0</v>
      </c>
      <c r="AJ72">
        <v>0</v>
      </c>
      <c r="AK72">
        <v>50.94</v>
      </c>
      <c r="AL72">
        <v>1.34</v>
      </c>
      <c r="AM72">
        <v>0</v>
      </c>
      <c r="AN72">
        <v>0</v>
      </c>
      <c r="AO72">
        <v>0</v>
      </c>
      <c r="AP72">
        <v>2.95</v>
      </c>
      <c r="AQ72">
        <v>44.84</v>
      </c>
      <c r="AR72">
        <v>2.12</v>
      </c>
      <c r="AS72">
        <v>4.3899999999999997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2455.5800000000004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655.74</v>
      </c>
      <c r="L73">
        <v>417.35</v>
      </c>
      <c r="M73">
        <v>88.14</v>
      </c>
      <c r="N73">
        <v>114.06</v>
      </c>
      <c r="O73">
        <v>119.4</v>
      </c>
      <c r="P73">
        <v>123.07</v>
      </c>
      <c r="Q73">
        <v>19.75</v>
      </c>
      <c r="R73">
        <v>20.350000000000001</v>
      </c>
      <c r="S73">
        <v>25.34</v>
      </c>
      <c r="T73">
        <v>0</v>
      </c>
      <c r="U73">
        <v>402.19</v>
      </c>
      <c r="V73">
        <v>16.690000000000001</v>
      </c>
      <c r="W73">
        <v>43.43</v>
      </c>
      <c r="X73">
        <v>94.95</v>
      </c>
      <c r="Y73">
        <v>0</v>
      </c>
      <c r="Z73">
        <v>2.11</v>
      </c>
      <c r="AA73">
        <v>25.8</v>
      </c>
      <c r="AB73">
        <v>3.84</v>
      </c>
      <c r="AC73">
        <v>18.59</v>
      </c>
      <c r="AD73">
        <v>19.03</v>
      </c>
      <c r="AE73">
        <v>31.65</v>
      </c>
      <c r="AF73">
        <v>8.52</v>
      </c>
      <c r="AG73">
        <v>41.44</v>
      </c>
      <c r="AH73">
        <v>134.78</v>
      </c>
      <c r="AI73">
        <v>0</v>
      </c>
      <c r="AJ73">
        <v>0</v>
      </c>
      <c r="AK73">
        <v>50.94</v>
      </c>
      <c r="AL73">
        <v>1.34</v>
      </c>
      <c r="AM73">
        <v>5.0599999999999996</v>
      </c>
      <c r="AN73">
        <v>0</v>
      </c>
      <c r="AO73">
        <v>0</v>
      </c>
      <c r="AP73">
        <v>4.3</v>
      </c>
      <c r="AQ73">
        <v>59.78</v>
      </c>
      <c r="AR73">
        <v>4.24</v>
      </c>
      <c r="AS73">
        <v>4.3899999999999997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2575.4800000000014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655.74</v>
      </c>
      <c r="L74">
        <v>417.35</v>
      </c>
      <c r="M74">
        <v>88.14</v>
      </c>
      <c r="N74">
        <v>114.06</v>
      </c>
      <c r="O74">
        <v>119.4</v>
      </c>
      <c r="P74">
        <v>128.30000000000001</v>
      </c>
      <c r="Q74">
        <v>19.75</v>
      </c>
      <c r="R74">
        <v>20.350000000000001</v>
      </c>
      <c r="S74">
        <v>25.34</v>
      </c>
      <c r="T74">
        <v>0</v>
      </c>
      <c r="U74">
        <v>402.19</v>
      </c>
      <c r="V74">
        <v>16.690000000000001</v>
      </c>
      <c r="W74">
        <v>43.43</v>
      </c>
      <c r="X74">
        <v>94.95</v>
      </c>
      <c r="Y74">
        <v>0</v>
      </c>
      <c r="Z74">
        <v>12.52</v>
      </c>
      <c r="AA74">
        <v>39.79</v>
      </c>
      <c r="AB74">
        <v>25.3</v>
      </c>
      <c r="AC74">
        <v>27.91</v>
      </c>
      <c r="AD74">
        <v>35.1</v>
      </c>
      <c r="AE74">
        <v>31.65</v>
      </c>
      <c r="AF74">
        <v>9.4700000000000006</v>
      </c>
      <c r="AG74">
        <v>41.44</v>
      </c>
      <c r="AH74">
        <v>134.78</v>
      </c>
      <c r="AI74">
        <v>0</v>
      </c>
      <c r="AJ74">
        <v>0</v>
      </c>
      <c r="AK74">
        <v>50.94</v>
      </c>
      <c r="AL74">
        <v>1.34</v>
      </c>
      <c r="AM74">
        <v>10.119999999999999</v>
      </c>
      <c r="AN74">
        <v>0</v>
      </c>
      <c r="AO74">
        <v>0</v>
      </c>
      <c r="AP74">
        <v>6.15</v>
      </c>
      <c r="AQ74">
        <v>59.78</v>
      </c>
      <c r="AR74">
        <v>4.24</v>
      </c>
      <c r="AS74">
        <v>4.3899999999999997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2659.82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655.74</v>
      </c>
      <c r="L75">
        <v>417.35</v>
      </c>
      <c r="M75">
        <v>88.14</v>
      </c>
      <c r="N75">
        <v>114.06</v>
      </c>
      <c r="O75">
        <v>119.4</v>
      </c>
      <c r="P75">
        <v>133.47999999999999</v>
      </c>
      <c r="Q75">
        <v>19.75</v>
      </c>
      <c r="R75">
        <v>20.350000000000001</v>
      </c>
      <c r="S75">
        <v>25.34</v>
      </c>
      <c r="T75">
        <v>0</v>
      </c>
      <c r="U75">
        <v>402.19</v>
      </c>
      <c r="V75">
        <v>16.690000000000001</v>
      </c>
      <c r="W75">
        <v>43.43</v>
      </c>
      <c r="X75">
        <v>94.95</v>
      </c>
      <c r="Y75">
        <v>0</v>
      </c>
      <c r="Z75">
        <v>12.52</v>
      </c>
      <c r="AA75">
        <v>40.479999999999997</v>
      </c>
      <c r="AB75">
        <v>25.3</v>
      </c>
      <c r="AC75">
        <v>27.91</v>
      </c>
      <c r="AD75">
        <v>35.1</v>
      </c>
      <c r="AE75">
        <v>31.65</v>
      </c>
      <c r="AF75">
        <v>9.4700000000000006</v>
      </c>
      <c r="AG75">
        <v>41.44</v>
      </c>
      <c r="AH75">
        <v>134.78</v>
      </c>
      <c r="AI75">
        <v>0</v>
      </c>
      <c r="AJ75">
        <v>0</v>
      </c>
      <c r="AK75">
        <v>50.94</v>
      </c>
      <c r="AL75">
        <v>1.34</v>
      </c>
      <c r="AM75">
        <v>10.119999999999999</v>
      </c>
      <c r="AN75">
        <v>0</v>
      </c>
      <c r="AO75">
        <v>0</v>
      </c>
      <c r="AP75">
        <v>6.15</v>
      </c>
      <c r="AQ75">
        <v>59.78</v>
      </c>
      <c r="AR75">
        <v>4.24</v>
      </c>
      <c r="AS75">
        <v>4.3899999999999997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2665.69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655.74</v>
      </c>
      <c r="L76">
        <v>417.35</v>
      </c>
      <c r="M76">
        <v>88.14</v>
      </c>
      <c r="N76">
        <v>114.06</v>
      </c>
      <c r="O76">
        <v>119.4</v>
      </c>
      <c r="P76">
        <v>134.15</v>
      </c>
      <c r="Q76">
        <v>19.75</v>
      </c>
      <c r="R76">
        <v>20.350000000000001</v>
      </c>
      <c r="S76">
        <v>25.34</v>
      </c>
      <c r="T76">
        <v>0</v>
      </c>
      <c r="U76">
        <v>402.19</v>
      </c>
      <c r="V76">
        <v>16.690000000000001</v>
      </c>
      <c r="W76">
        <v>43.43</v>
      </c>
      <c r="X76">
        <v>94.95</v>
      </c>
      <c r="Y76">
        <v>0</v>
      </c>
      <c r="Z76">
        <v>12.52</v>
      </c>
      <c r="AA76">
        <v>40.479999999999997</v>
      </c>
      <c r="AB76">
        <v>25.3</v>
      </c>
      <c r="AC76">
        <v>27.91</v>
      </c>
      <c r="AD76">
        <v>35.1</v>
      </c>
      <c r="AE76">
        <v>31.65</v>
      </c>
      <c r="AF76">
        <v>9.4700000000000006</v>
      </c>
      <c r="AG76">
        <v>41.44</v>
      </c>
      <c r="AH76">
        <v>134.78</v>
      </c>
      <c r="AI76">
        <v>0</v>
      </c>
      <c r="AJ76">
        <v>0</v>
      </c>
      <c r="AK76">
        <v>50.94</v>
      </c>
      <c r="AL76">
        <v>1.34</v>
      </c>
      <c r="AM76">
        <v>10.119999999999999</v>
      </c>
      <c r="AN76">
        <v>0</v>
      </c>
      <c r="AO76">
        <v>0</v>
      </c>
      <c r="AP76">
        <v>6.15</v>
      </c>
      <c r="AQ76">
        <v>59.78</v>
      </c>
      <c r="AR76">
        <v>4.24</v>
      </c>
      <c r="AS76">
        <v>4.3899999999999997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2666.36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655.74</v>
      </c>
      <c r="L77">
        <v>417.35</v>
      </c>
      <c r="M77">
        <v>88.14</v>
      </c>
      <c r="N77">
        <v>114.06</v>
      </c>
      <c r="O77">
        <v>119.4</v>
      </c>
      <c r="P77">
        <v>134.15</v>
      </c>
      <c r="Q77">
        <v>19.75</v>
      </c>
      <c r="R77">
        <v>20.350000000000001</v>
      </c>
      <c r="S77">
        <v>25.34</v>
      </c>
      <c r="T77">
        <v>0</v>
      </c>
      <c r="U77">
        <v>402.19</v>
      </c>
      <c r="V77">
        <v>16.690000000000001</v>
      </c>
      <c r="W77">
        <v>43.43</v>
      </c>
      <c r="X77">
        <v>94.95</v>
      </c>
      <c r="Y77">
        <v>0</v>
      </c>
      <c r="Z77">
        <v>12.52</v>
      </c>
      <c r="AA77">
        <v>40.479999999999997</v>
      </c>
      <c r="AB77">
        <v>25.3</v>
      </c>
      <c r="AC77">
        <v>27.91</v>
      </c>
      <c r="AD77">
        <v>35.1</v>
      </c>
      <c r="AE77">
        <v>31.65</v>
      </c>
      <c r="AF77">
        <v>9.4700000000000006</v>
      </c>
      <c r="AG77">
        <v>41.44</v>
      </c>
      <c r="AH77">
        <v>134.78</v>
      </c>
      <c r="AI77">
        <v>0</v>
      </c>
      <c r="AJ77">
        <v>0</v>
      </c>
      <c r="AK77">
        <v>50.94</v>
      </c>
      <c r="AL77">
        <v>12.27</v>
      </c>
      <c r="AM77">
        <v>10.119999999999999</v>
      </c>
      <c r="AN77">
        <v>0</v>
      </c>
      <c r="AO77">
        <v>0</v>
      </c>
      <c r="AP77">
        <v>6.15</v>
      </c>
      <c r="AQ77">
        <v>59.78</v>
      </c>
      <c r="AR77">
        <v>1.59</v>
      </c>
      <c r="AS77">
        <v>4.3899999999999997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2674.6400000000003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655.74</v>
      </c>
      <c r="L78">
        <v>417.35</v>
      </c>
      <c r="M78">
        <v>88.14</v>
      </c>
      <c r="N78">
        <v>114.06</v>
      </c>
      <c r="O78">
        <v>119.4</v>
      </c>
      <c r="P78">
        <v>134.15</v>
      </c>
      <c r="Q78">
        <v>19.75</v>
      </c>
      <c r="R78">
        <v>20.350000000000001</v>
      </c>
      <c r="S78">
        <v>25.34</v>
      </c>
      <c r="T78">
        <v>0</v>
      </c>
      <c r="U78">
        <v>402.19</v>
      </c>
      <c r="V78">
        <v>16.690000000000001</v>
      </c>
      <c r="W78">
        <v>43.43</v>
      </c>
      <c r="X78">
        <v>94.95</v>
      </c>
      <c r="Y78">
        <v>0</v>
      </c>
      <c r="Z78">
        <v>12.52</v>
      </c>
      <c r="AA78">
        <v>40.479999999999997</v>
      </c>
      <c r="AB78">
        <v>25.3</v>
      </c>
      <c r="AC78">
        <v>27.91</v>
      </c>
      <c r="AD78">
        <v>35.1</v>
      </c>
      <c r="AE78">
        <v>31.65</v>
      </c>
      <c r="AF78">
        <v>9.4700000000000006</v>
      </c>
      <c r="AG78">
        <v>41.44</v>
      </c>
      <c r="AH78">
        <v>134.78</v>
      </c>
      <c r="AI78">
        <v>2.4500000000000002</v>
      </c>
      <c r="AJ78">
        <v>0</v>
      </c>
      <c r="AK78">
        <v>50.94</v>
      </c>
      <c r="AL78">
        <v>66.959999999999994</v>
      </c>
      <c r="AM78">
        <v>10.119999999999999</v>
      </c>
      <c r="AN78">
        <v>0</v>
      </c>
      <c r="AO78">
        <v>0</v>
      </c>
      <c r="AP78">
        <v>3.7</v>
      </c>
      <c r="AQ78">
        <v>59.78</v>
      </c>
      <c r="AR78">
        <v>2.12</v>
      </c>
      <c r="AS78">
        <v>4.3899999999999997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2729.8599999999997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609.49</v>
      </c>
      <c r="L79">
        <v>399.18</v>
      </c>
      <c r="M79">
        <v>88.14</v>
      </c>
      <c r="N79">
        <v>114.06</v>
      </c>
      <c r="O79">
        <v>119.4</v>
      </c>
      <c r="P79">
        <v>134.15</v>
      </c>
      <c r="Q79">
        <v>17.61</v>
      </c>
      <c r="R79">
        <v>17.95</v>
      </c>
      <c r="S79">
        <v>22.6</v>
      </c>
      <c r="T79">
        <v>0</v>
      </c>
      <c r="U79">
        <v>402.19</v>
      </c>
      <c r="V79">
        <v>16.690000000000001</v>
      </c>
      <c r="W79">
        <v>43.43</v>
      </c>
      <c r="X79">
        <v>94.95</v>
      </c>
      <c r="Y79">
        <v>0</v>
      </c>
      <c r="Z79">
        <v>12.52</v>
      </c>
      <c r="AA79">
        <v>40.479999999999997</v>
      </c>
      <c r="AB79">
        <v>25.3</v>
      </c>
      <c r="AC79">
        <v>27.91</v>
      </c>
      <c r="AD79">
        <v>35.1</v>
      </c>
      <c r="AE79">
        <v>31.65</v>
      </c>
      <c r="AF79">
        <v>9.4700000000000006</v>
      </c>
      <c r="AG79">
        <v>41.44</v>
      </c>
      <c r="AH79">
        <v>134.78</v>
      </c>
      <c r="AI79">
        <v>6.11</v>
      </c>
      <c r="AJ79">
        <v>0</v>
      </c>
      <c r="AK79">
        <v>50.94</v>
      </c>
      <c r="AL79">
        <v>66.959999999999994</v>
      </c>
      <c r="AM79">
        <v>10.119999999999999</v>
      </c>
      <c r="AN79">
        <v>0</v>
      </c>
      <c r="AO79">
        <v>0</v>
      </c>
      <c r="AP79">
        <v>2.95</v>
      </c>
      <c r="AQ79">
        <v>59.78</v>
      </c>
      <c r="AR79">
        <v>34.99</v>
      </c>
      <c r="AS79">
        <v>4.3899999999999997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2693.94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600.32000000000005</v>
      </c>
      <c r="L80">
        <v>399.18</v>
      </c>
      <c r="M80">
        <v>88.14</v>
      </c>
      <c r="N80">
        <v>114.06</v>
      </c>
      <c r="O80">
        <v>119.4</v>
      </c>
      <c r="P80">
        <v>134.15</v>
      </c>
      <c r="Q80">
        <v>17.61</v>
      </c>
      <c r="R80">
        <v>17.95</v>
      </c>
      <c r="S80">
        <v>22.6</v>
      </c>
      <c r="T80">
        <v>0</v>
      </c>
      <c r="U80">
        <v>402.19</v>
      </c>
      <c r="V80">
        <v>16.690000000000001</v>
      </c>
      <c r="W80">
        <v>43.43</v>
      </c>
      <c r="X80">
        <v>94.95</v>
      </c>
      <c r="Y80">
        <v>0</v>
      </c>
      <c r="Z80">
        <v>12.52</v>
      </c>
      <c r="AA80">
        <v>25.11</v>
      </c>
      <c r="AB80">
        <v>25.3</v>
      </c>
      <c r="AC80">
        <v>27.91</v>
      </c>
      <c r="AD80">
        <v>35.1</v>
      </c>
      <c r="AE80">
        <v>31.65</v>
      </c>
      <c r="AF80">
        <v>9.4700000000000006</v>
      </c>
      <c r="AG80">
        <v>41.44</v>
      </c>
      <c r="AH80">
        <v>134.78</v>
      </c>
      <c r="AI80">
        <v>31.79</v>
      </c>
      <c r="AJ80">
        <v>0</v>
      </c>
      <c r="AK80">
        <v>50.94</v>
      </c>
      <c r="AL80">
        <v>66.959999999999994</v>
      </c>
      <c r="AM80">
        <v>10.119999999999999</v>
      </c>
      <c r="AN80">
        <v>0</v>
      </c>
      <c r="AO80">
        <v>0</v>
      </c>
      <c r="AP80">
        <v>2.95</v>
      </c>
      <c r="AQ80">
        <v>59.78</v>
      </c>
      <c r="AR80">
        <v>34.99</v>
      </c>
      <c r="AS80">
        <v>4.3899999999999997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2695.08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528.22</v>
      </c>
      <c r="L81">
        <v>399.18</v>
      </c>
      <c r="M81">
        <v>88.14</v>
      </c>
      <c r="N81">
        <v>114.06</v>
      </c>
      <c r="O81">
        <v>119.4</v>
      </c>
      <c r="P81">
        <v>134.15</v>
      </c>
      <c r="Q81">
        <v>17.61</v>
      </c>
      <c r="R81">
        <v>17.95</v>
      </c>
      <c r="S81">
        <v>22.6</v>
      </c>
      <c r="T81">
        <v>0</v>
      </c>
      <c r="U81">
        <v>402.19</v>
      </c>
      <c r="V81">
        <v>16.690000000000001</v>
      </c>
      <c r="W81">
        <v>43.43</v>
      </c>
      <c r="X81">
        <v>94.95</v>
      </c>
      <c r="Y81">
        <v>0</v>
      </c>
      <c r="Z81">
        <v>6.26</v>
      </c>
      <c r="AA81">
        <v>11.53</v>
      </c>
      <c r="AB81">
        <v>3.84</v>
      </c>
      <c r="AC81">
        <v>1.83</v>
      </c>
      <c r="AD81">
        <v>26.31</v>
      </c>
      <c r="AE81">
        <v>31.65</v>
      </c>
      <c r="AF81">
        <v>8.52</v>
      </c>
      <c r="AG81">
        <v>41.44</v>
      </c>
      <c r="AH81">
        <v>112.32</v>
      </c>
      <c r="AI81">
        <v>31.79</v>
      </c>
      <c r="AJ81">
        <v>0</v>
      </c>
      <c r="AK81">
        <v>50.94</v>
      </c>
      <c r="AL81">
        <v>53.56</v>
      </c>
      <c r="AM81">
        <v>5.0599999999999996</v>
      </c>
      <c r="AN81">
        <v>0</v>
      </c>
      <c r="AO81">
        <v>0</v>
      </c>
      <c r="AP81">
        <v>2.95</v>
      </c>
      <c r="AQ81">
        <v>59.78</v>
      </c>
      <c r="AR81">
        <v>2.65</v>
      </c>
      <c r="AS81">
        <v>4.3899999999999997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2472.6000000000004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513.80999999999995</v>
      </c>
      <c r="L82">
        <v>399.18</v>
      </c>
      <c r="M82">
        <v>88.14</v>
      </c>
      <c r="N82">
        <v>114.06</v>
      </c>
      <c r="O82">
        <v>119.4</v>
      </c>
      <c r="P82">
        <v>134.15</v>
      </c>
      <c r="Q82">
        <v>17.61</v>
      </c>
      <c r="R82">
        <v>17.95</v>
      </c>
      <c r="S82">
        <v>22.6</v>
      </c>
      <c r="T82">
        <v>0</v>
      </c>
      <c r="U82">
        <v>402.19</v>
      </c>
      <c r="V82">
        <v>16.690000000000001</v>
      </c>
      <c r="W82">
        <v>43.43</v>
      </c>
      <c r="X82">
        <v>94.95</v>
      </c>
      <c r="Y82">
        <v>0</v>
      </c>
      <c r="Z82">
        <v>6.26</v>
      </c>
      <c r="AA82">
        <v>0</v>
      </c>
      <c r="AB82">
        <v>1.8</v>
      </c>
      <c r="AC82">
        <v>0</v>
      </c>
      <c r="AD82">
        <v>17.55</v>
      </c>
      <c r="AE82">
        <v>15.83</v>
      </c>
      <c r="AF82">
        <v>8.52</v>
      </c>
      <c r="AG82">
        <v>41.44</v>
      </c>
      <c r="AH82">
        <v>89.86</v>
      </c>
      <c r="AI82">
        <v>31.79</v>
      </c>
      <c r="AJ82">
        <v>0</v>
      </c>
      <c r="AK82">
        <v>50.94</v>
      </c>
      <c r="AL82">
        <v>12.27</v>
      </c>
      <c r="AM82">
        <v>0</v>
      </c>
      <c r="AN82">
        <v>0</v>
      </c>
      <c r="AO82">
        <v>0</v>
      </c>
      <c r="AP82">
        <v>2.95</v>
      </c>
      <c r="AQ82">
        <v>59.78</v>
      </c>
      <c r="AR82">
        <v>1.59</v>
      </c>
      <c r="AS82">
        <v>4.3899999999999997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2348.34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511.57</v>
      </c>
      <c r="L83">
        <v>418.93</v>
      </c>
      <c r="M83">
        <v>88.14</v>
      </c>
      <c r="N83">
        <v>114.06</v>
      </c>
      <c r="O83">
        <v>119.4</v>
      </c>
      <c r="P83">
        <v>134.15</v>
      </c>
      <c r="Q83">
        <v>17.61</v>
      </c>
      <c r="R83">
        <v>20.350000000000001</v>
      </c>
      <c r="S83">
        <v>25.34</v>
      </c>
      <c r="T83">
        <v>0</v>
      </c>
      <c r="U83">
        <v>402.19</v>
      </c>
      <c r="V83">
        <v>16.690000000000001</v>
      </c>
      <c r="W83">
        <v>43.43</v>
      </c>
      <c r="X83">
        <v>94.95</v>
      </c>
      <c r="Y83">
        <v>0</v>
      </c>
      <c r="Z83">
        <v>1.06</v>
      </c>
      <c r="AA83">
        <v>0</v>
      </c>
      <c r="AB83">
        <v>1.8</v>
      </c>
      <c r="AC83">
        <v>0</v>
      </c>
      <c r="AD83">
        <v>8.77</v>
      </c>
      <c r="AE83">
        <v>15.83</v>
      </c>
      <c r="AF83">
        <v>8.52</v>
      </c>
      <c r="AG83">
        <v>41.44</v>
      </c>
      <c r="AH83">
        <v>67.12</v>
      </c>
      <c r="AI83">
        <v>31.79</v>
      </c>
      <c r="AJ83">
        <v>0</v>
      </c>
      <c r="AK83">
        <v>50.94</v>
      </c>
      <c r="AL83">
        <v>1.34</v>
      </c>
      <c r="AM83">
        <v>0</v>
      </c>
      <c r="AN83">
        <v>0</v>
      </c>
      <c r="AO83">
        <v>0</v>
      </c>
      <c r="AP83">
        <v>3.7</v>
      </c>
      <c r="AQ83">
        <v>44.84</v>
      </c>
      <c r="AR83">
        <v>1.59</v>
      </c>
      <c r="AS83">
        <v>4.3899999999999997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2309.15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511.57</v>
      </c>
      <c r="L84">
        <v>409.75</v>
      </c>
      <c r="M84">
        <v>88.14</v>
      </c>
      <c r="N84">
        <v>114.06</v>
      </c>
      <c r="O84">
        <v>119.4</v>
      </c>
      <c r="P84">
        <v>134.15</v>
      </c>
      <c r="Q84">
        <v>17.61</v>
      </c>
      <c r="R84">
        <v>20.350000000000001</v>
      </c>
      <c r="S84">
        <v>25.34</v>
      </c>
      <c r="T84">
        <v>0</v>
      </c>
      <c r="U84">
        <v>402.19</v>
      </c>
      <c r="V84">
        <v>16.690000000000001</v>
      </c>
      <c r="W84">
        <v>43.43</v>
      </c>
      <c r="X84">
        <v>94.95</v>
      </c>
      <c r="Y84">
        <v>0</v>
      </c>
      <c r="Z84">
        <v>0</v>
      </c>
      <c r="AA84">
        <v>0</v>
      </c>
      <c r="AB84">
        <v>1.8</v>
      </c>
      <c r="AC84">
        <v>0</v>
      </c>
      <c r="AD84">
        <v>0</v>
      </c>
      <c r="AE84">
        <v>15.83</v>
      </c>
      <c r="AF84">
        <v>8.52</v>
      </c>
      <c r="AG84">
        <v>41.44</v>
      </c>
      <c r="AH84">
        <v>44.93</v>
      </c>
      <c r="AI84">
        <v>31.79</v>
      </c>
      <c r="AJ84">
        <v>0</v>
      </c>
      <c r="AK84">
        <v>50.94</v>
      </c>
      <c r="AL84">
        <v>1.34</v>
      </c>
      <c r="AM84">
        <v>0</v>
      </c>
      <c r="AN84">
        <v>0</v>
      </c>
      <c r="AO84">
        <v>0</v>
      </c>
      <c r="AP84">
        <v>3.7</v>
      </c>
      <c r="AQ84">
        <v>44.84</v>
      </c>
      <c r="AR84">
        <v>1.59</v>
      </c>
      <c r="AS84">
        <v>4.3899999999999997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2267.9499999999998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511.57</v>
      </c>
      <c r="L85">
        <v>401.1</v>
      </c>
      <c r="M85">
        <v>88.14</v>
      </c>
      <c r="N85">
        <v>114.06</v>
      </c>
      <c r="O85">
        <v>119.4</v>
      </c>
      <c r="P85">
        <v>134.15</v>
      </c>
      <c r="Q85">
        <v>17.61</v>
      </c>
      <c r="R85">
        <v>20.350000000000001</v>
      </c>
      <c r="S85">
        <v>25.34</v>
      </c>
      <c r="T85">
        <v>0</v>
      </c>
      <c r="U85">
        <v>402.19</v>
      </c>
      <c r="V85">
        <v>16.690000000000001</v>
      </c>
      <c r="W85">
        <v>43.43</v>
      </c>
      <c r="X85">
        <v>94.95</v>
      </c>
      <c r="Y85">
        <v>0</v>
      </c>
      <c r="Z85">
        <v>0</v>
      </c>
      <c r="AA85">
        <v>0</v>
      </c>
      <c r="AB85">
        <v>1.8</v>
      </c>
      <c r="AC85">
        <v>0</v>
      </c>
      <c r="AD85">
        <v>0</v>
      </c>
      <c r="AE85">
        <v>15.83</v>
      </c>
      <c r="AF85">
        <v>8.52</v>
      </c>
      <c r="AG85">
        <v>41.44</v>
      </c>
      <c r="AH85">
        <v>20.92</v>
      </c>
      <c r="AI85">
        <v>31.79</v>
      </c>
      <c r="AJ85">
        <v>0</v>
      </c>
      <c r="AK85">
        <v>50.94</v>
      </c>
      <c r="AL85">
        <v>1.34</v>
      </c>
      <c r="AM85">
        <v>0</v>
      </c>
      <c r="AN85">
        <v>0</v>
      </c>
      <c r="AO85">
        <v>0</v>
      </c>
      <c r="AP85">
        <v>3.7</v>
      </c>
      <c r="AQ85">
        <v>29.9</v>
      </c>
      <c r="AR85">
        <v>1.59</v>
      </c>
      <c r="AS85">
        <v>4.3899999999999997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2220.3500000000004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511.57</v>
      </c>
      <c r="L86">
        <v>400.14</v>
      </c>
      <c r="M86">
        <v>88.14</v>
      </c>
      <c r="N86">
        <v>114.06</v>
      </c>
      <c r="O86">
        <v>119.4</v>
      </c>
      <c r="P86">
        <v>134.15</v>
      </c>
      <c r="Q86">
        <v>17.61</v>
      </c>
      <c r="R86">
        <v>20.350000000000001</v>
      </c>
      <c r="S86">
        <v>25.34</v>
      </c>
      <c r="T86">
        <v>0</v>
      </c>
      <c r="U86">
        <v>402.19</v>
      </c>
      <c r="V86">
        <v>16.690000000000001</v>
      </c>
      <c r="W86">
        <v>43.43</v>
      </c>
      <c r="X86">
        <v>94.95</v>
      </c>
      <c r="Y86">
        <v>0</v>
      </c>
      <c r="Z86">
        <v>0</v>
      </c>
      <c r="AA86">
        <v>0</v>
      </c>
      <c r="AB86">
        <v>1.8</v>
      </c>
      <c r="AC86">
        <v>0</v>
      </c>
      <c r="AD86">
        <v>0</v>
      </c>
      <c r="AE86">
        <v>15.83</v>
      </c>
      <c r="AF86">
        <v>8.52</v>
      </c>
      <c r="AG86">
        <v>41.44</v>
      </c>
      <c r="AH86">
        <v>0</v>
      </c>
      <c r="AI86">
        <v>4.8899999999999997</v>
      </c>
      <c r="AJ86">
        <v>0</v>
      </c>
      <c r="AK86">
        <v>50.94</v>
      </c>
      <c r="AL86">
        <v>1.34</v>
      </c>
      <c r="AM86">
        <v>0</v>
      </c>
      <c r="AN86">
        <v>0</v>
      </c>
      <c r="AO86">
        <v>0</v>
      </c>
      <c r="AP86">
        <v>3.7</v>
      </c>
      <c r="AQ86">
        <v>14.94</v>
      </c>
      <c r="AR86">
        <v>1.59</v>
      </c>
      <c r="AS86">
        <v>4.3899999999999997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2156.61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504.21</v>
      </c>
      <c r="L87">
        <v>327.14999999999998</v>
      </c>
      <c r="M87">
        <v>88.14</v>
      </c>
      <c r="N87">
        <v>114.06</v>
      </c>
      <c r="O87">
        <v>119.4</v>
      </c>
      <c r="P87">
        <v>134.15</v>
      </c>
      <c r="Q87">
        <v>17.61</v>
      </c>
      <c r="R87">
        <v>20.350000000000001</v>
      </c>
      <c r="S87">
        <v>25.34</v>
      </c>
      <c r="T87">
        <v>0</v>
      </c>
      <c r="U87">
        <v>402.19</v>
      </c>
      <c r="V87">
        <v>16.690000000000001</v>
      </c>
      <c r="W87">
        <v>43.43</v>
      </c>
      <c r="X87">
        <v>94.95</v>
      </c>
      <c r="Y87">
        <v>0</v>
      </c>
      <c r="Z87">
        <v>0</v>
      </c>
      <c r="AA87">
        <v>0</v>
      </c>
      <c r="AB87">
        <v>1.8</v>
      </c>
      <c r="AC87">
        <v>0</v>
      </c>
      <c r="AD87">
        <v>0</v>
      </c>
      <c r="AE87">
        <v>15.83</v>
      </c>
      <c r="AF87">
        <v>8.52</v>
      </c>
      <c r="AG87">
        <v>41.44</v>
      </c>
      <c r="AH87">
        <v>0</v>
      </c>
      <c r="AI87">
        <v>2.4500000000000002</v>
      </c>
      <c r="AJ87">
        <v>0</v>
      </c>
      <c r="AK87">
        <v>50.94</v>
      </c>
      <c r="AL87">
        <v>1.34</v>
      </c>
      <c r="AM87">
        <v>0</v>
      </c>
      <c r="AN87">
        <v>0</v>
      </c>
      <c r="AO87">
        <v>0</v>
      </c>
      <c r="AP87">
        <v>3.7</v>
      </c>
      <c r="AQ87">
        <v>13.49</v>
      </c>
      <c r="AR87">
        <v>2.12</v>
      </c>
      <c r="AS87">
        <v>4.3899999999999997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2072.9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485</v>
      </c>
      <c r="L88">
        <v>317.20999999999998</v>
      </c>
      <c r="M88">
        <v>88.14</v>
      </c>
      <c r="N88">
        <v>114.06</v>
      </c>
      <c r="O88">
        <v>119.4</v>
      </c>
      <c r="P88">
        <v>134.15</v>
      </c>
      <c r="Q88">
        <v>17.61</v>
      </c>
      <c r="R88">
        <v>20.350000000000001</v>
      </c>
      <c r="S88">
        <v>25.34</v>
      </c>
      <c r="T88">
        <v>0</v>
      </c>
      <c r="U88">
        <v>402.19</v>
      </c>
      <c r="V88">
        <v>16.690000000000001</v>
      </c>
      <c r="W88">
        <v>43.43</v>
      </c>
      <c r="X88">
        <v>94.95</v>
      </c>
      <c r="Y88">
        <v>0</v>
      </c>
      <c r="Z88">
        <v>0</v>
      </c>
      <c r="AA88">
        <v>0</v>
      </c>
      <c r="AB88">
        <v>1.8</v>
      </c>
      <c r="AC88">
        <v>0</v>
      </c>
      <c r="AD88">
        <v>0</v>
      </c>
      <c r="AE88">
        <v>15.83</v>
      </c>
      <c r="AF88">
        <v>8.52</v>
      </c>
      <c r="AG88">
        <v>41.44</v>
      </c>
      <c r="AH88">
        <v>0</v>
      </c>
      <c r="AI88">
        <v>0</v>
      </c>
      <c r="AJ88">
        <v>0</v>
      </c>
      <c r="AK88">
        <v>50.94</v>
      </c>
      <c r="AL88">
        <v>1.34</v>
      </c>
      <c r="AM88">
        <v>0</v>
      </c>
      <c r="AN88">
        <v>0</v>
      </c>
      <c r="AO88">
        <v>0</v>
      </c>
      <c r="AP88">
        <v>3.7</v>
      </c>
      <c r="AQ88">
        <v>0</v>
      </c>
      <c r="AR88">
        <v>34.99</v>
      </c>
      <c r="AS88">
        <v>4.3899999999999997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2060.6800000000003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475.4</v>
      </c>
      <c r="L89">
        <v>280.72000000000003</v>
      </c>
      <c r="M89">
        <v>88.14</v>
      </c>
      <c r="N89">
        <v>114.06</v>
      </c>
      <c r="O89">
        <v>119.4</v>
      </c>
      <c r="P89">
        <v>134.15</v>
      </c>
      <c r="Q89">
        <v>14.89</v>
      </c>
      <c r="R89">
        <v>17.95</v>
      </c>
      <c r="S89">
        <v>22.6</v>
      </c>
      <c r="T89">
        <v>0</v>
      </c>
      <c r="U89">
        <v>402.19</v>
      </c>
      <c r="V89">
        <v>16.690000000000001</v>
      </c>
      <c r="W89">
        <v>43.43</v>
      </c>
      <c r="X89">
        <v>94.95</v>
      </c>
      <c r="Y89">
        <v>0</v>
      </c>
      <c r="Z89">
        <v>0</v>
      </c>
      <c r="AA89">
        <v>0</v>
      </c>
      <c r="AB89">
        <v>1.8</v>
      </c>
      <c r="AC89">
        <v>0</v>
      </c>
      <c r="AD89">
        <v>0</v>
      </c>
      <c r="AE89">
        <v>15.83</v>
      </c>
      <c r="AF89">
        <v>8.52</v>
      </c>
      <c r="AG89">
        <v>41.44</v>
      </c>
      <c r="AH89">
        <v>0</v>
      </c>
      <c r="AI89">
        <v>0</v>
      </c>
      <c r="AJ89">
        <v>0</v>
      </c>
      <c r="AK89">
        <v>50.94</v>
      </c>
      <c r="AL89">
        <v>1.34</v>
      </c>
      <c r="AM89">
        <v>0</v>
      </c>
      <c r="AN89">
        <v>0</v>
      </c>
      <c r="AO89">
        <v>0</v>
      </c>
      <c r="AP89">
        <v>3.7</v>
      </c>
      <c r="AQ89">
        <v>0</v>
      </c>
      <c r="AR89">
        <v>34.99</v>
      </c>
      <c r="AS89">
        <v>4.3899999999999997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2006.7300000000005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465.79</v>
      </c>
      <c r="L90">
        <v>256.70999999999998</v>
      </c>
      <c r="M90">
        <v>88.14</v>
      </c>
      <c r="N90">
        <v>114.06</v>
      </c>
      <c r="O90">
        <v>119.4</v>
      </c>
      <c r="P90">
        <v>134.15</v>
      </c>
      <c r="Q90">
        <v>14.89</v>
      </c>
      <c r="R90">
        <v>17.95</v>
      </c>
      <c r="S90">
        <v>22.6</v>
      </c>
      <c r="T90">
        <v>0</v>
      </c>
      <c r="U90">
        <v>402.19</v>
      </c>
      <c r="V90">
        <v>16.690000000000001</v>
      </c>
      <c r="W90">
        <v>43.43</v>
      </c>
      <c r="X90">
        <v>94.95</v>
      </c>
      <c r="Y90">
        <v>0</v>
      </c>
      <c r="Z90">
        <v>0</v>
      </c>
      <c r="AA90">
        <v>0</v>
      </c>
      <c r="AB90">
        <v>1.8</v>
      </c>
      <c r="AC90">
        <v>0</v>
      </c>
      <c r="AD90">
        <v>0</v>
      </c>
      <c r="AE90">
        <v>15.83</v>
      </c>
      <c r="AF90">
        <v>8.52</v>
      </c>
      <c r="AG90">
        <v>41.44</v>
      </c>
      <c r="AH90">
        <v>0</v>
      </c>
      <c r="AI90">
        <v>0</v>
      </c>
      <c r="AJ90">
        <v>0</v>
      </c>
      <c r="AK90">
        <v>50.94</v>
      </c>
      <c r="AL90">
        <v>1.34</v>
      </c>
      <c r="AM90">
        <v>0</v>
      </c>
      <c r="AN90">
        <v>0</v>
      </c>
      <c r="AO90">
        <v>0</v>
      </c>
      <c r="AP90">
        <v>3.7</v>
      </c>
      <c r="AQ90">
        <v>0</v>
      </c>
      <c r="AR90">
        <v>3.18</v>
      </c>
      <c r="AS90">
        <v>4.3899999999999997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1941.3000000000006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485</v>
      </c>
      <c r="L91">
        <v>256.70999999999998</v>
      </c>
      <c r="M91">
        <v>88.14</v>
      </c>
      <c r="N91">
        <v>114.06</v>
      </c>
      <c r="O91">
        <v>119.4</v>
      </c>
      <c r="P91">
        <v>134.15</v>
      </c>
      <c r="Q91">
        <v>14.89</v>
      </c>
      <c r="R91">
        <v>17.95</v>
      </c>
      <c r="S91">
        <v>22.6</v>
      </c>
      <c r="T91">
        <v>0</v>
      </c>
      <c r="U91">
        <v>402.19</v>
      </c>
      <c r="V91">
        <v>16.690000000000001</v>
      </c>
      <c r="W91">
        <v>43.43</v>
      </c>
      <c r="X91">
        <v>94.95</v>
      </c>
      <c r="Y91">
        <v>0</v>
      </c>
      <c r="Z91">
        <v>0</v>
      </c>
      <c r="AA91">
        <v>0</v>
      </c>
      <c r="AB91">
        <v>1.8</v>
      </c>
      <c r="AC91">
        <v>0</v>
      </c>
      <c r="AD91">
        <v>0</v>
      </c>
      <c r="AE91">
        <v>15.83</v>
      </c>
      <c r="AF91">
        <v>8.52</v>
      </c>
      <c r="AG91">
        <v>41.44</v>
      </c>
      <c r="AH91">
        <v>0</v>
      </c>
      <c r="AI91">
        <v>0</v>
      </c>
      <c r="AJ91">
        <v>0</v>
      </c>
      <c r="AK91">
        <v>50.94</v>
      </c>
      <c r="AL91">
        <v>1.34</v>
      </c>
      <c r="AM91">
        <v>0</v>
      </c>
      <c r="AN91">
        <v>0</v>
      </c>
      <c r="AO91">
        <v>0</v>
      </c>
      <c r="AP91">
        <v>3.7</v>
      </c>
      <c r="AQ91">
        <v>0</v>
      </c>
      <c r="AR91">
        <v>1.59</v>
      </c>
      <c r="AS91">
        <v>4.3899999999999997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1958.9200000000005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475.4</v>
      </c>
      <c r="L92">
        <v>256.70999999999998</v>
      </c>
      <c r="M92">
        <v>88.14</v>
      </c>
      <c r="N92">
        <v>114.06</v>
      </c>
      <c r="O92">
        <v>119.4</v>
      </c>
      <c r="P92">
        <v>134.15</v>
      </c>
      <c r="Q92">
        <v>14.89</v>
      </c>
      <c r="R92">
        <v>17.95</v>
      </c>
      <c r="S92">
        <v>22.6</v>
      </c>
      <c r="T92">
        <v>0</v>
      </c>
      <c r="U92">
        <v>402.19</v>
      </c>
      <c r="V92">
        <v>16.690000000000001</v>
      </c>
      <c r="W92">
        <v>43.43</v>
      </c>
      <c r="X92">
        <v>94.95</v>
      </c>
      <c r="Y92">
        <v>0</v>
      </c>
      <c r="Z92">
        <v>0</v>
      </c>
      <c r="AA92">
        <v>0</v>
      </c>
      <c r="AB92">
        <v>1.8</v>
      </c>
      <c r="AC92">
        <v>0</v>
      </c>
      <c r="AD92">
        <v>0</v>
      </c>
      <c r="AE92">
        <v>15.83</v>
      </c>
      <c r="AF92">
        <v>8.52</v>
      </c>
      <c r="AG92">
        <v>41.44</v>
      </c>
      <c r="AH92">
        <v>0</v>
      </c>
      <c r="AI92">
        <v>0</v>
      </c>
      <c r="AJ92">
        <v>0</v>
      </c>
      <c r="AK92">
        <v>50.94</v>
      </c>
      <c r="AL92">
        <v>1.34</v>
      </c>
      <c r="AM92">
        <v>0</v>
      </c>
      <c r="AN92">
        <v>0</v>
      </c>
      <c r="AO92">
        <v>0</v>
      </c>
      <c r="AP92">
        <v>3.7</v>
      </c>
      <c r="AQ92">
        <v>0</v>
      </c>
      <c r="AR92">
        <v>1.59</v>
      </c>
      <c r="AS92">
        <v>4.3899999999999997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1949.3200000000004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475.4</v>
      </c>
      <c r="L93">
        <v>256.70999999999998</v>
      </c>
      <c r="M93">
        <v>88.14</v>
      </c>
      <c r="N93">
        <v>114.06</v>
      </c>
      <c r="O93">
        <v>119.4</v>
      </c>
      <c r="P93">
        <v>134.15</v>
      </c>
      <c r="Q93">
        <v>14.89</v>
      </c>
      <c r="R93">
        <v>17.95</v>
      </c>
      <c r="S93">
        <v>22.6</v>
      </c>
      <c r="T93">
        <v>0</v>
      </c>
      <c r="U93">
        <v>402.19</v>
      </c>
      <c r="V93">
        <v>15.34</v>
      </c>
      <c r="W93">
        <v>43.43</v>
      </c>
      <c r="X93">
        <v>94.95</v>
      </c>
      <c r="Y93">
        <v>0</v>
      </c>
      <c r="Z93">
        <v>0</v>
      </c>
      <c r="AA93">
        <v>0</v>
      </c>
      <c r="AB93">
        <v>1.8</v>
      </c>
      <c r="AC93">
        <v>0</v>
      </c>
      <c r="AD93">
        <v>0</v>
      </c>
      <c r="AE93">
        <v>15.83</v>
      </c>
      <c r="AF93">
        <v>8.52</v>
      </c>
      <c r="AG93">
        <v>41.44</v>
      </c>
      <c r="AH93">
        <v>0</v>
      </c>
      <c r="AI93">
        <v>0</v>
      </c>
      <c r="AJ93">
        <v>0</v>
      </c>
      <c r="AK93">
        <v>50.94</v>
      </c>
      <c r="AL93">
        <v>1.34</v>
      </c>
      <c r="AM93">
        <v>0</v>
      </c>
      <c r="AN93">
        <v>0</v>
      </c>
      <c r="AO93">
        <v>0</v>
      </c>
      <c r="AP93">
        <v>3.7</v>
      </c>
      <c r="AQ93">
        <v>0</v>
      </c>
      <c r="AR93">
        <v>1.59</v>
      </c>
      <c r="AS93">
        <v>4.3899999999999997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1947.9700000000003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475.4</v>
      </c>
      <c r="L94">
        <v>256.70999999999998</v>
      </c>
      <c r="M94">
        <v>88.14</v>
      </c>
      <c r="N94">
        <v>114.06</v>
      </c>
      <c r="O94">
        <v>119.4</v>
      </c>
      <c r="P94">
        <v>134.15</v>
      </c>
      <c r="Q94">
        <v>14.89</v>
      </c>
      <c r="R94">
        <v>17.95</v>
      </c>
      <c r="S94">
        <v>22.6</v>
      </c>
      <c r="T94">
        <v>0</v>
      </c>
      <c r="U94">
        <v>402.19</v>
      </c>
      <c r="V94">
        <v>15.34</v>
      </c>
      <c r="W94">
        <v>43.43</v>
      </c>
      <c r="X94">
        <v>94.95</v>
      </c>
      <c r="Y94">
        <v>0</v>
      </c>
      <c r="Z94">
        <v>0</v>
      </c>
      <c r="AA94">
        <v>0</v>
      </c>
      <c r="AB94">
        <v>1.8</v>
      </c>
      <c r="AC94">
        <v>0</v>
      </c>
      <c r="AD94">
        <v>0</v>
      </c>
      <c r="AE94">
        <v>15.83</v>
      </c>
      <c r="AF94">
        <v>8.52</v>
      </c>
      <c r="AG94">
        <v>41.44</v>
      </c>
      <c r="AH94">
        <v>0</v>
      </c>
      <c r="AI94">
        <v>0</v>
      </c>
      <c r="AJ94">
        <v>0</v>
      </c>
      <c r="AK94">
        <v>50.94</v>
      </c>
      <c r="AL94">
        <v>1.34</v>
      </c>
      <c r="AM94">
        <v>0</v>
      </c>
      <c r="AN94">
        <v>0</v>
      </c>
      <c r="AO94">
        <v>0</v>
      </c>
      <c r="AP94">
        <v>3.7</v>
      </c>
      <c r="AQ94">
        <v>0</v>
      </c>
      <c r="AR94">
        <v>1.59</v>
      </c>
      <c r="AS94">
        <v>4.3899999999999997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1947.9700000000003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475.4</v>
      </c>
      <c r="L95">
        <v>256.70999999999998</v>
      </c>
      <c r="M95">
        <v>88.14</v>
      </c>
      <c r="N95">
        <v>114.06</v>
      </c>
      <c r="O95">
        <v>119.4</v>
      </c>
      <c r="P95">
        <v>134.15</v>
      </c>
      <c r="Q95">
        <v>14.89</v>
      </c>
      <c r="R95">
        <v>17.95</v>
      </c>
      <c r="S95">
        <v>22.6</v>
      </c>
      <c r="T95">
        <v>0</v>
      </c>
      <c r="U95">
        <v>402.19</v>
      </c>
      <c r="V95">
        <v>15.34</v>
      </c>
      <c r="W95">
        <v>43.43</v>
      </c>
      <c r="X95">
        <v>94.95</v>
      </c>
      <c r="Y95">
        <v>0</v>
      </c>
      <c r="Z95">
        <v>0</v>
      </c>
      <c r="AA95">
        <v>0</v>
      </c>
      <c r="AB95">
        <v>1.8</v>
      </c>
      <c r="AC95">
        <v>0</v>
      </c>
      <c r="AD95">
        <v>0</v>
      </c>
      <c r="AE95">
        <v>15.83</v>
      </c>
      <c r="AF95">
        <v>8.52</v>
      </c>
      <c r="AG95">
        <v>41.44</v>
      </c>
      <c r="AH95">
        <v>0</v>
      </c>
      <c r="AI95">
        <v>0</v>
      </c>
      <c r="AJ95">
        <v>0</v>
      </c>
      <c r="AK95">
        <v>50.94</v>
      </c>
      <c r="AL95">
        <v>1.34</v>
      </c>
      <c r="AM95">
        <v>0</v>
      </c>
      <c r="AN95">
        <v>0</v>
      </c>
      <c r="AO95">
        <v>0</v>
      </c>
      <c r="AP95">
        <v>3.7</v>
      </c>
      <c r="AQ95">
        <v>0</v>
      </c>
      <c r="AR95">
        <v>1.59</v>
      </c>
      <c r="AS95">
        <v>4.3899999999999997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1947.9700000000003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427.38</v>
      </c>
      <c r="L96">
        <v>256.70999999999998</v>
      </c>
      <c r="M96">
        <v>88.14</v>
      </c>
      <c r="N96">
        <v>114.06</v>
      </c>
      <c r="O96">
        <v>119.4</v>
      </c>
      <c r="P96">
        <v>134.15</v>
      </c>
      <c r="Q96">
        <v>14.89</v>
      </c>
      <c r="R96">
        <v>17.95</v>
      </c>
      <c r="S96">
        <v>22.6</v>
      </c>
      <c r="T96">
        <v>0</v>
      </c>
      <c r="U96">
        <v>402.19</v>
      </c>
      <c r="V96">
        <v>15.34</v>
      </c>
      <c r="W96">
        <v>43.43</v>
      </c>
      <c r="X96">
        <v>94.95</v>
      </c>
      <c r="Y96">
        <v>0</v>
      </c>
      <c r="Z96">
        <v>0</v>
      </c>
      <c r="AA96">
        <v>0</v>
      </c>
      <c r="AB96">
        <v>1.8</v>
      </c>
      <c r="AC96">
        <v>0</v>
      </c>
      <c r="AD96">
        <v>0</v>
      </c>
      <c r="AE96">
        <v>15.83</v>
      </c>
      <c r="AF96">
        <v>8.52</v>
      </c>
      <c r="AG96">
        <v>41.44</v>
      </c>
      <c r="AH96">
        <v>0</v>
      </c>
      <c r="AI96">
        <v>0</v>
      </c>
      <c r="AJ96">
        <v>0</v>
      </c>
      <c r="AK96">
        <v>50.94</v>
      </c>
      <c r="AL96">
        <v>1.34</v>
      </c>
      <c r="AM96">
        <v>0</v>
      </c>
      <c r="AN96">
        <v>0</v>
      </c>
      <c r="AO96">
        <v>0</v>
      </c>
      <c r="AP96">
        <v>3.7</v>
      </c>
      <c r="AQ96">
        <v>0</v>
      </c>
      <c r="AR96">
        <v>1.59</v>
      </c>
      <c r="AS96">
        <v>4.3899999999999997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1899.95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379.36</v>
      </c>
      <c r="L97">
        <v>256.70999999999998</v>
      </c>
      <c r="M97">
        <v>88.14</v>
      </c>
      <c r="N97">
        <v>114.06</v>
      </c>
      <c r="O97">
        <v>119.4</v>
      </c>
      <c r="P97">
        <v>134.15</v>
      </c>
      <c r="Q97">
        <v>14.89</v>
      </c>
      <c r="R97">
        <v>17.95</v>
      </c>
      <c r="S97">
        <v>22.6</v>
      </c>
      <c r="T97">
        <v>0</v>
      </c>
      <c r="U97">
        <v>402.19</v>
      </c>
      <c r="V97">
        <v>15.34</v>
      </c>
      <c r="W97">
        <v>43.43</v>
      </c>
      <c r="X97">
        <v>94.95</v>
      </c>
      <c r="Y97">
        <v>0</v>
      </c>
      <c r="Z97">
        <v>0</v>
      </c>
      <c r="AA97">
        <v>0</v>
      </c>
      <c r="AB97">
        <v>1.8</v>
      </c>
      <c r="AC97">
        <v>0</v>
      </c>
      <c r="AD97">
        <v>0</v>
      </c>
      <c r="AE97">
        <v>15.83</v>
      </c>
      <c r="AF97">
        <v>8.52</v>
      </c>
      <c r="AG97">
        <v>41.44</v>
      </c>
      <c r="AH97">
        <v>0</v>
      </c>
      <c r="AI97">
        <v>0</v>
      </c>
      <c r="AJ97">
        <v>0</v>
      </c>
      <c r="AK97">
        <v>50.94</v>
      </c>
      <c r="AL97">
        <v>1.34</v>
      </c>
      <c r="AM97">
        <v>0</v>
      </c>
      <c r="AN97">
        <v>0</v>
      </c>
      <c r="AO97">
        <v>0</v>
      </c>
      <c r="AP97">
        <v>3.7</v>
      </c>
      <c r="AQ97">
        <v>0</v>
      </c>
      <c r="AR97">
        <v>7.42</v>
      </c>
      <c r="AS97">
        <v>4.3899999999999997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1857.7600000000002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331.34</v>
      </c>
      <c r="L98">
        <v>242.3</v>
      </c>
      <c r="M98">
        <v>88.14</v>
      </c>
      <c r="N98">
        <v>114.06</v>
      </c>
      <c r="O98">
        <v>119.4</v>
      </c>
      <c r="P98">
        <v>134.15</v>
      </c>
      <c r="Q98">
        <v>14.89</v>
      </c>
      <c r="R98">
        <v>17.95</v>
      </c>
      <c r="S98">
        <v>22.6</v>
      </c>
      <c r="T98">
        <v>0</v>
      </c>
      <c r="U98">
        <v>402.19</v>
      </c>
      <c r="V98">
        <v>15.34</v>
      </c>
      <c r="W98">
        <v>43.43</v>
      </c>
      <c r="X98">
        <v>94.95</v>
      </c>
      <c r="Y98">
        <v>0</v>
      </c>
      <c r="Z98">
        <v>0</v>
      </c>
      <c r="AA98">
        <v>0</v>
      </c>
      <c r="AB98">
        <v>1.8</v>
      </c>
      <c r="AC98">
        <v>0</v>
      </c>
      <c r="AD98">
        <v>0</v>
      </c>
      <c r="AE98">
        <v>15.83</v>
      </c>
      <c r="AF98">
        <v>8.52</v>
      </c>
      <c r="AG98">
        <v>41.44</v>
      </c>
      <c r="AH98">
        <v>0</v>
      </c>
      <c r="AI98">
        <v>0</v>
      </c>
      <c r="AJ98">
        <v>0</v>
      </c>
      <c r="AK98">
        <v>50.94</v>
      </c>
      <c r="AL98">
        <v>1.34</v>
      </c>
      <c r="AM98">
        <v>0</v>
      </c>
      <c r="AN98">
        <v>0</v>
      </c>
      <c r="AO98">
        <v>0</v>
      </c>
      <c r="AP98">
        <v>3.7</v>
      </c>
      <c r="AQ98">
        <v>0</v>
      </c>
      <c r="AR98">
        <v>7.42</v>
      </c>
      <c r="AS98">
        <v>4.3899999999999997</v>
      </c>
      <c r="AT98">
        <v>17.93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1794.0500000000002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9.9844800000000049</v>
      </c>
      <c r="L99">
        <f t="shared" si="2"/>
        <v>7.3493099999999947</v>
      </c>
      <c r="M99">
        <f t="shared" si="2"/>
        <v>2.0744000000000029</v>
      </c>
      <c r="N99">
        <f t="shared" si="2"/>
        <v>2.6781200000000003</v>
      </c>
      <c r="O99">
        <f t="shared" si="2"/>
        <v>2.8655999999999948</v>
      </c>
      <c r="P99">
        <f t="shared" si="2"/>
        <v>3.0947099999999947</v>
      </c>
      <c r="Q99">
        <f t="shared" si="2"/>
        <v>0.36371999999999988</v>
      </c>
      <c r="R99">
        <f t="shared" si="2"/>
        <v>0.38828000000000007</v>
      </c>
      <c r="S99">
        <f t="shared" si="2"/>
        <v>0.4882774999999992</v>
      </c>
      <c r="T99">
        <f t="shared" si="2"/>
        <v>0</v>
      </c>
      <c r="U99">
        <f t="shared" si="2"/>
        <v>9.6137524999999986</v>
      </c>
      <c r="V99">
        <f t="shared" si="2"/>
        <v>0.37527500000000052</v>
      </c>
      <c r="W99">
        <f t="shared" si="2"/>
        <v>0.9881599999999986</v>
      </c>
      <c r="X99">
        <f t="shared" si="2"/>
        <v>2.1139399999999973</v>
      </c>
      <c r="Y99">
        <f t="shared" si="2"/>
        <v>0</v>
      </c>
      <c r="Z99">
        <f t="shared" si="2"/>
        <v>4.6707500000000006E-2</v>
      </c>
      <c r="AA99">
        <f t="shared" si="2"/>
        <v>0.12144000000000001</v>
      </c>
      <c r="AB99">
        <f t="shared" si="2"/>
        <v>0.11609000000000017</v>
      </c>
      <c r="AC99">
        <f t="shared" si="2"/>
        <v>0.10045750000000003</v>
      </c>
      <c r="AD99">
        <f t="shared" si="2"/>
        <v>0.14436000000000002</v>
      </c>
      <c r="AE99">
        <f t="shared" si="2"/>
        <v>0.37591999999999998</v>
      </c>
      <c r="AF99">
        <f t="shared" si="2"/>
        <v>0.21916749999999979</v>
      </c>
      <c r="AG99">
        <f t="shared" si="2"/>
        <v>0.99456000000000111</v>
      </c>
      <c r="AH99">
        <f t="shared" si="2"/>
        <v>0.75485500000000028</v>
      </c>
      <c r="AI99">
        <f t="shared" si="2"/>
        <v>7.7267500000000003E-2</v>
      </c>
      <c r="AJ99">
        <f t="shared" si="2"/>
        <v>0</v>
      </c>
      <c r="AK99">
        <f t="shared" si="2"/>
        <v>1.2225599999999992</v>
      </c>
      <c r="AL99">
        <f t="shared" si="2"/>
        <v>0.21554750000000031</v>
      </c>
      <c r="AM99">
        <f t="shared" si="2"/>
        <v>3.0360000000000005E-2</v>
      </c>
      <c r="AN99">
        <f t="shared" si="2"/>
        <v>0</v>
      </c>
      <c r="AO99">
        <f t="shared" si="2"/>
        <v>0</v>
      </c>
      <c r="AP99">
        <f t="shared" si="2"/>
        <v>9.4944999999999891E-2</v>
      </c>
      <c r="AQ99">
        <f t="shared" si="2"/>
        <v>0.41811249999999994</v>
      </c>
      <c r="AR99">
        <f t="shared" si="2"/>
        <v>0.1535475</v>
      </c>
      <c r="AS99">
        <f t="shared" si="2"/>
        <v>0.14642999999999973</v>
      </c>
      <c r="AT99">
        <f t="shared" si="2"/>
        <v>0.44525000000000053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48.055602500000013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45625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195.58</v>
      </c>
      <c r="C3" s="35">
        <v>65.900000000000006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35.020000000000003</v>
      </c>
      <c r="N3">
        <v>95.08</v>
      </c>
      <c r="O3">
        <v>52.82</v>
      </c>
      <c r="P3">
        <v>1.1599999999999999</v>
      </c>
      <c r="Q3">
        <v>7.2</v>
      </c>
      <c r="R3" s="94">
        <v>0</v>
      </c>
      <c r="S3" s="94">
        <v>0</v>
      </c>
      <c r="T3" s="94">
        <v>0</v>
      </c>
      <c r="U3">
        <v>1.53</v>
      </c>
      <c r="V3">
        <v>0</v>
      </c>
      <c r="W3">
        <v>1.71</v>
      </c>
      <c r="X3">
        <v>19.89</v>
      </c>
      <c r="Y3">
        <v>6.64</v>
      </c>
      <c r="Z3">
        <v>6.64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6.67</v>
      </c>
      <c r="AH3">
        <v>13.33</v>
      </c>
      <c r="AI3">
        <v>13.34</v>
      </c>
      <c r="AJ3">
        <v>25.23</v>
      </c>
      <c r="AK3">
        <v>0</v>
      </c>
      <c r="AL3">
        <v>0</v>
      </c>
    </row>
    <row r="4" spans="1:39">
      <c r="A4" t="s">
        <v>46</v>
      </c>
      <c r="B4" s="35">
        <v>195.58</v>
      </c>
      <c r="C4" s="35">
        <v>65.900000000000006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35.020000000000003</v>
      </c>
      <c r="N4">
        <v>74.680000000000007</v>
      </c>
      <c r="O4">
        <v>52.82</v>
      </c>
      <c r="P4">
        <v>1.1599999999999999</v>
      </c>
      <c r="Q4">
        <v>7.2</v>
      </c>
      <c r="R4" s="94">
        <v>0</v>
      </c>
      <c r="S4" s="94">
        <v>0</v>
      </c>
      <c r="T4" s="94">
        <v>0</v>
      </c>
      <c r="U4">
        <v>1.53</v>
      </c>
      <c r="V4">
        <v>0</v>
      </c>
      <c r="W4">
        <v>1.71</v>
      </c>
      <c r="X4">
        <v>19.89</v>
      </c>
      <c r="Y4">
        <v>6.64</v>
      </c>
      <c r="Z4">
        <v>6.64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6.67</v>
      </c>
      <c r="AH4">
        <v>13.33</v>
      </c>
      <c r="AI4">
        <v>13.34</v>
      </c>
      <c r="AJ4">
        <v>25.74</v>
      </c>
      <c r="AK4">
        <v>0</v>
      </c>
      <c r="AL4">
        <v>0</v>
      </c>
    </row>
    <row r="5" spans="1:39">
      <c r="A5" t="s">
        <v>47</v>
      </c>
      <c r="B5" s="35">
        <v>195.58</v>
      </c>
      <c r="C5" s="35">
        <v>57.34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35.020000000000003</v>
      </c>
      <c r="N5">
        <v>74.680000000000007</v>
      </c>
      <c r="O5">
        <v>52.82</v>
      </c>
      <c r="P5">
        <v>1.1599999999999999</v>
      </c>
      <c r="Q5">
        <v>7.2</v>
      </c>
      <c r="R5" s="94">
        <v>0</v>
      </c>
      <c r="S5" s="94">
        <v>0</v>
      </c>
      <c r="T5" s="94">
        <v>0</v>
      </c>
      <c r="U5">
        <v>1.53</v>
      </c>
      <c r="V5">
        <v>0</v>
      </c>
      <c r="W5">
        <v>1.61</v>
      </c>
      <c r="X5">
        <v>19.89</v>
      </c>
      <c r="Y5">
        <v>6.64</v>
      </c>
      <c r="Z5">
        <v>6.64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6.67</v>
      </c>
      <c r="AH5">
        <v>13.33</v>
      </c>
      <c r="AI5">
        <v>13.34</v>
      </c>
      <c r="AJ5">
        <v>26.24</v>
      </c>
      <c r="AK5">
        <v>0</v>
      </c>
      <c r="AL5">
        <v>0</v>
      </c>
    </row>
    <row r="6" spans="1:39">
      <c r="A6" t="s">
        <v>48</v>
      </c>
      <c r="B6" s="35">
        <v>195.58</v>
      </c>
      <c r="C6" s="35">
        <v>57.34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35.020000000000003</v>
      </c>
      <c r="N6">
        <v>74.680000000000007</v>
      </c>
      <c r="O6">
        <v>52.82</v>
      </c>
      <c r="P6">
        <v>1.1599999999999999</v>
      </c>
      <c r="Q6">
        <v>7.2</v>
      </c>
      <c r="R6" s="94">
        <v>0</v>
      </c>
      <c r="S6" s="94">
        <v>0</v>
      </c>
      <c r="T6" s="94">
        <v>0</v>
      </c>
      <c r="U6">
        <v>1.53</v>
      </c>
      <c r="V6">
        <v>0</v>
      </c>
      <c r="W6">
        <v>1.61</v>
      </c>
      <c r="X6">
        <v>19.89</v>
      </c>
      <c r="Y6">
        <v>6.64</v>
      </c>
      <c r="Z6">
        <v>6.64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6.67</v>
      </c>
      <c r="AH6">
        <v>13.33</v>
      </c>
      <c r="AI6">
        <v>13.34</v>
      </c>
      <c r="AJ6">
        <v>26.24</v>
      </c>
      <c r="AK6">
        <v>0</v>
      </c>
      <c r="AL6">
        <v>0</v>
      </c>
    </row>
    <row r="7" spans="1:39">
      <c r="A7" t="s">
        <v>49</v>
      </c>
      <c r="B7" s="35">
        <v>164.23</v>
      </c>
      <c r="C7" s="35">
        <v>57.34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35.020000000000003</v>
      </c>
      <c r="N7">
        <v>74.680000000000007</v>
      </c>
      <c r="O7">
        <v>52.82</v>
      </c>
      <c r="P7">
        <v>1.1599999999999999</v>
      </c>
      <c r="Q7">
        <v>7.2</v>
      </c>
      <c r="R7" s="94">
        <v>0</v>
      </c>
      <c r="S7" s="94">
        <v>0</v>
      </c>
      <c r="T7" s="94">
        <v>0</v>
      </c>
      <c r="U7">
        <v>1.53</v>
      </c>
      <c r="V7">
        <v>0</v>
      </c>
      <c r="W7">
        <v>1.61</v>
      </c>
      <c r="X7">
        <v>19.89</v>
      </c>
      <c r="Y7">
        <v>6.64</v>
      </c>
      <c r="Z7">
        <v>6.64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6.67</v>
      </c>
      <c r="AH7">
        <v>13.33</v>
      </c>
      <c r="AI7">
        <v>13.34</v>
      </c>
      <c r="AJ7">
        <v>26.24</v>
      </c>
      <c r="AK7">
        <v>0</v>
      </c>
      <c r="AL7">
        <v>0</v>
      </c>
    </row>
    <row r="8" spans="1:39">
      <c r="A8" t="s">
        <v>50</v>
      </c>
      <c r="B8" s="35">
        <v>135.41999999999999</v>
      </c>
      <c r="C8" s="35">
        <v>57.34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35.020000000000003</v>
      </c>
      <c r="N8">
        <v>74.680000000000007</v>
      </c>
      <c r="O8">
        <v>52.82</v>
      </c>
      <c r="P8">
        <v>1.1599999999999999</v>
      </c>
      <c r="Q8">
        <v>7.2</v>
      </c>
      <c r="R8" s="94">
        <v>0</v>
      </c>
      <c r="S8" s="94">
        <v>0</v>
      </c>
      <c r="T8" s="94">
        <v>0</v>
      </c>
      <c r="U8">
        <v>1.53</v>
      </c>
      <c r="V8">
        <v>0</v>
      </c>
      <c r="W8">
        <v>1.61</v>
      </c>
      <c r="X8">
        <v>19.89</v>
      </c>
      <c r="Y8">
        <v>6.64</v>
      </c>
      <c r="Z8">
        <v>6.64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6.67</v>
      </c>
      <c r="AH8">
        <v>13.33</v>
      </c>
      <c r="AI8">
        <v>13.34</v>
      </c>
      <c r="AJ8">
        <v>25.74</v>
      </c>
      <c r="AK8">
        <v>0</v>
      </c>
      <c r="AL8">
        <v>0</v>
      </c>
    </row>
    <row r="9" spans="1:39">
      <c r="A9" t="s">
        <v>51</v>
      </c>
      <c r="B9" s="35">
        <v>135.41999999999999</v>
      </c>
      <c r="C9" s="35">
        <v>57.34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35.020000000000003</v>
      </c>
      <c r="N9">
        <v>74.680000000000007</v>
      </c>
      <c r="O9">
        <v>52.82</v>
      </c>
      <c r="P9">
        <v>1.1599999999999999</v>
      </c>
      <c r="Q9">
        <v>7.2</v>
      </c>
      <c r="R9" s="94">
        <v>0</v>
      </c>
      <c r="S9" s="94">
        <v>0</v>
      </c>
      <c r="T9" s="94">
        <v>0</v>
      </c>
      <c r="U9">
        <v>1.53</v>
      </c>
      <c r="V9">
        <v>0</v>
      </c>
      <c r="W9">
        <v>1.61</v>
      </c>
      <c r="X9">
        <v>19.89</v>
      </c>
      <c r="Y9">
        <v>6.64</v>
      </c>
      <c r="Z9">
        <v>6.64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6.67</v>
      </c>
      <c r="AH9">
        <v>13.33</v>
      </c>
      <c r="AI9">
        <v>13.34</v>
      </c>
      <c r="AJ9">
        <v>25.74</v>
      </c>
      <c r="AK9">
        <v>0</v>
      </c>
      <c r="AL9">
        <v>0</v>
      </c>
    </row>
    <row r="10" spans="1:39">
      <c r="A10" t="s">
        <v>52</v>
      </c>
      <c r="B10" s="35">
        <v>135.41999999999999</v>
      </c>
      <c r="C10" s="35">
        <v>57.34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35.020000000000003</v>
      </c>
      <c r="N10">
        <v>74.680000000000007</v>
      </c>
      <c r="O10">
        <v>52.82</v>
      </c>
      <c r="P10">
        <v>1.1599999999999999</v>
      </c>
      <c r="Q10">
        <v>7.2</v>
      </c>
      <c r="R10" s="94">
        <v>0</v>
      </c>
      <c r="S10" s="94">
        <v>0</v>
      </c>
      <c r="T10" s="94">
        <v>0</v>
      </c>
      <c r="U10">
        <v>1.53</v>
      </c>
      <c r="V10">
        <v>0</v>
      </c>
      <c r="W10">
        <v>1.61</v>
      </c>
      <c r="X10">
        <v>19.89</v>
      </c>
      <c r="Y10">
        <v>6.64</v>
      </c>
      <c r="Z10">
        <v>6.64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6.67</v>
      </c>
      <c r="AH10">
        <v>13.33</v>
      </c>
      <c r="AI10">
        <v>13.34</v>
      </c>
      <c r="AJ10">
        <v>25.74</v>
      </c>
      <c r="AK10">
        <v>0</v>
      </c>
      <c r="AL10">
        <v>0</v>
      </c>
    </row>
    <row r="11" spans="1:39">
      <c r="A11" t="s">
        <v>53</v>
      </c>
      <c r="B11" s="35">
        <v>135.41999999999999</v>
      </c>
      <c r="C11" s="35">
        <v>57.34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35.020000000000003</v>
      </c>
      <c r="N11">
        <v>74.680000000000007</v>
      </c>
      <c r="O11">
        <v>52.82</v>
      </c>
      <c r="P11">
        <v>1.1599999999999999</v>
      </c>
      <c r="Q11">
        <v>7.2</v>
      </c>
      <c r="R11" s="94">
        <v>0</v>
      </c>
      <c r="S11" s="94">
        <v>0</v>
      </c>
      <c r="T11" s="94">
        <v>0</v>
      </c>
      <c r="U11">
        <v>1.45</v>
      </c>
      <c r="V11">
        <v>0</v>
      </c>
      <c r="W11">
        <v>1.61</v>
      </c>
      <c r="X11">
        <v>19.89</v>
      </c>
      <c r="Y11">
        <v>6.64</v>
      </c>
      <c r="Z11">
        <v>6.64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6.67</v>
      </c>
      <c r="AH11">
        <v>13.33</v>
      </c>
      <c r="AI11">
        <v>13.34</v>
      </c>
      <c r="AJ11">
        <v>25.74</v>
      </c>
      <c r="AK11">
        <v>0</v>
      </c>
      <c r="AL11">
        <v>0</v>
      </c>
    </row>
    <row r="12" spans="1:39">
      <c r="A12" t="s">
        <v>54</v>
      </c>
      <c r="B12" s="35">
        <v>164.23</v>
      </c>
      <c r="C12" s="35">
        <v>57.34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35.020000000000003</v>
      </c>
      <c r="N12">
        <v>74.680000000000007</v>
      </c>
      <c r="O12">
        <v>52.82</v>
      </c>
      <c r="P12">
        <v>1.1599999999999999</v>
      </c>
      <c r="Q12">
        <v>7.2</v>
      </c>
      <c r="R12" s="94">
        <v>0</v>
      </c>
      <c r="S12" s="94">
        <v>0</v>
      </c>
      <c r="T12" s="94">
        <v>0</v>
      </c>
      <c r="U12">
        <v>1.45</v>
      </c>
      <c r="V12">
        <v>0</v>
      </c>
      <c r="W12">
        <v>1.61</v>
      </c>
      <c r="X12">
        <v>19.89</v>
      </c>
      <c r="Y12">
        <v>6.64</v>
      </c>
      <c r="Z12">
        <v>6.64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6.67</v>
      </c>
      <c r="AH12">
        <v>13.33</v>
      </c>
      <c r="AI12">
        <v>13.34</v>
      </c>
      <c r="AJ12">
        <v>25.74</v>
      </c>
      <c r="AK12">
        <v>0</v>
      </c>
      <c r="AL12">
        <v>0</v>
      </c>
    </row>
    <row r="13" spans="1:39">
      <c r="A13" t="s">
        <v>55</v>
      </c>
      <c r="B13" s="35">
        <v>164.23</v>
      </c>
      <c r="C13" s="35">
        <v>57.34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35.020000000000003</v>
      </c>
      <c r="N13">
        <v>74.680000000000007</v>
      </c>
      <c r="O13">
        <v>52.82</v>
      </c>
      <c r="P13">
        <v>1.1599999999999999</v>
      </c>
      <c r="Q13">
        <v>7.2</v>
      </c>
      <c r="R13" s="94">
        <v>0</v>
      </c>
      <c r="S13" s="94">
        <v>0</v>
      </c>
      <c r="T13" s="94">
        <v>0</v>
      </c>
      <c r="U13">
        <v>1.45</v>
      </c>
      <c r="V13">
        <v>0</v>
      </c>
      <c r="W13">
        <v>1.61</v>
      </c>
      <c r="X13">
        <v>19.89</v>
      </c>
      <c r="Y13">
        <v>6.64</v>
      </c>
      <c r="Z13">
        <v>6.64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6.67</v>
      </c>
      <c r="AH13">
        <v>13.33</v>
      </c>
      <c r="AI13">
        <v>13.34</v>
      </c>
      <c r="AJ13">
        <v>25.23</v>
      </c>
      <c r="AK13">
        <v>0</v>
      </c>
      <c r="AL13">
        <v>0</v>
      </c>
    </row>
    <row r="14" spans="1:39">
      <c r="A14" t="s">
        <v>56</v>
      </c>
      <c r="B14" s="35">
        <v>164.23</v>
      </c>
      <c r="C14" s="35">
        <v>57.34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35.020000000000003</v>
      </c>
      <c r="N14">
        <v>74.680000000000007</v>
      </c>
      <c r="O14">
        <v>52.82</v>
      </c>
      <c r="P14">
        <v>1.1599999999999999</v>
      </c>
      <c r="Q14">
        <v>7.2</v>
      </c>
      <c r="R14" s="94">
        <v>0</v>
      </c>
      <c r="S14" s="94">
        <v>0</v>
      </c>
      <c r="T14" s="94">
        <v>0</v>
      </c>
      <c r="U14">
        <v>1.45</v>
      </c>
      <c r="V14">
        <v>0</v>
      </c>
      <c r="W14">
        <v>1.61</v>
      </c>
      <c r="X14">
        <v>19.89</v>
      </c>
      <c r="Y14">
        <v>6.64</v>
      </c>
      <c r="Z14">
        <v>6.64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6.67</v>
      </c>
      <c r="AH14">
        <v>13.33</v>
      </c>
      <c r="AI14">
        <v>13.34</v>
      </c>
      <c r="AJ14">
        <v>25.23</v>
      </c>
      <c r="AK14">
        <v>0</v>
      </c>
      <c r="AL14">
        <v>0</v>
      </c>
    </row>
    <row r="15" spans="1:39">
      <c r="A15" t="s">
        <v>57</v>
      </c>
      <c r="B15" s="35">
        <v>164.23</v>
      </c>
      <c r="C15" s="35">
        <v>57.34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35.020000000000003</v>
      </c>
      <c r="N15">
        <v>74.680000000000007</v>
      </c>
      <c r="O15">
        <v>52.82</v>
      </c>
      <c r="P15">
        <v>1.0900000000000001</v>
      </c>
      <c r="Q15">
        <v>7.2</v>
      </c>
      <c r="R15" s="94">
        <v>0</v>
      </c>
      <c r="S15" s="94">
        <v>0</v>
      </c>
      <c r="T15" s="94">
        <v>0</v>
      </c>
      <c r="U15">
        <v>1.45</v>
      </c>
      <c r="V15">
        <v>0</v>
      </c>
      <c r="W15">
        <v>1.61</v>
      </c>
      <c r="X15">
        <v>19.89</v>
      </c>
      <c r="Y15">
        <v>6.64</v>
      </c>
      <c r="Z15">
        <v>6.64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6.67</v>
      </c>
      <c r="AH15">
        <v>13.33</v>
      </c>
      <c r="AI15">
        <v>13.34</v>
      </c>
      <c r="AJ15">
        <v>25.23</v>
      </c>
      <c r="AK15">
        <v>0</v>
      </c>
      <c r="AL15">
        <v>0</v>
      </c>
    </row>
    <row r="16" spans="1:39">
      <c r="A16" t="s">
        <v>58</v>
      </c>
      <c r="B16" s="35">
        <v>164.23</v>
      </c>
      <c r="C16" s="35">
        <v>57.34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35.020000000000003</v>
      </c>
      <c r="N16">
        <v>74.680000000000007</v>
      </c>
      <c r="O16">
        <v>52.82</v>
      </c>
      <c r="P16">
        <v>1.0900000000000001</v>
      </c>
      <c r="Q16">
        <v>7.2</v>
      </c>
      <c r="R16" s="94">
        <v>0</v>
      </c>
      <c r="S16" s="94">
        <v>0</v>
      </c>
      <c r="T16" s="94">
        <v>0</v>
      </c>
      <c r="U16">
        <v>1.45</v>
      </c>
      <c r="V16">
        <v>0</v>
      </c>
      <c r="W16">
        <v>1.61</v>
      </c>
      <c r="X16">
        <v>19.89</v>
      </c>
      <c r="Y16">
        <v>6.64</v>
      </c>
      <c r="Z16">
        <v>6.64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6.67</v>
      </c>
      <c r="AH16">
        <v>13.33</v>
      </c>
      <c r="AI16">
        <v>13.34</v>
      </c>
      <c r="AJ16">
        <v>25.23</v>
      </c>
      <c r="AK16">
        <v>0</v>
      </c>
      <c r="AL16">
        <v>0</v>
      </c>
    </row>
    <row r="17" spans="1:38">
      <c r="A17" t="s">
        <v>59</v>
      </c>
      <c r="B17" s="35">
        <v>164.23</v>
      </c>
      <c r="C17" s="35">
        <v>57.34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35.020000000000003</v>
      </c>
      <c r="N17">
        <v>74.680000000000007</v>
      </c>
      <c r="O17">
        <v>52.82</v>
      </c>
      <c r="P17">
        <v>1.0900000000000001</v>
      </c>
      <c r="Q17">
        <v>7.2</v>
      </c>
      <c r="R17" s="94">
        <v>0</v>
      </c>
      <c r="S17" s="94">
        <v>0</v>
      </c>
      <c r="T17" s="94">
        <v>0</v>
      </c>
      <c r="U17">
        <v>1.45</v>
      </c>
      <c r="V17">
        <v>0</v>
      </c>
      <c r="W17">
        <v>1.61</v>
      </c>
      <c r="X17">
        <v>19.89</v>
      </c>
      <c r="Y17">
        <v>6.64</v>
      </c>
      <c r="Z17">
        <v>6.64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6.67</v>
      </c>
      <c r="AH17">
        <v>13.33</v>
      </c>
      <c r="AI17">
        <v>13.34</v>
      </c>
      <c r="AJ17">
        <v>25.74</v>
      </c>
      <c r="AK17">
        <v>0</v>
      </c>
      <c r="AL17">
        <v>0</v>
      </c>
    </row>
    <row r="18" spans="1:38">
      <c r="A18" t="s">
        <v>60</v>
      </c>
      <c r="B18" s="35">
        <v>164.23</v>
      </c>
      <c r="C18" s="35">
        <v>57.34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35.020000000000003</v>
      </c>
      <c r="N18">
        <v>74.680000000000007</v>
      </c>
      <c r="O18">
        <v>52.82</v>
      </c>
      <c r="P18">
        <v>1.0900000000000001</v>
      </c>
      <c r="Q18">
        <v>7.2</v>
      </c>
      <c r="R18" s="94">
        <v>0</v>
      </c>
      <c r="S18" s="94">
        <v>0</v>
      </c>
      <c r="T18" s="94">
        <v>0</v>
      </c>
      <c r="U18">
        <v>1.45</v>
      </c>
      <c r="V18">
        <v>0</v>
      </c>
      <c r="W18">
        <v>1.61</v>
      </c>
      <c r="X18">
        <v>19.89</v>
      </c>
      <c r="Y18">
        <v>6.64</v>
      </c>
      <c r="Z18">
        <v>6.64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6.67</v>
      </c>
      <c r="AH18">
        <v>13.33</v>
      </c>
      <c r="AI18">
        <v>13.34</v>
      </c>
      <c r="AJ18">
        <v>25.74</v>
      </c>
      <c r="AK18">
        <v>0</v>
      </c>
      <c r="AL18">
        <v>0</v>
      </c>
    </row>
    <row r="19" spans="1:38">
      <c r="A19" t="s">
        <v>61</v>
      </c>
      <c r="B19" s="35">
        <v>164.23</v>
      </c>
      <c r="C19" s="35">
        <v>57.34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35.020000000000003</v>
      </c>
      <c r="N19">
        <v>74.680000000000007</v>
      </c>
      <c r="O19">
        <v>52.82</v>
      </c>
      <c r="P19">
        <v>1.0900000000000001</v>
      </c>
      <c r="Q19">
        <v>7.2</v>
      </c>
      <c r="R19" s="94">
        <v>0</v>
      </c>
      <c r="S19" s="94">
        <v>0</v>
      </c>
      <c r="T19" s="94">
        <v>0</v>
      </c>
      <c r="U19">
        <v>1.45</v>
      </c>
      <c r="V19">
        <v>0</v>
      </c>
      <c r="W19">
        <v>1.61</v>
      </c>
      <c r="X19">
        <v>19.89</v>
      </c>
      <c r="Y19">
        <v>6.64</v>
      </c>
      <c r="Z19">
        <v>6.64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6.67</v>
      </c>
      <c r="AH19">
        <v>13.33</v>
      </c>
      <c r="AI19">
        <v>13.34</v>
      </c>
      <c r="AJ19">
        <v>25.74</v>
      </c>
      <c r="AK19">
        <v>0</v>
      </c>
      <c r="AL19">
        <v>0</v>
      </c>
    </row>
    <row r="20" spans="1:38">
      <c r="A20" t="s">
        <v>62</v>
      </c>
      <c r="B20" s="35">
        <v>164.23</v>
      </c>
      <c r="C20" s="35">
        <v>57.34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35.020000000000003</v>
      </c>
      <c r="N20">
        <v>74.680000000000007</v>
      </c>
      <c r="O20">
        <v>52.82</v>
      </c>
      <c r="P20">
        <v>1.0900000000000001</v>
      </c>
      <c r="Q20">
        <v>7.2</v>
      </c>
      <c r="R20" s="94">
        <v>0</v>
      </c>
      <c r="S20" s="94">
        <v>0</v>
      </c>
      <c r="T20" s="94">
        <v>0</v>
      </c>
      <c r="U20">
        <v>1.45</v>
      </c>
      <c r="V20">
        <v>0</v>
      </c>
      <c r="W20">
        <v>1.61</v>
      </c>
      <c r="X20">
        <v>19.89</v>
      </c>
      <c r="Y20">
        <v>6.64</v>
      </c>
      <c r="Z20">
        <v>6.64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6.67</v>
      </c>
      <c r="AH20">
        <v>13.33</v>
      </c>
      <c r="AI20">
        <v>13.34</v>
      </c>
      <c r="AJ20">
        <v>25.23</v>
      </c>
      <c r="AK20">
        <v>0</v>
      </c>
      <c r="AL20">
        <v>0</v>
      </c>
    </row>
    <row r="21" spans="1:38">
      <c r="A21" t="s">
        <v>63</v>
      </c>
      <c r="B21" s="35">
        <v>195.58</v>
      </c>
      <c r="C21" s="35">
        <v>57.34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35.020000000000003</v>
      </c>
      <c r="N21">
        <v>74.680000000000007</v>
      </c>
      <c r="O21">
        <v>52.82</v>
      </c>
      <c r="P21">
        <v>1.0900000000000001</v>
      </c>
      <c r="Q21">
        <v>7.2</v>
      </c>
      <c r="R21" s="94">
        <v>0</v>
      </c>
      <c r="S21" s="94">
        <v>0</v>
      </c>
      <c r="T21" s="94">
        <v>0</v>
      </c>
      <c r="U21">
        <v>1.45</v>
      </c>
      <c r="V21">
        <v>0</v>
      </c>
      <c r="W21">
        <v>1.61</v>
      </c>
      <c r="X21">
        <v>19.89</v>
      </c>
      <c r="Y21">
        <v>6.64</v>
      </c>
      <c r="Z21">
        <v>6.64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6.67</v>
      </c>
      <c r="AH21">
        <v>13.33</v>
      </c>
      <c r="AI21">
        <v>13.34</v>
      </c>
      <c r="AJ21">
        <v>25.23</v>
      </c>
      <c r="AK21">
        <v>0</v>
      </c>
      <c r="AL21">
        <v>0</v>
      </c>
    </row>
    <row r="22" spans="1:38">
      <c r="A22" t="s">
        <v>64</v>
      </c>
      <c r="B22" s="35">
        <v>195.58</v>
      </c>
      <c r="C22" s="35">
        <v>57.34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35.020000000000003</v>
      </c>
      <c r="N22">
        <v>74.680000000000007</v>
      </c>
      <c r="O22">
        <v>52.82</v>
      </c>
      <c r="P22">
        <v>1.0900000000000001</v>
      </c>
      <c r="Q22">
        <v>7.2</v>
      </c>
      <c r="R22" s="94">
        <v>0</v>
      </c>
      <c r="S22" s="94">
        <v>0</v>
      </c>
      <c r="T22" s="94">
        <v>0</v>
      </c>
      <c r="U22">
        <v>1.45</v>
      </c>
      <c r="V22">
        <v>0</v>
      </c>
      <c r="W22">
        <v>1.61</v>
      </c>
      <c r="X22">
        <v>19.89</v>
      </c>
      <c r="Y22">
        <v>6.64</v>
      </c>
      <c r="Z22">
        <v>6.64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6.67</v>
      </c>
      <c r="AH22">
        <v>13.33</v>
      </c>
      <c r="AI22">
        <v>13.34</v>
      </c>
      <c r="AJ22">
        <v>25.23</v>
      </c>
      <c r="AK22">
        <v>0</v>
      </c>
      <c r="AL22">
        <v>0</v>
      </c>
    </row>
    <row r="23" spans="1:38">
      <c r="A23" t="s">
        <v>65</v>
      </c>
      <c r="B23" s="35">
        <v>195.58</v>
      </c>
      <c r="C23" s="35">
        <v>65.900000000000006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35.020000000000003</v>
      </c>
      <c r="N23">
        <v>74.680000000000007</v>
      </c>
      <c r="O23">
        <v>52.82</v>
      </c>
      <c r="P23">
        <v>1.01</v>
      </c>
      <c r="Q23">
        <v>7.2</v>
      </c>
      <c r="R23" s="94">
        <v>0</v>
      </c>
      <c r="S23" s="94">
        <v>0</v>
      </c>
      <c r="T23" s="94">
        <v>0</v>
      </c>
      <c r="U23">
        <v>1.37</v>
      </c>
      <c r="V23">
        <v>0</v>
      </c>
      <c r="W23">
        <v>1.61</v>
      </c>
      <c r="X23">
        <v>19.89</v>
      </c>
      <c r="Y23">
        <v>6.64</v>
      </c>
      <c r="Z23">
        <v>6.64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6.67</v>
      </c>
      <c r="AH23">
        <v>13.33</v>
      </c>
      <c r="AI23">
        <v>13.34</v>
      </c>
      <c r="AJ23">
        <v>25.23</v>
      </c>
      <c r="AK23">
        <v>0</v>
      </c>
      <c r="AL23">
        <v>0</v>
      </c>
    </row>
    <row r="24" spans="1:38">
      <c r="A24" t="s">
        <v>66</v>
      </c>
      <c r="B24" s="35">
        <v>195.58</v>
      </c>
      <c r="C24" s="35">
        <v>65.900000000000006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35.020000000000003</v>
      </c>
      <c r="N24">
        <v>74.680000000000007</v>
      </c>
      <c r="O24">
        <v>57.62</v>
      </c>
      <c r="P24">
        <v>1.01</v>
      </c>
      <c r="Q24">
        <v>7.2</v>
      </c>
      <c r="R24" s="94">
        <v>0</v>
      </c>
      <c r="S24" s="94">
        <v>0</v>
      </c>
      <c r="T24" s="94">
        <v>0</v>
      </c>
      <c r="U24">
        <v>1.37</v>
      </c>
      <c r="V24">
        <v>0</v>
      </c>
      <c r="W24">
        <v>1.61</v>
      </c>
      <c r="X24">
        <v>19.89</v>
      </c>
      <c r="Y24">
        <v>6.64</v>
      </c>
      <c r="Z24">
        <v>6.64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6.67</v>
      </c>
      <c r="AH24">
        <v>13.33</v>
      </c>
      <c r="AI24">
        <v>13.34</v>
      </c>
      <c r="AJ24">
        <v>25.23</v>
      </c>
      <c r="AK24">
        <v>0</v>
      </c>
      <c r="AL24">
        <v>0</v>
      </c>
    </row>
    <row r="25" spans="1:38">
      <c r="A25" t="s">
        <v>67</v>
      </c>
      <c r="B25" s="35">
        <v>195.58</v>
      </c>
      <c r="C25" s="35">
        <v>65.900000000000006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35.020000000000003</v>
      </c>
      <c r="N25">
        <v>74.680000000000007</v>
      </c>
      <c r="O25">
        <v>62.43</v>
      </c>
      <c r="P25">
        <v>1.01</v>
      </c>
      <c r="Q25">
        <v>7.2</v>
      </c>
      <c r="R25" s="94">
        <v>0</v>
      </c>
      <c r="S25" s="94">
        <v>0</v>
      </c>
      <c r="T25" s="94">
        <v>0</v>
      </c>
      <c r="U25">
        <v>1.37</v>
      </c>
      <c r="V25">
        <v>0</v>
      </c>
      <c r="W25">
        <v>1.61</v>
      </c>
      <c r="X25">
        <v>19.89</v>
      </c>
      <c r="Y25">
        <v>6.64</v>
      </c>
      <c r="Z25">
        <v>6.64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6.67</v>
      </c>
      <c r="AH25">
        <v>13.33</v>
      </c>
      <c r="AI25">
        <v>13.34</v>
      </c>
      <c r="AJ25">
        <v>25.23</v>
      </c>
      <c r="AK25">
        <v>0</v>
      </c>
      <c r="AL25">
        <v>0</v>
      </c>
    </row>
    <row r="26" spans="1:38">
      <c r="A26" t="s">
        <v>68</v>
      </c>
      <c r="B26" s="35">
        <v>195.58</v>
      </c>
      <c r="C26" s="35">
        <v>65.900000000000006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35.020000000000003</v>
      </c>
      <c r="N26">
        <v>94.85</v>
      </c>
      <c r="O26">
        <v>62.43</v>
      </c>
      <c r="P26">
        <v>1.01</v>
      </c>
      <c r="Q26">
        <v>7.2</v>
      </c>
      <c r="R26" s="94">
        <v>0</v>
      </c>
      <c r="S26" s="94">
        <v>0</v>
      </c>
      <c r="T26" s="94">
        <v>0</v>
      </c>
      <c r="U26">
        <v>1.37</v>
      </c>
      <c r="V26">
        <v>0</v>
      </c>
      <c r="W26">
        <v>1.61</v>
      </c>
      <c r="X26">
        <v>19.89</v>
      </c>
      <c r="Y26">
        <v>6.64</v>
      </c>
      <c r="Z26">
        <v>6.64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6.67</v>
      </c>
      <c r="AH26">
        <v>13.33</v>
      </c>
      <c r="AI26">
        <v>13.34</v>
      </c>
      <c r="AJ26">
        <v>24.73</v>
      </c>
      <c r="AK26">
        <v>0</v>
      </c>
      <c r="AL26">
        <v>0</v>
      </c>
    </row>
    <row r="27" spans="1:38">
      <c r="A27" t="s">
        <v>69</v>
      </c>
      <c r="B27" s="35">
        <v>211.9</v>
      </c>
      <c r="C27" s="35">
        <v>65.900000000000006</v>
      </c>
      <c r="D27" s="94">
        <f t="shared" si="0"/>
        <v>0.91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32.94</v>
      </c>
      <c r="N27">
        <v>115.02</v>
      </c>
      <c r="O27">
        <v>91.24</v>
      </c>
      <c r="P27">
        <v>1.01</v>
      </c>
      <c r="Q27">
        <v>7.2</v>
      </c>
      <c r="R27" s="94">
        <v>0.01</v>
      </c>
      <c r="S27" s="94">
        <v>0</v>
      </c>
      <c r="T27" s="94">
        <v>0.9</v>
      </c>
      <c r="U27">
        <v>1.37</v>
      </c>
      <c r="V27">
        <v>0</v>
      </c>
      <c r="W27">
        <v>1.61</v>
      </c>
      <c r="X27">
        <v>19.89</v>
      </c>
      <c r="Y27">
        <v>6.64</v>
      </c>
      <c r="Z27">
        <v>6.64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6.67</v>
      </c>
      <c r="AH27">
        <v>13.33</v>
      </c>
      <c r="AI27">
        <v>13.34</v>
      </c>
      <c r="AJ27">
        <v>24.22</v>
      </c>
      <c r="AK27">
        <v>0</v>
      </c>
      <c r="AL27">
        <v>0</v>
      </c>
    </row>
    <row r="28" spans="1:38">
      <c r="A28" t="s">
        <v>70</v>
      </c>
      <c r="B28" s="35">
        <v>242.58</v>
      </c>
      <c r="C28" s="35">
        <v>65.900000000000006</v>
      </c>
      <c r="D28" s="94">
        <f t="shared" si="0"/>
        <v>7.48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32.94</v>
      </c>
      <c r="N28">
        <v>134.65</v>
      </c>
      <c r="O28">
        <v>100.05</v>
      </c>
      <c r="P28">
        <v>1.01</v>
      </c>
      <c r="Q28">
        <v>7.2</v>
      </c>
      <c r="R28" s="94">
        <v>4.04</v>
      </c>
      <c r="S28" s="94">
        <v>2</v>
      </c>
      <c r="T28" s="94">
        <v>1.44</v>
      </c>
      <c r="U28">
        <v>1.37</v>
      </c>
      <c r="V28">
        <v>0</v>
      </c>
      <c r="W28">
        <v>1.61</v>
      </c>
      <c r="X28">
        <v>19.89</v>
      </c>
      <c r="Y28">
        <v>6.64</v>
      </c>
      <c r="Z28">
        <v>6.64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13.33</v>
      </c>
      <c r="AI28">
        <v>13.34</v>
      </c>
      <c r="AJ28">
        <v>24.22</v>
      </c>
      <c r="AK28">
        <v>0</v>
      </c>
      <c r="AL28">
        <v>0</v>
      </c>
    </row>
    <row r="29" spans="1:38">
      <c r="A29" t="s">
        <v>71</v>
      </c>
      <c r="B29" s="35">
        <v>260.75</v>
      </c>
      <c r="C29" s="35">
        <v>65.900000000000006</v>
      </c>
      <c r="D29" s="94">
        <f t="shared" si="0"/>
        <v>20.52</v>
      </c>
      <c r="E29" s="35"/>
      <c r="F29" s="35"/>
      <c r="G29" s="35"/>
      <c r="H29" s="35"/>
      <c r="I29" s="35"/>
      <c r="J29" s="38">
        <v>0.15</v>
      </c>
      <c r="K29" s="38">
        <v>0.15</v>
      </c>
      <c r="L29" s="38">
        <v>0.15</v>
      </c>
      <c r="M29">
        <v>32.94</v>
      </c>
      <c r="N29">
        <v>134.65</v>
      </c>
      <c r="O29">
        <v>100.05</v>
      </c>
      <c r="P29">
        <v>1.01</v>
      </c>
      <c r="Q29">
        <v>7.2</v>
      </c>
      <c r="R29" s="94">
        <v>10.55</v>
      </c>
      <c r="S29" s="94">
        <v>7</v>
      </c>
      <c r="T29" s="94">
        <v>2.97</v>
      </c>
      <c r="U29">
        <v>1.37</v>
      </c>
      <c r="V29">
        <v>0</v>
      </c>
      <c r="W29">
        <v>1.61</v>
      </c>
      <c r="X29">
        <v>19.89</v>
      </c>
      <c r="Y29">
        <v>6.64</v>
      </c>
      <c r="Z29">
        <v>6.64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13.33</v>
      </c>
      <c r="AI29">
        <v>13.34</v>
      </c>
      <c r="AJ29">
        <v>24.22</v>
      </c>
      <c r="AK29">
        <v>0</v>
      </c>
      <c r="AL29">
        <v>0</v>
      </c>
    </row>
    <row r="30" spans="1:38">
      <c r="A30" t="s">
        <v>72</v>
      </c>
      <c r="B30" s="35">
        <v>260.75</v>
      </c>
      <c r="C30" s="35">
        <v>76.150000000000006</v>
      </c>
      <c r="D30" s="94">
        <f t="shared" si="0"/>
        <v>38.04</v>
      </c>
      <c r="E30" s="35"/>
      <c r="F30" s="35"/>
      <c r="G30" s="35"/>
      <c r="H30" s="35"/>
      <c r="I30" s="35"/>
      <c r="J30" s="38">
        <v>0.35</v>
      </c>
      <c r="K30" s="38">
        <v>0.35</v>
      </c>
      <c r="L30" s="38">
        <v>0.36</v>
      </c>
      <c r="M30">
        <v>32.94</v>
      </c>
      <c r="N30">
        <v>134.65</v>
      </c>
      <c r="O30">
        <v>100.05</v>
      </c>
      <c r="P30">
        <v>1.01</v>
      </c>
      <c r="Q30">
        <v>7.2</v>
      </c>
      <c r="R30" s="94">
        <v>17.579999999999998</v>
      </c>
      <c r="S30" s="94">
        <v>11</v>
      </c>
      <c r="T30" s="94">
        <v>9.4600000000000009</v>
      </c>
      <c r="U30">
        <v>1.37</v>
      </c>
      <c r="V30">
        <v>0.08</v>
      </c>
      <c r="W30">
        <v>1.61</v>
      </c>
      <c r="X30">
        <v>19.89</v>
      </c>
      <c r="Y30">
        <v>6.64</v>
      </c>
      <c r="Z30">
        <v>6.64</v>
      </c>
      <c r="AA30">
        <v>0.19</v>
      </c>
      <c r="AB30">
        <v>0.04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13.33</v>
      </c>
      <c r="AI30">
        <v>13.34</v>
      </c>
      <c r="AJ30">
        <v>23.72</v>
      </c>
      <c r="AK30">
        <v>0</v>
      </c>
      <c r="AL30">
        <v>0</v>
      </c>
    </row>
    <row r="31" spans="1:38">
      <c r="A31" t="s">
        <v>73</v>
      </c>
      <c r="B31" s="35">
        <v>260.75</v>
      </c>
      <c r="C31" s="35">
        <v>86.63</v>
      </c>
      <c r="D31" s="94">
        <f t="shared" si="0"/>
        <v>62.460000000000008</v>
      </c>
      <c r="E31" s="35"/>
      <c r="F31" s="35"/>
      <c r="G31" s="35"/>
      <c r="H31" s="35"/>
      <c r="I31" s="35"/>
      <c r="J31" s="38">
        <v>0.66</v>
      </c>
      <c r="K31" s="38">
        <v>0.66</v>
      </c>
      <c r="L31" s="38">
        <v>0.68</v>
      </c>
      <c r="M31">
        <v>32.94</v>
      </c>
      <c r="N31">
        <v>134.65</v>
      </c>
      <c r="O31">
        <v>100.05</v>
      </c>
      <c r="P31">
        <v>1.01</v>
      </c>
      <c r="Q31">
        <v>7.2</v>
      </c>
      <c r="R31" s="94">
        <v>27.37</v>
      </c>
      <c r="S31" s="94">
        <v>16</v>
      </c>
      <c r="T31" s="94">
        <v>19.09</v>
      </c>
      <c r="U31">
        <v>1.37</v>
      </c>
      <c r="V31">
        <v>5.47</v>
      </c>
      <c r="W31">
        <v>1.61</v>
      </c>
      <c r="X31">
        <v>19.89</v>
      </c>
      <c r="Y31">
        <v>6.64</v>
      </c>
      <c r="Z31">
        <v>6.64</v>
      </c>
      <c r="AA31">
        <v>0.28000000000000003</v>
      </c>
      <c r="AB31">
        <v>0.05</v>
      </c>
      <c r="AC31">
        <v>2</v>
      </c>
      <c r="AD31">
        <v>0</v>
      </c>
      <c r="AE31">
        <v>1</v>
      </c>
      <c r="AF31">
        <v>0</v>
      </c>
      <c r="AG31">
        <v>6.67</v>
      </c>
      <c r="AH31">
        <v>13.33</v>
      </c>
      <c r="AI31">
        <v>13.34</v>
      </c>
      <c r="AJ31">
        <v>23.72</v>
      </c>
      <c r="AK31">
        <v>1</v>
      </c>
      <c r="AL31">
        <v>0</v>
      </c>
    </row>
    <row r="32" spans="1:38">
      <c r="A32" t="s">
        <v>74</v>
      </c>
      <c r="B32" s="35">
        <v>260.75</v>
      </c>
      <c r="C32" s="35">
        <v>86.63</v>
      </c>
      <c r="D32" s="94">
        <f t="shared" si="0"/>
        <v>83.25</v>
      </c>
      <c r="E32" s="35"/>
      <c r="F32" s="35"/>
      <c r="G32" s="35"/>
      <c r="H32" s="35"/>
      <c r="I32" s="35"/>
      <c r="J32" s="38">
        <v>1.1100000000000001</v>
      </c>
      <c r="K32" s="38">
        <v>1.1100000000000001</v>
      </c>
      <c r="L32" s="38">
        <v>1.1399999999999999</v>
      </c>
      <c r="M32">
        <v>32.94</v>
      </c>
      <c r="N32">
        <v>134.65</v>
      </c>
      <c r="O32">
        <v>100.05</v>
      </c>
      <c r="P32">
        <v>1.01</v>
      </c>
      <c r="Q32">
        <v>7.2</v>
      </c>
      <c r="R32" s="94">
        <v>30.63</v>
      </c>
      <c r="S32" s="94">
        <v>21.99</v>
      </c>
      <c r="T32" s="94">
        <v>30.63</v>
      </c>
      <c r="U32">
        <v>1.37</v>
      </c>
      <c r="V32">
        <v>13.03</v>
      </c>
      <c r="W32">
        <v>1.61</v>
      </c>
      <c r="X32">
        <v>19.89</v>
      </c>
      <c r="Y32">
        <v>6.64</v>
      </c>
      <c r="Z32">
        <v>6.64</v>
      </c>
      <c r="AA32">
        <v>2.82</v>
      </c>
      <c r="AB32">
        <v>0.56000000000000005</v>
      </c>
      <c r="AC32">
        <v>5</v>
      </c>
      <c r="AD32">
        <v>1</v>
      </c>
      <c r="AE32">
        <v>2</v>
      </c>
      <c r="AF32">
        <v>1</v>
      </c>
      <c r="AG32">
        <v>6.67</v>
      </c>
      <c r="AH32">
        <v>13.33</v>
      </c>
      <c r="AI32">
        <v>13.34</v>
      </c>
      <c r="AJ32">
        <v>23.72</v>
      </c>
      <c r="AK32">
        <v>4</v>
      </c>
      <c r="AL32">
        <v>1</v>
      </c>
    </row>
    <row r="33" spans="1:38">
      <c r="A33" t="s">
        <v>75</v>
      </c>
      <c r="B33" s="35">
        <v>260.75</v>
      </c>
      <c r="C33" s="35">
        <v>86.63</v>
      </c>
      <c r="D33" s="94">
        <f t="shared" si="0"/>
        <v>90.2</v>
      </c>
      <c r="E33" s="35"/>
      <c r="F33" s="35"/>
      <c r="G33" s="35"/>
      <c r="H33" s="35"/>
      <c r="I33" s="35"/>
      <c r="J33" s="38">
        <v>1.7</v>
      </c>
      <c r="K33" s="38">
        <v>1.7</v>
      </c>
      <c r="L33" s="38">
        <v>1.75</v>
      </c>
      <c r="M33">
        <v>32.94</v>
      </c>
      <c r="N33">
        <v>134.65</v>
      </c>
      <c r="O33">
        <v>100.05</v>
      </c>
      <c r="P33">
        <v>1.01</v>
      </c>
      <c r="Q33">
        <v>7.2</v>
      </c>
      <c r="R33" s="94">
        <v>30.6</v>
      </c>
      <c r="S33" s="94">
        <v>29</v>
      </c>
      <c r="T33" s="94">
        <v>30.6</v>
      </c>
      <c r="U33">
        <v>1.37</v>
      </c>
      <c r="V33">
        <v>21.96</v>
      </c>
      <c r="W33">
        <v>1.61</v>
      </c>
      <c r="X33">
        <v>19.89</v>
      </c>
      <c r="Y33">
        <v>6.64</v>
      </c>
      <c r="Z33">
        <v>6.64</v>
      </c>
      <c r="AA33">
        <v>10.58</v>
      </c>
      <c r="AB33">
        <v>2.12</v>
      </c>
      <c r="AC33">
        <v>7</v>
      </c>
      <c r="AD33">
        <v>2</v>
      </c>
      <c r="AE33">
        <v>5</v>
      </c>
      <c r="AF33">
        <v>3</v>
      </c>
      <c r="AG33">
        <v>6.67</v>
      </c>
      <c r="AH33">
        <v>13.33</v>
      </c>
      <c r="AI33">
        <v>13.34</v>
      </c>
      <c r="AJ33">
        <v>23.21</v>
      </c>
      <c r="AK33">
        <v>11</v>
      </c>
      <c r="AL33">
        <v>4</v>
      </c>
    </row>
    <row r="34" spans="1:38">
      <c r="A34" t="s">
        <v>76</v>
      </c>
      <c r="B34" s="35">
        <v>260.75</v>
      </c>
      <c r="C34" s="35">
        <v>86.63</v>
      </c>
      <c r="D34" s="94">
        <f t="shared" si="0"/>
        <v>91.199999999999989</v>
      </c>
      <c r="E34" s="35"/>
      <c r="F34" s="35"/>
      <c r="G34" s="35"/>
      <c r="H34" s="35"/>
      <c r="I34" s="35"/>
      <c r="J34" s="38">
        <v>2.44</v>
      </c>
      <c r="K34" s="38">
        <v>2.44</v>
      </c>
      <c r="L34" s="38">
        <v>2.5</v>
      </c>
      <c r="M34">
        <v>32.94</v>
      </c>
      <c r="N34">
        <v>134.65</v>
      </c>
      <c r="O34">
        <v>100.05</v>
      </c>
      <c r="P34">
        <v>1.01</v>
      </c>
      <c r="Q34">
        <v>7.2</v>
      </c>
      <c r="R34" s="94">
        <v>30.4</v>
      </c>
      <c r="S34" s="94">
        <v>30.4</v>
      </c>
      <c r="T34" s="94">
        <v>30.4</v>
      </c>
      <c r="U34">
        <v>1.37</v>
      </c>
      <c r="V34">
        <v>30.96</v>
      </c>
      <c r="W34">
        <v>1.61</v>
      </c>
      <c r="X34">
        <v>19.89</v>
      </c>
      <c r="Y34">
        <v>6.64</v>
      </c>
      <c r="Z34">
        <v>6.64</v>
      </c>
      <c r="AA34">
        <v>22.48</v>
      </c>
      <c r="AB34">
        <v>4.5</v>
      </c>
      <c r="AC34">
        <v>9</v>
      </c>
      <c r="AD34">
        <v>4</v>
      </c>
      <c r="AE34">
        <v>8</v>
      </c>
      <c r="AF34">
        <v>4</v>
      </c>
      <c r="AG34">
        <v>6.67</v>
      </c>
      <c r="AH34">
        <v>13.33</v>
      </c>
      <c r="AI34">
        <v>13.34</v>
      </c>
      <c r="AJ34">
        <v>22.2</v>
      </c>
      <c r="AK34">
        <v>25</v>
      </c>
      <c r="AL34">
        <v>10</v>
      </c>
    </row>
    <row r="35" spans="1:38">
      <c r="A35" t="s">
        <v>77</v>
      </c>
      <c r="B35" s="35">
        <v>260.75</v>
      </c>
      <c r="C35" s="35">
        <v>86.63</v>
      </c>
      <c r="D35" s="94">
        <f t="shared" si="0"/>
        <v>95.699999999999989</v>
      </c>
      <c r="E35" s="35"/>
      <c r="F35" s="35"/>
      <c r="G35" s="35"/>
      <c r="H35" s="35"/>
      <c r="I35" s="35"/>
      <c r="J35" s="38">
        <v>3.24</v>
      </c>
      <c r="K35" s="38">
        <v>3.24</v>
      </c>
      <c r="L35" s="38">
        <v>3.31</v>
      </c>
      <c r="M35">
        <v>57.6</v>
      </c>
      <c r="N35">
        <v>134.65</v>
      </c>
      <c r="O35">
        <v>100.05</v>
      </c>
      <c r="P35">
        <v>1.01</v>
      </c>
      <c r="Q35">
        <v>7.2</v>
      </c>
      <c r="R35" s="94">
        <v>31.9</v>
      </c>
      <c r="S35" s="94">
        <v>31.9</v>
      </c>
      <c r="T35" s="94">
        <v>31.9</v>
      </c>
      <c r="U35">
        <v>1.3</v>
      </c>
      <c r="V35">
        <v>40.1</v>
      </c>
      <c r="W35">
        <v>1.57</v>
      </c>
      <c r="X35">
        <v>19.89</v>
      </c>
      <c r="Y35">
        <v>6.64</v>
      </c>
      <c r="Z35">
        <v>6.64</v>
      </c>
      <c r="AA35">
        <v>39.85</v>
      </c>
      <c r="AB35">
        <v>7.97</v>
      </c>
      <c r="AC35">
        <v>13</v>
      </c>
      <c r="AD35">
        <v>7</v>
      </c>
      <c r="AE35">
        <v>20</v>
      </c>
      <c r="AF35">
        <v>10</v>
      </c>
      <c r="AG35">
        <v>6.67</v>
      </c>
      <c r="AH35">
        <v>13.33</v>
      </c>
      <c r="AI35">
        <v>13.34</v>
      </c>
      <c r="AJ35">
        <v>22.2</v>
      </c>
      <c r="AK35">
        <v>40</v>
      </c>
      <c r="AL35">
        <v>17</v>
      </c>
    </row>
    <row r="36" spans="1:38">
      <c r="A36" t="s">
        <v>78</v>
      </c>
      <c r="B36" s="35">
        <v>260.75</v>
      </c>
      <c r="C36" s="35">
        <v>86.63</v>
      </c>
      <c r="D36" s="94">
        <f t="shared" si="0"/>
        <v>95.699999999999989</v>
      </c>
      <c r="E36" s="35"/>
      <c r="F36" s="35"/>
      <c r="G36" s="35"/>
      <c r="H36" s="35"/>
      <c r="I36" s="35"/>
      <c r="J36" s="38">
        <v>4.03</v>
      </c>
      <c r="K36" s="38">
        <v>4.03</v>
      </c>
      <c r="L36" s="38">
        <v>4.1399999999999997</v>
      </c>
      <c r="M36">
        <v>57.6</v>
      </c>
      <c r="N36">
        <v>134.65</v>
      </c>
      <c r="O36">
        <v>100.05</v>
      </c>
      <c r="P36">
        <v>1.01</v>
      </c>
      <c r="Q36">
        <v>7.2</v>
      </c>
      <c r="R36" s="94">
        <v>31.9</v>
      </c>
      <c r="S36" s="94">
        <v>31.9</v>
      </c>
      <c r="T36" s="94">
        <v>31.9</v>
      </c>
      <c r="U36">
        <v>1.3</v>
      </c>
      <c r="V36">
        <v>49.2</v>
      </c>
      <c r="W36">
        <v>1.57</v>
      </c>
      <c r="X36">
        <v>19.89</v>
      </c>
      <c r="Y36">
        <v>6.64</v>
      </c>
      <c r="Z36">
        <v>6.64</v>
      </c>
      <c r="AA36">
        <v>59.23</v>
      </c>
      <c r="AB36">
        <v>11.84</v>
      </c>
      <c r="AC36">
        <v>21</v>
      </c>
      <c r="AD36">
        <v>12</v>
      </c>
      <c r="AE36">
        <v>27</v>
      </c>
      <c r="AF36">
        <v>13</v>
      </c>
      <c r="AG36">
        <v>6.67</v>
      </c>
      <c r="AH36">
        <v>13.33</v>
      </c>
      <c r="AI36">
        <v>13.34</v>
      </c>
      <c r="AJ36">
        <v>22.2</v>
      </c>
      <c r="AK36">
        <v>56</v>
      </c>
      <c r="AL36">
        <v>24</v>
      </c>
    </row>
    <row r="37" spans="1:38">
      <c r="A37" t="s">
        <v>79</v>
      </c>
      <c r="B37" s="35">
        <v>260.75</v>
      </c>
      <c r="C37" s="35">
        <v>86.63</v>
      </c>
      <c r="D37" s="94">
        <f t="shared" si="0"/>
        <v>96.199999999999989</v>
      </c>
      <c r="E37" s="35"/>
      <c r="F37" s="35"/>
      <c r="G37" s="35"/>
      <c r="H37" s="35"/>
      <c r="I37" s="35"/>
      <c r="J37" s="38">
        <v>4.8</v>
      </c>
      <c r="K37" s="38">
        <v>4.8</v>
      </c>
      <c r="L37" s="38">
        <v>4.93</v>
      </c>
      <c r="M37">
        <v>57.6</v>
      </c>
      <c r="N37">
        <v>134.65</v>
      </c>
      <c r="O37">
        <v>100.05</v>
      </c>
      <c r="P37">
        <v>1.01</v>
      </c>
      <c r="Q37">
        <v>7.2</v>
      </c>
      <c r="R37" s="94">
        <v>32.07</v>
      </c>
      <c r="S37" s="94">
        <v>32.06</v>
      </c>
      <c r="T37" s="94">
        <v>32.07</v>
      </c>
      <c r="U37">
        <v>1.3</v>
      </c>
      <c r="V37">
        <v>58.02</v>
      </c>
      <c r="W37">
        <v>1.57</v>
      </c>
      <c r="X37">
        <v>19.89</v>
      </c>
      <c r="Y37">
        <v>6.64</v>
      </c>
      <c r="Z37">
        <v>6.64</v>
      </c>
      <c r="AA37">
        <v>78.31</v>
      </c>
      <c r="AB37">
        <v>15.66</v>
      </c>
      <c r="AC37">
        <v>30</v>
      </c>
      <c r="AD37">
        <v>17</v>
      </c>
      <c r="AE37">
        <v>33</v>
      </c>
      <c r="AF37">
        <v>17</v>
      </c>
      <c r="AG37">
        <v>6.67</v>
      </c>
      <c r="AH37">
        <v>13.33</v>
      </c>
      <c r="AI37">
        <v>13.34</v>
      </c>
      <c r="AJ37">
        <v>22.2</v>
      </c>
      <c r="AK37">
        <v>70</v>
      </c>
      <c r="AL37">
        <v>30</v>
      </c>
    </row>
    <row r="38" spans="1:38">
      <c r="A38" t="s">
        <v>80</v>
      </c>
      <c r="B38" s="35">
        <v>260.75</v>
      </c>
      <c r="C38" s="35">
        <v>86.63</v>
      </c>
      <c r="D38" s="94">
        <f t="shared" si="0"/>
        <v>98</v>
      </c>
      <c r="E38" s="35"/>
      <c r="F38" s="35"/>
      <c r="G38" s="35"/>
      <c r="H38" s="35"/>
      <c r="I38" s="35"/>
      <c r="J38" s="38">
        <v>5.76</v>
      </c>
      <c r="K38" s="38">
        <v>5.76</v>
      </c>
      <c r="L38" s="38">
        <v>5.9</v>
      </c>
      <c r="M38">
        <v>57.6</v>
      </c>
      <c r="N38">
        <v>134.65</v>
      </c>
      <c r="O38">
        <v>100.05</v>
      </c>
      <c r="P38">
        <v>1.01</v>
      </c>
      <c r="Q38">
        <v>7.2</v>
      </c>
      <c r="R38" s="94">
        <v>32.67</v>
      </c>
      <c r="S38" s="94">
        <v>32.659999999999997</v>
      </c>
      <c r="T38" s="94">
        <v>32.67</v>
      </c>
      <c r="U38">
        <v>1.3</v>
      </c>
      <c r="V38">
        <v>66.31</v>
      </c>
      <c r="W38">
        <v>1.57</v>
      </c>
      <c r="X38">
        <v>19.89</v>
      </c>
      <c r="Y38">
        <v>6.64</v>
      </c>
      <c r="Z38">
        <v>6.64</v>
      </c>
      <c r="AA38">
        <v>98.16</v>
      </c>
      <c r="AB38">
        <v>19.63</v>
      </c>
      <c r="AC38">
        <v>40</v>
      </c>
      <c r="AD38">
        <v>21</v>
      </c>
      <c r="AE38">
        <v>42</v>
      </c>
      <c r="AF38">
        <v>21</v>
      </c>
      <c r="AG38">
        <v>6.67</v>
      </c>
      <c r="AH38">
        <v>13.33</v>
      </c>
      <c r="AI38">
        <v>13.34</v>
      </c>
      <c r="AJ38">
        <v>22.2</v>
      </c>
      <c r="AK38">
        <v>88</v>
      </c>
      <c r="AL38">
        <v>37</v>
      </c>
    </row>
    <row r="39" spans="1:38">
      <c r="A39" t="s">
        <v>81</v>
      </c>
      <c r="B39" s="35">
        <v>260.75</v>
      </c>
      <c r="C39" s="35">
        <v>86.63</v>
      </c>
      <c r="D39" s="94">
        <f t="shared" si="0"/>
        <v>98</v>
      </c>
      <c r="E39" s="35"/>
      <c r="F39" s="35"/>
      <c r="G39" s="35"/>
      <c r="H39" s="35"/>
      <c r="I39" s="35"/>
      <c r="J39" s="38">
        <v>7.32</v>
      </c>
      <c r="K39" s="38">
        <v>7.32</v>
      </c>
      <c r="L39" s="38">
        <v>7.51</v>
      </c>
      <c r="M39">
        <v>57.6</v>
      </c>
      <c r="N39">
        <v>134.65</v>
      </c>
      <c r="O39">
        <v>100.05</v>
      </c>
      <c r="P39">
        <v>1.01</v>
      </c>
      <c r="Q39">
        <v>7.2</v>
      </c>
      <c r="R39" s="94">
        <v>32.67</v>
      </c>
      <c r="S39" s="94">
        <v>32.659999999999997</v>
      </c>
      <c r="T39" s="94">
        <v>32.67</v>
      </c>
      <c r="U39">
        <v>1.3</v>
      </c>
      <c r="V39">
        <v>90.13</v>
      </c>
      <c r="W39">
        <v>1.57</v>
      </c>
      <c r="X39">
        <v>0</v>
      </c>
      <c r="Y39">
        <v>0</v>
      </c>
      <c r="Z39">
        <v>0</v>
      </c>
      <c r="AA39">
        <v>117.28</v>
      </c>
      <c r="AB39">
        <v>23.46</v>
      </c>
      <c r="AC39">
        <v>48</v>
      </c>
      <c r="AD39">
        <v>24</v>
      </c>
      <c r="AE39">
        <v>50</v>
      </c>
      <c r="AF39">
        <v>25</v>
      </c>
      <c r="AG39">
        <v>6.67</v>
      </c>
      <c r="AH39">
        <v>13.33</v>
      </c>
      <c r="AI39">
        <v>13.34</v>
      </c>
      <c r="AJ39">
        <v>22.2</v>
      </c>
      <c r="AK39">
        <v>105</v>
      </c>
      <c r="AL39">
        <v>45</v>
      </c>
    </row>
    <row r="40" spans="1:38">
      <c r="A40" t="s">
        <v>82</v>
      </c>
      <c r="B40" s="35">
        <v>260.75</v>
      </c>
      <c r="C40" s="35">
        <v>86.63</v>
      </c>
      <c r="D40" s="94">
        <f t="shared" si="0"/>
        <v>98</v>
      </c>
      <c r="E40" s="35"/>
      <c r="F40" s="35"/>
      <c r="G40" s="35"/>
      <c r="H40" s="35"/>
      <c r="I40" s="35"/>
      <c r="J40" s="38">
        <v>8.1999999999999993</v>
      </c>
      <c r="K40" s="38">
        <v>8.1999999999999993</v>
      </c>
      <c r="L40" s="38">
        <v>8.4</v>
      </c>
      <c r="M40">
        <v>57.6</v>
      </c>
      <c r="N40">
        <v>134.65</v>
      </c>
      <c r="O40">
        <v>100.05</v>
      </c>
      <c r="P40">
        <v>1.01</v>
      </c>
      <c r="Q40">
        <v>7.2</v>
      </c>
      <c r="R40" s="94">
        <v>32.67</v>
      </c>
      <c r="S40" s="94">
        <v>32.659999999999997</v>
      </c>
      <c r="T40" s="94">
        <v>32.67</v>
      </c>
      <c r="U40">
        <v>1.3</v>
      </c>
      <c r="V40">
        <v>96.91</v>
      </c>
      <c r="W40">
        <v>1.57</v>
      </c>
      <c r="X40">
        <v>0</v>
      </c>
      <c r="Y40">
        <v>0</v>
      </c>
      <c r="Z40">
        <v>0</v>
      </c>
      <c r="AA40">
        <v>135.41999999999999</v>
      </c>
      <c r="AB40">
        <v>27.08</v>
      </c>
      <c r="AC40">
        <v>55</v>
      </c>
      <c r="AD40">
        <v>27</v>
      </c>
      <c r="AE40">
        <v>57</v>
      </c>
      <c r="AF40">
        <v>28</v>
      </c>
      <c r="AG40">
        <v>6.67</v>
      </c>
      <c r="AH40">
        <v>13.33</v>
      </c>
      <c r="AI40">
        <v>13.34</v>
      </c>
      <c r="AJ40">
        <v>22.2</v>
      </c>
      <c r="AK40">
        <v>119</v>
      </c>
      <c r="AL40">
        <v>51</v>
      </c>
    </row>
    <row r="41" spans="1:38">
      <c r="A41" t="s">
        <v>83</v>
      </c>
      <c r="B41" s="35">
        <v>260.75</v>
      </c>
      <c r="C41" s="35">
        <v>86.63</v>
      </c>
      <c r="D41" s="94">
        <f t="shared" si="0"/>
        <v>98</v>
      </c>
      <c r="E41" s="35"/>
      <c r="F41" s="35"/>
      <c r="G41" s="35"/>
      <c r="H41" s="35"/>
      <c r="I41" s="35"/>
      <c r="J41" s="38">
        <v>9.23</v>
      </c>
      <c r="K41" s="38">
        <v>9.23</v>
      </c>
      <c r="L41" s="38">
        <v>9.4600000000000009</v>
      </c>
      <c r="M41">
        <v>57.6</v>
      </c>
      <c r="N41">
        <v>107.56</v>
      </c>
      <c r="O41">
        <v>100.05</v>
      </c>
      <c r="P41">
        <v>1.01</v>
      </c>
      <c r="Q41">
        <v>6.8</v>
      </c>
      <c r="R41" s="94">
        <v>32.67</v>
      </c>
      <c r="S41" s="94">
        <v>32.659999999999997</v>
      </c>
      <c r="T41" s="94">
        <v>32.67</v>
      </c>
      <c r="U41">
        <v>1.3</v>
      </c>
      <c r="V41">
        <v>102.61</v>
      </c>
      <c r="W41">
        <v>1.57</v>
      </c>
      <c r="X41">
        <v>0</v>
      </c>
      <c r="Y41">
        <v>0</v>
      </c>
      <c r="Z41">
        <v>0</v>
      </c>
      <c r="AA41">
        <v>152.37</v>
      </c>
      <c r="AB41">
        <v>30.47</v>
      </c>
      <c r="AC41">
        <v>60</v>
      </c>
      <c r="AD41">
        <v>29</v>
      </c>
      <c r="AE41">
        <v>63</v>
      </c>
      <c r="AF41">
        <v>32</v>
      </c>
      <c r="AG41">
        <v>6.67</v>
      </c>
      <c r="AH41">
        <v>13.33</v>
      </c>
      <c r="AI41">
        <v>13.34</v>
      </c>
      <c r="AJ41">
        <v>22.2</v>
      </c>
      <c r="AK41">
        <v>133</v>
      </c>
      <c r="AL41">
        <v>57</v>
      </c>
    </row>
    <row r="42" spans="1:38">
      <c r="A42" t="s">
        <v>84</v>
      </c>
      <c r="B42" s="35">
        <v>226.25</v>
      </c>
      <c r="C42" s="35">
        <v>76.150000000000006</v>
      </c>
      <c r="D42" s="94">
        <f t="shared" si="0"/>
        <v>98</v>
      </c>
      <c r="E42" s="35"/>
      <c r="F42" s="35"/>
      <c r="G42" s="35"/>
      <c r="H42" s="35"/>
      <c r="I42" s="35"/>
      <c r="J42" s="38">
        <v>10.56</v>
      </c>
      <c r="K42" s="38">
        <v>10.56</v>
      </c>
      <c r="L42" s="38">
        <v>10.83</v>
      </c>
      <c r="M42">
        <v>57.6</v>
      </c>
      <c r="N42">
        <v>88.36</v>
      </c>
      <c r="O42">
        <v>100.05</v>
      </c>
      <c r="P42">
        <v>1.01</v>
      </c>
      <c r="Q42">
        <v>6.8</v>
      </c>
      <c r="R42" s="94">
        <v>32.67</v>
      </c>
      <c r="S42" s="94">
        <v>32.659999999999997</v>
      </c>
      <c r="T42" s="94">
        <v>32.67</v>
      </c>
      <c r="U42">
        <v>1.3</v>
      </c>
      <c r="V42">
        <v>107.18</v>
      </c>
      <c r="W42">
        <v>1.57</v>
      </c>
      <c r="X42">
        <v>0</v>
      </c>
      <c r="Y42">
        <v>0</v>
      </c>
      <c r="Z42">
        <v>0</v>
      </c>
      <c r="AA42">
        <v>168.51</v>
      </c>
      <c r="AB42">
        <v>33.700000000000003</v>
      </c>
      <c r="AC42">
        <v>66</v>
      </c>
      <c r="AD42">
        <v>31</v>
      </c>
      <c r="AE42">
        <v>70</v>
      </c>
      <c r="AF42">
        <v>35</v>
      </c>
      <c r="AG42">
        <v>6.67</v>
      </c>
      <c r="AH42">
        <v>13.33</v>
      </c>
      <c r="AI42">
        <v>13.34</v>
      </c>
      <c r="AJ42">
        <v>22.2</v>
      </c>
      <c r="AK42">
        <v>144</v>
      </c>
      <c r="AL42">
        <v>61</v>
      </c>
    </row>
    <row r="43" spans="1:38">
      <c r="A43" t="s">
        <v>85</v>
      </c>
      <c r="B43" s="35">
        <v>226.25</v>
      </c>
      <c r="C43" s="35">
        <v>76.150000000000006</v>
      </c>
      <c r="D43" s="94">
        <f t="shared" si="0"/>
        <v>98</v>
      </c>
      <c r="E43" s="35"/>
      <c r="F43" s="35"/>
      <c r="G43" s="35"/>
      <c r="H43" s="35"/>
      <c r="I43" s="35"/>
      <c r="J43" s="38">
        <v>11.49</v>
      </c>
      <c r="K43" s="38">
        <v>11.49</v>
      </c>
      <c r="L43" s="38">
        <v>11.78</v>
      </c>
      <c r="M43">
        <v>53.37</v>
      </c>
      <c r="N43">
        <v>69.150000000000006</v>
      </c>
      <c r="O43">
        <v>71.239999999999995</v>
      </c>
      <c r="P43">
        <v>1.0900000000000001</v>
      </c>
      <c r="Q43">
        <v>6.4</v>
      </c>
      <c r="R43" s="94">
        <v>32.67</v>
      </c>
      <c r="S43" s="94">
        <v>32.659999999999997</v>
      </c>
      <c r="T43" s="94">
        <v>32.67</v>
      </c>
      <c r="U43">
        <v>1.3</v>
      </c>
      <c r="V43">
        <v>110.61</v>
      </c>
      <c r="W43">
        <v>1.57</v>
      </c>
      <c r="X43">
        <v>0</v>
      </c>
      <c r="Y43">
        <v>0</v>
      </c>
      <c r="Z43">
        <v>0</v>
      </c>
      <c r="AA43">
        <v>183.54</v>
      </c>
      <c r="AB43">
        <v>36.71</v>
      </c>
      <c r="AC43">
        <v>72</v>
      </c>
      <c r="AD43">
        <v>33</v>
      </c>
      <c r="AE43">
        <v>76</v>
      </c>
      <c r="AF43">
        <v>38</v>
      </c>
      <c r="AG43">
        <v>6.67</v>
      </c>
      <c r="AH43">
        <v>13.33</v>
      </c>
      <c r="AI43">
        <v>13.34</v>
      </c>
      <c r="AJ43">
        <v>22.2</v>
      </c>
      <c r="AK43">
        <v>158</v>
      </c>
      <c r="AL43">
        <v>67</v>
      </c>
    </row>
    <row r="44" spans="1:38">
      <c r="A44" t="s">
        <v>86</v>
      </c>
      <c r="B44" s="35">
        <v>226.25</v>
      </c>
      <c r="C44" s="35">
        <v>76.150000000000006</v>
      </c>
      <c r="D44" s="94">
        <f t="shared" si="0"/>
        <v>98</v>
      </c>
      <c r="E44" s="35"/>
      <c r="F44" s="35"/>
      <c r="G44" s="35"/>
      <c r="H44" s="35"/>
      <c r="I44" s="35"/>
      <c r="J44" s="38">
        <v>12.25</v>
      </c>
      <c r="K44" s="38">
        <v>12.25</v>
      </c>
      <c r="L44" s="38">
        <v>12.56</v>
      </c>
      <c r="M44">
        <v>49.13</v>
      </c>
      <c r="N44">
        <v>49.94</v>
      </c>
      <c r="O44">
        <v>52.82</v>
      </c>
      <c r="P44">
        <v>1.0900000000000001</v>
      </c>
      <c r="Q44">
        <v>6.4</v>
      </c>
      <c r="R44" s="94">
        <v>32.67</v>
      </c>
      <c r="S44" s="94">
        <v>32.659999999999997</v>
      </c>
      <c r="T44" s="94">
        <v>32.67</v>
      </c>
      <c r="U44">
        <v>1.3</v>
      </c>
      <c r="V44">
        <v>112.4</v>
      </c>
      <c r="W44">
        <v>1.57</v>
      </c>
      <c r="X44">
        <v>0</v>
      </c>
      <c r="Y44">
        <v>0</v>
      </c>
      <c r="Z44">
        <v>0</v>
      </c>
      <c r="AA44">
        <v>196.37</v>
      </c>
      <c r="AB44">
        <v>39.270000000000003</v>
      </c>
      <c r="AC44">
        <v>77</v>
      </c>
      <c r="AD44">
        <v>35</v>
      </c>
      <c r="AE44">
        <v>80</v>
      </c>
      <c r="AF44">
        <v>40</v>
      </c>
      <c r="AG44">
        <v>6.67</v>
      </c>
      <c r="AH44">
        <v>13.33</v>
      </c>
      <c r="AI44">
        <v>13.34</v>
      </c>
      <c r="AJ44">
        <v>22.2</v>
      </c>
      <c r="AK44">
        <v>168</v>
      </c>
      <c r="AL44">
        <v>72</v>
      </c>
    </row>
    <row r="45" spans="1:38">
      <c r="A45" t="s">
        <v>87</v>
      </c>
      <c r="B45" s="35">
        <v>195.58</v>
      </c>
      <c r="C45" s="35">
        <v>65.900000000000006</v>
      </c>
      <c r="D45" s="94">
        <f t="shared" si="0"/>
        <v>98</v>
      </c>
      <c r="E45" s="35"/>
      <c r="F45" s="35"/>
      <c r="G45" s="35"/>
      <c r="H45" s="35"/>
      <c r="I45" s="35"/>
      <c r="J45" s="38">
        <v>12.94</v>
      </c>
      <c r="K45" s="38">
        <v>12.94</v>
      </c>
      <c r="L45" s="38">
        <v>13.26</v>
      </c>
      <c r="M45">
        <v>44.9</v>
      </c>
      <c r="N45">
        <v>31.69</v>
      </c>
      <c r="O45">
        <v>52.82</v>
      </c>
      <c r="P45">
        <v>1.0900000000000001</v>
      </c>
      <c r="Q45">
        <v>6.4</v>
      </c>
      <c r="R45" s="94">
        <v>32.67</v>
      </c>
      <c r="S45" s="94">
        <v>32.659999999999997</v>
      </c>
      <c r="T45" s="94">
        <v>32.67</v>
      </c>
      <c r="U45">
        <v>1.3</v>
      </c>
      <c r="V45">
        <v>104.81</v>
      </c>
      <c r="W45">
        <v>1.57</v>
      </c>
      <c r="X45">
        <v>0</v>
      </c>
      <c r="Y45">
        <v>0</v>
      </c>
      <c r="Z45">
        <v>0</v>
      </c>
      <c r="AA45">
        <v>206.98</v>
      </c>
      <c r="AB45">
        <v>41.4</v>
      </c>
      <c r="AC45">
        <v>82</v>
      </c>
      <c r="AD45">
        <v>36</v>
      </c>
      <c r="AE45">
        <v>87</v>
      </c>
      <c r="AF45">
        <v>43</v>
      </c>
      <c r="AG45">
        <v>6.67</v>
      </c>
      <c r="AH45">
        <v>13.33</v>
      </c>
      <c r="AI45">
        <v>13.34</v>
      </c>
      <c r="AJ45">
        <v>22.2</v>
      </c>
      <c r="AK45">
        <v>175</v>
      </c>
      <c r="AL45">
        <v>75</v>
      </c>
    </row>
    <row r="46" spans="1:38">
      <c r="A46" t="s">
        <v>88</v>
      </c>
      <c r="B46" s="35">
        <v>195.58</v>
      </c>
      <c r="C46" s="35">
        <v>65.900000000000006</v>
      </c>
      <c r="D46" s="94">
        <f t="shared" si="0"/>
        <v>98</v>
      </c>
      <c r="E46" s="35"/>
      <c r="F46" s="35"/>
      <c r="G46" s="35"/>
      <c r="H46" s="35"/>
      <c r="I46" s="35"/>
      <c r="J46" s="38">
        <v>13.52</v>
      </c>
      <c r="K46" s="38">
        <v>13.52</v>
      </c>
      <c r="L46" s="38">
        <v>13.86</v>
      </c>
      <c r="M46">
        <v>35.020000000000003</v>
      </c>
      <c r="N46">
        <v>0</v>
      </c>
      <c r="O46">
        <v>52.82</v>
      </c>
      <c r="P46">
        <v>1.0900000000000001</v>
      </c>
      <c r="Q46">
        <v>6.4</v>
      </c>
      <c r="R46" s="94">
        <v>32.67</v>
      </c>
      <c r="S46" s="94">
        <v>32.659999999999997</v>
      </c>
      <c r="T46" s="94">
        <v>32.67</v>
      </c>
      <c r="U46">
        <v>1.3</v>
      </c>
      <c r="V46">
        <v>108.22</v>
      </c>
      <c r="W46">
        <v>1.57</v>
      </c>
      <c r="X46">
        <v>0</v>
      </c>
      <c r="Y46">
        <v>0</v>
      </c>
      <c r="Z46">
        <v>0</v>
      </c>
      <c r="AA46">
        <v>216.51</v>
      </c>
      <c r="AB46">
        <v>43.3</v>
      </c>
      <c r="AC46">
        <v>85</v>
      </c>
      <c r="AD46">
        <v>38</v>
      </c>
      <c r="AE46">
        <v>90</v>
      </c>
      <c r="AF46">
        <v>45</v>
      </c>
      <c r="AG46">
        <v>6.67</v>
      </c>
      <c r="AH46">
        <v>13.33</v>
      </c>
      <c r="AI46">
        <v>13.34</v>
      </c>
      <c r="AJ46">
        <v>22.2</v>
      </c>
      <c r="AK46">
        <v>182</v>
      </c>
      <c r="AL46">
        <v>78</v>
      </c>
    </row>
    <row r="47" spans="1:38">
      <c r="A47" t="s">
        <v>89</v>
      </c>
      <c r="B47" s="35">
        <v>226.25</v>
      </c>
      <c r="C47" s="35">
        <v>65.900000000000006</v>
      </c>
      <c r="D47" s="94">
        <f t="shared" si="0"/>
        <v>98</v>
      </c>
      <c r="E47" s="35"/>
      <c r="F47" s="35"/>
      <c r="G47" s="35"/>
      <c r="H47" s="35"/>
      <c r="I47" s="35"/>
      <c r="J47" s="38">
        <v>13.91</v>
      </c>
      <c r="K47" s="38">
        <v>13.91</v>
      </c>
      <c r="L47" s="38">
        <v>14.27</v>
      </c>
      <c r="M47">
        <v>35.020000000000003</v>
      </c>
      <c r="N47">
        <v>0</v>
      </c>
      <c r="O47">
        <v>52.82</v>
      </c>
      <c r="P47">
        <v>1.0900000000000001</v>
      </c>
      <c r="Q47">
        <v>6.4</v>
      </c>
      <c r="R47" s="94">
        <v>32.67</v>
      </c>
      <c r="S47" s="94">
        <v>32.659999999999997</v>
      </c>
      <c r="T47" s="94">
        <v>32.67</v>
      </c>
      <c r="U47">
        <v>1.3</v>
      </c>
      <c r="V47">
        <v>111.19</v>
      </c>
      <c r="W47">
        <v>1.61</v>
      </c>
      <c r="X47">
        <v>0</v>
      </c>
      <c r="Y47">
        <v>0</v>
      </c>
      <c r="Z47">
        <v>0</v>
      </c>
      <c r="AA47">
        <v>225.27</v>
      </c>
      <c r="AB47">
        <v>45.05</v>
      </c>
      <c r="AC47">
        <v>88</v>
      </c>
      <c r="AD47">
        <v>40</v>
      </c>
      <c r="AE47">
        <v>93</v>
      </c>
      <c r="AF47">
        <v>47</v>
      </c>
      <c r="AG47">
        <v>6.67</v>
      </c>
      <c r="AH47">
        <v>13.33</v>
      </c>
      <c r="AI47">
        <v>13.34</v>
      </c>
      <c r="AJ47">
        <v>22.2</v>
      </c>
      <c r="AK47">
        <v>186</v>
      </c>
      <c r="AL47">
        <v>79</v>
      </c>
    </row>
    <row r="48" spans="1:38">
      <c r="A48" t="s">
        <v>90</v>
      </c>
      <c r="B48" s="35">
        <v>226.25</v>
      </c>
      <c r="C48" s="35">
        <v>65.900000000000006</v>
      </c>
      <c r="D48" s="94">
        <f t="shared" si="0"/>
        <v>98</v>
      </c>
      <c r="E48" s="35"/>
      <c r="F48" s="35"/>
      <c r="G48" s="35"/>
      <c r="H48" s="35"/>
      <c r="I48" s="35"/>
      <c r="J48" s="38">
        <v>14.35</v>
      </c>
      <c r="K48" s="38">
        <v>14.35</v>
      </c>
      <c r="L48" s="38">
        <v>14.71</v>
      </c>
      <c r="M48">
        <v>35.020000000000003</v>
      </c>
      <c r="N48">
        <v>0</v>
      </c>
      <c r="O48">
        <v>52.82</v>
      </c>
      <c r="P48">
        <v>1.0900000000000001</v>
      </c>
      <c r="Q48">
        <v>6.4</v>
      </c>
      <c r="R48" s="94">
        <v>32.67</v>
      </c>
      <c r="S48" s="94">
        <v>32.659999999999997</v>
      </c>
      <c r="T48" s="94">
        <v>32.67</v>
      </c>
      <c r="U48">
        <v>1.3</v>
      </c>
      <c r="V48">
        <v>113.83</v>
      </c>
      <c r="W48">
        <v>1.61</v>
      </c>
      <c r="X48">
        <v>0</v>
      </c>
      <c r="Y48">
        <v>0</v>
      </c>
      <c r="Z48">
        <v>0</v>
      </c>
      <c r="AA48">
        <v>233.06</v>
      </c>
      <c r="AB48">
        <v>46.61</v>
      </c>
      <c r="AC48">
        <v>89</v>
      </c>
      <c r="AD48">
        <v>40</v>
      </c>
      <c r="AE48">
        <v>96</v>
      </c>
      <c r="AF48">
        <v>48</v>
      </c>
      <c r="AG48">
        <v>6.67</v>
      </c>
      <c r="AH48">
        <v>13.33</v>
      </c>
      <c r="AI48">
        <v>13.34</v>
      </c>
      <c r="AJ48">
        <v>22.2</v>
      </c>
      <c r="AK48">
        <v>189</v>
      </c>
      <c r="AL48">
        <v>81</v>
      </c>
    </row>
    <row r="49" spans="1:38">
      <c r="A49" t="s">
        <v>91</v>
      </c>
      <c r="B49" s="35">
        <v>226.25</v>
      </c>
      <c r="C49" s="35">
        <v>65.900000000000006</v>
      </c>
      <c r="D49" s="94">
        <f t="shared" si="0"/>
        <v>98</v>
      </c>
      <c r="E49" s="35"/>
      <c r="F49" s="35"/>
      <c r="G49" s="35"/>
      <c r="H49" s="35"/>
      <c r="I49" s="35"/>
      <c r="J49" s="38">
        <v>14.69</v>
      </c>
      <c r="K49" s="38">
        <v>14.69</v>
      </c>
      <c r="L49" s="38">
        <v>15.05</v>
      </c>
      <c r="M49">
        <v>32.94</v>
      </c>
      <c r="N49">
        <v>0</v>
      </c>
      <c r="O49">
        <v>55.7</v>
      </c>
      <c r="P49">
        <v>1.0900000000000001</v>
      </c>
      <c r="Q49">
        <v>6.4</v>
      </c>
      <c r="R49" s="94">
        <v>32.67</v>
      </c>
      <c r="S49" s="94">
        <v>32.659999999999997</v>
      </c>
      <c r="T49" s="94">
        <v>32.67</v>
      </c>
      <c r="U49">
        <v>1.3</v>
      </c>
      <c r="V49">
        <v>115.87</v>
      </c>
      <c r="W49">
        <v>1.61</v>
      </c>
      <c r="X49">
        <v>0</v>
      </c>
      <c r="Y49">
        <v>0</v>
      </c>
      <c r="Z49">
        <v>0</v>
      </c>
      <c r="AA49">
        <v>238.59</v>
      </c>
      <c r="AB49">
        <v>47.72</v>
      </c>
      <c r="AC49">
        <v>89</v>
      </c>
      <c r="AD49">
        <v>41</v>
      </c>
      <c r="AE49">
        <v>97</v>
      </c>
      <c r="AF49">
        <v>48</v>
      </c>
      <c r="AG49">
        <v>6.67</v>
      </c>
      <c r="AH49">
        <v>13.33</v>
      </c>
      <c r="AI49">
        <v>13.34</v>
      </c>
      <c r="AJ49">
        <v>22.2</v>
      </c>
      <c r="AK49">
        <v>189</v>
      </c>
      <c r="AL49">
        <v>81</v>
      </c>
    </row>
    <row r="50" spans="1:38">
      <c r="A50" t="s">
        <v>92</v>
      </c>
      <c r="B50" s="35">
        <v>226.25</v>
      </c>
      <c r="C50" s="35">
        <v>65.900000000000006</v>
      </c>
      <c r="D50" s="94">
        <f t="shared" si="0"/>
        <v>98</v>
      </c>
      <c r="E50" s="35"/>
      <c r="F50" s="35"/>
      <c r="G50" s="35"/>
      <c r="H50" s="35"/>
      <c r="I50" s="35"/>
      <c r="J50" s="38">
        <v>14.79</v>
      </c>
      <c r="K50" s="38">
        <v>14.79</v>
      </c>
      <c r="L50" s="38">
        <v>15.17</v>
      </c>
      <c r="M50">
        <v>32.94</v>
      </c>
      <c r="N50">
        <v>0</v>
      </c>
      <c r="O50">
        <v>60.51</v>
      </c>
      <c r="P50">
        <v>1.0900000000000001</v>
      </c>
      <c r="Q50">
        <v>6.4</v>
      </c>
      <c r="R50" s="94">
        <v>32.67</v>
      </c>
      <c r="S50" s="94">
        <v>32.659999999999997</v>
      </c>
      <c r="T50" s="94">
        <v>32.67</v>
      </c>
      <c r="U50">
        <v>1.3</v>
      </c>
      <c r="V50">
        <v>117.73</v>
      </c>
      <c r="W50">
        <v>1.61</v>
      </c>
      <c r="X50">
        <v>0</v>
      </c>
      <c r="Y50">
        <v>0</v>
      </c>
      <c r="Z50">
        <v>0</v>
      </c>
      <c r="AA50">
        <v>241.59</v>
      </c>
      <c r="AB50">
        <v>48.32</v>
      </c>
      <c r="AC50">
        <v>89</v>
      </c>
      <c r="AD50">
        <v>42</v>
      </c>
      <c r="AE50">
        <v>97</v>
      </c>
      <c r="AF50">
        <v>48</v>
      </c>
      <c r="AG50">
        <v>6.67</v>
      </c>
      <c r="AH50">
        <v>13.33</v>
      </c>
      <c r="AI50">
        <v>13.34</v>
      </c>
      <c r="AJ50">
        <v>22.2</v>
      </c>
      <c r="AK50">
        <v>189</v>
      </c>
      <c r="AL50">
        <v>81</v>
      </c>
    </row>
    <row r="51" spans="1:38">
      <c r="A51" t="s">
        <v>93</v>
      </c>
      <c r="B51" s="35">
        <v>226.25</v>
      </c>
      <c r="C51" s="35">
        <v>65.900000000000006</v>
      </c>
      <c r="D51" s="94">
        <f t="shared" si="0"/>
        <v>98</v>
      </c>
      <c r="E51" s="35"/>
      <c r="F51" s="35"/>
      <c r="G51" s="35"/>
      <c r="H51" s="35"/>
      <c r="I51" s="35"/>
      <c r="J51" s="38">
        <v>14.79</v>
      </c>
      <c r="K51" s="38">
        <v>14.79</v>
      </c>
      <c r="L51" s="38">
        <v>15.17</v>
      </c>
      <c r="M51">
        <v>32.94</v>
      </c>
      <c r="N51">
        <v>0</v>
      </c>
      <c r="O51">
        <v>60.51</v>
      </c>
      <c r="P51">
        <v>1.1599999999999999</v>
      </c>
      <c r="Q51">
        <v>6.4</v>
      </c>
      <c r="R51" s="94">
        <v>32.67</v>
      </c>
      <c r="S51" s="94">
        <v>32.659999999999997</v>
      </c>
      <c r="T51" s="94">
        <v>32.67</v>
      </c>
      <c r="U51">
        <v>1.45</v>
      </c>
      <c r="V51">
        <v>119.74</v>
      </c>
      <c r="W51">
        <v>1.61</v>
      </c>
      <c r="X51">
        <v>0</v>
      </c>
      <c r="Y51">
        <v>0</v>
      </c>
      <c r="Z51">
        <v>0</v>
      </c>
      <c r="AA51">
        <v>243.23</v>
      </c>
      <c r="AB51">
        <v>48.64</v>
      </c>
      <c r="AC51">
        <v>89</v>
      </c>
      <c r="AD51">
        <v>42</v>
      </c>
      <c r="AE51">
        <v>97</v>
      </c>
      <c r="AF51">
        <v>48</v>
      </c>
      <c r="AG51">
        <v>6.67</v>
      </c>
      <c r="AH51">
        <v>13.33</v>
      </c>
      <c r="AI51">
        <v>13.34</v>
      </c>
      <c r="AJ51">
        <v>23.21</v>
      </c>
      <c r="AK51">
        <v>189</v>
      </c>
      <c r="AL51">
        <v>81</v>
      </c>
    </row>
    <row r="52" spans="1:38">
      <c r="A52" t="s">
        <v>94</v>
      </c>
      <c r="B52" s="35">
        <v>226.25</v>
      </c>
      <c r="C52" s="35">
        <v>65.900000000000006</v>
      </c>
      <c r="D52" s="94">
        <f t="shared" si="0"/>
        <v>98</v>
      </c>
      <c r="E52" s="35"/>
      <c r="F52" s="35"/>
      <c r="G52" s="35"/>
      <c r="H52" s="35"/>
      <c r="I52" s="35"/>
      <c r="J52" s="38">
        <v>14.79</v>
      </c>
      <c r="K52" s="38">
        <v>14.79</v>
      </c>
      <c r="L52" s="38">
        <v>15.17</v>
      </c>
      <c r="M52">
        <v>32.94</v>
      </c>
      <c r="N52">
        <v>0</v>
      </c>
      <c r="O52">
        <v>70.11</v>
      </c>
      <c r="P52">
        <v>1.1599999999999999</v>
      </c>
      <c r="Q52">
        <v>6.4</v>
      </c>
      <c r="R52" s="94">
        <v>32.67</v>
      </c>
      <c r="S52" s="94">
        <v>32.659999999999997</v>
      </c>
      <c r="T52" s="94">
        <v>32.67</v>
      </c>
      <c r="U52">
        <v>1.45</v>
      </c>
      <c r="V52">
        <v>119.82</v>
      </c>
      <c r="W52">
        <v>1.61</v>
      </c>
      <c r="X52">
        <v>0</v>
      </c>
      <c r="Y52">
        <v>0</v>
      </c>
      <c r="Z52">
        <v>0</v>
      </c>
      <c r="AA52">
        <v>243.34</v>
      </c>
      <c r="AB52">
        <v>48.67</v>
      </c>
      <c r="AC52">
        <v>89</v>
      </c>
      <c r="AD52">
        <v>42</v>
      </c>
      <c r="AE52">
        <v>96</v>
      </c>
      <c r="AF52">
        <v>48</v>
      </c>
      <c r="AG52">
        <v>6.67</v>
      </c>
      <c r="AH52">
        <v>13.33</v>
      </c>
      <c r="AI52">
        <v>13.34</v>
      </c>
      <c r="AJ52">
        <v>23.21</v>
      </c>
      <c r="AK52">
        <v>189</v>
      </c>
      <c r="AL52">
        <v>81</v>
      </c>
    </row>
    <row r="53" spans="1:38">
      <c r="A53" t="s">
        <v>95</v>
      </c>
      <c r="B53" s="35">
        <v>226.25</v>
      </c>
      <c r="C53" s="35">
        <v>65.900000000000006</v>
      </c>
      <c r="D53" s="94">
        <f t="shared" si="0"/>
        <v>98</v>
      </c>
      <c r="E53" s="35"/>
      <c r="F53" s="35"/>
      <c r="G53" s="35"/>
      <c r="H53" s="35"/>
      <c r="I53" s="35"/>
      <c r="J53" s="38">
        <v>14.79</v>
      </c>
      <c r="K53" s="38">
        <v>14.79</v>
      </c>
      <c r="L53" s="38">
        <v>15.17</v>
      </c>
      <c r="M53">
        <v>32.94</v>
      </c>
      <c r="N53">
        <v>0</v>
      </c>
      <c r="O53">
        <v>70.11</v>
      </c>
      <c r="P53">
        <v>1.1599999999999999</v>
      </c>
      <c r="Q53">
        <v>6.4</v>
      </c>
      <c r="R53" s="94">
        <v>32.67</v>
      </c>
      <c r="S53" s="94">
        <v>32.659999999999997</v>
      </c>
      <c r="T53" s="94">
        <v>32.67</v>
      </c>
      <c r="U53">
        <v>1.45</v>
      </c>
      <c r="V53">
        <v>119.24</v>
      </c>
      <c r="W53">
        <v>1.61</v>
      </c>
      <c r="X53">
        <v>0</v>
      </c>
      <c r="Y53">
        <v>0</v>
      </c>
      <c r="Z53">
        <v>0</v>
      </c>
      <c r="AA53">
        <v>243.29</v>
      </c>
      <c r="AB53">
        <v>48.66</v>
      </c>
      <c r="AC53">
        <v>89</v>
      </c>
      <c r="AD53">
        <v>42</v>
      </c>
      <c r="AE53">
        <v>95</v>
      </c>
      <c r="AF53">
        <v>48</v>
      </c>
      <c r="AG53">
        <v>6.67</v>
      </c>
      <c r="AH53">
        <v>13.33</v>
      </c>
      <c r="AI53">
        <v>13.34</v>
      </c>
      <c r="AJ53">
        <v>24.22</v>
      </c>
      <c r="AK53">
        <v>189</v>
      </c>
      <c r="AL53">
        <v>81</v>
      </c>
    </row>
    <row r="54" spans="1:38">
      <c r="A54" t="s">
        <v>96</v>
      </c>
      <c r="B54" s="35">
        <v>226.25</v>
      </c>
      <c r="C54" s="35">
        <v>65.900000000000006</v>
      </c>
      <c r="D54" s="94">
        <f t="shared" si="0"/>
        <v>98</v>
      </c>
      <c r="E54" s="35"/>
      <c r="F54" s="35"/>
      <c r="G54" s="35"/>
      <c r="H54" s="35"/>
      <c r="I54" s="35"/>
      <c r="J54" s="38">
        <v>14.83</v>
      </c>
      <c r="K54" s="38">
        <v>14.83</v>
      </c>
      <c r="L54" s="38">
        <v>15.2</v>
      </c>
      <c r="M54">
        <v>32.94</v>
      </c>
      <c r="N54">
        <v>0</v>
      </c>
      <c r="O54">
        <v>70.11</v>
      </c>
      <c r="P54">
        <v>1.1599999999999999</v>
      </c>
      <c r="Q54">
        <v>6.4</v>
      </c>
      <c r="R54" s="94">
        <v>32.67</v>
      </c>
      <c r="S54" s="94">
        <v>32.659999999999997</v>
      </c>
      <c r="T54" s="94">
        <v>32.67</v>
      </c>
      <c r="U54">
        <v>1.45</v>
      </c>
      <c r="V54">
        <v>118.1</v>
      </c>
      <c r="W54">
        <v>1.61</v>
      </c>
      <c r="X54">
        <v>0</v>
      </c>
      <c r="Y54">
        <v>0</v>
      </c>
      <c r="Z54">
        <v>0</v>
      </c>
      <c r="AA54">
        <v>241.68</v>
      </c>
      <c r="AB54">
        <v>48.34</v>
      </c>
      <c r="AC54">
        <v>89</v>
      </c>
      <c r="AD54">
        <v>42</v>
      </c>
      <c r="AE54">
        <v>93</v>
      </c>
      <c r="AF54">
        <v>47</v>
      </c>
      <c r="AG54">
        <v>6.67</v>
      </c>
      <c r="AH54">
        <v>13.33</v>
      </c>
      <c r="AI54">
        <v>13.34</v>
      </c>
      <c r="AJ54">
        <v>24.22</v>
      </c>
      <c r="AK54">
        <v>189</v>
      </c>
      <c r="AL54">
        <v>81</v>
      </c>
    </row>
    <row r="55" spans="1:38">
      <c r="A55" t="s">
        <v>97</v>
      </c>
      <c r="B55" s="35">
        <v>226.25</v>
      </c>
      <c r="C55" s="35">
        <v>57.34</v>
      </c>
      <c r="D55" s="94">
        <f t="shared" si="0"/>
        <v>98</v>
      </c>
      <c r="E55" s="35"/>
      <c r="F55" s="35"/>
      <c r="G55" s="35"/>
      <c r="H55" s="35"/>
      <c r="I55" s="35"/>
      <c r="J55" s="38">
        <v>14.54</v>
      </c>
      <c r="K55" s="38">
        <v>14.54</v>
      </c>
      <c r="L55" s="38">
        <v>14.9</v>
      </c>
      <c r="M55">
        <v>32.94</v>
      </c>
      <c r="N55">
        <v>0</v>
      </c>
      <c r="O55">
        <v>70.11</v>
      </c>
      <c r="P55">
        <v>1.32</v>
      </c>
      <c r="Q55">
        <v>6.4</v>
      </c>
      <c r="R55" s="94">
        <v>32.67</v>
      </c>
      <c r="S55" s="94">
        <v>32.659999999999997</v>
      </c>
      <c r="T55" s="94">
        <v>32.67</v>
      </c>
      <c r="U55">
        <v>1.53</v>
      </c>
      <c r="V55">
        <v>115.82</v>
      </c>
      <c r="W55">
        <v>1.66</v>
      </c>
      <c r="X55">
        <v>0</v>
      </c>
      <c r="Y55">
        <v>0</v>
      </c>
      <c r="Z55">
        <v>0</v>
      </c>
      <c r="AA55">
        <v>240.44</v>
      </c>
      <c r="AB55">
        <v>48.09</v>
      </c>
      <c r="AC55">
        <v>89</v>
      </c>
      <c r="AD55">
        <v>42</v>
      </c>
      <c r="AE55">
        <v>93</v>
      </c>
      <c r="AF55">
        <v>46</v>
      </c>
      <c r="AG55">
        <v>6.67</v>
      </c>
      <c r="AH55">
        <v>13.33</v>
      </c>
      <c r="AI55">
        <v>13.34</v>
      </c>
      <c r="AJ55">
        <v>24.22</v>
      </c>
      <c r="AK55">
        <v>189</v>
      </c>
      <c r="AL55">
        <v>81</v>
      </c>
    </row>
    <row r="56" spans="1:38">
      <c r="A56" t="s">
        <v>98</v>
      </c>
      <c r="B56" s="35">
        <v>226.25</v>
      </c>
      <c r="C56" s="35">
        <v>57.34</v>
      </c>
      <c r="D56" s="94">
        <f t="shared" si="0"/>
        <v>98</v>
      </c>
      <c r="E56" s="35"/>
      <c r="F56" s="35"/>
      <c r="G56" s="35"/>
      <c r="H56" s="35"/>
      <c r="I56" s="35"/>
      <c r="J56" s="38">
        <v>14.23</v>
      </c>
      <c r="K56" s="38">
        <v>14.23</v>
      </c>
      <c r="L56" s="38">
        <v>14.58</v>
      </c>
      <c r="M56">
        <v>32.94</v>
      </c>
      <c r="N56">
        <v>0</v>
      </c>
      <c r="O56">
        <v>70.11</v>
      </c>
      <c r="P56">
        <v>1.32</v>
      </c>
      <c r="Q56">
        <v>6.4</v>
      </c>
      <c r="R56" s="94">
        <v>32.67</v>
      </c>
      <c r="S56" s="94">
        <v>32.659999999999997</v>
      </c>
      <c r="T56" s="94">
        <v>32.67</v>
      </c>
      <c r="U56">
        <v>1.53</v>
      </c>
      <c r="V56">
        <v>112.38</v>
      </c>
      <c r="W56">
        <v>1.66</v>
      </c>
      <c r="X56">
        <v>0</v>
      </c>
      <c r="Y56">
        <v>0</v>
      </c>
      <c r="Z56">
        <v>0</v>
      </c>
      <c r="AA56">
        <v>236.98</v>
      </c>
      <c r="AB56">
        <v>47.4</v>
      </c>
      <c r="AC56">
        <v>89</v>
      </c>
      <c r="AD56">
        <v>41</v>
      </c>
      <c r="AE56">
        <v>91</v>
      </c>
      <c r="AF56">
        <v>46</v>
      </c>
      <c r="AG56">
        <v>6.67</v>
      </c>
      <c r="AH56">
        <v>13.33</v>
      </c>
      <c r="AI56">
        <v>13.34</v>
      </c>
      <c r="AJ56">
        <v>24.22</v>
      </c>
      <c r="AK56">
        <v>186</v>
      </c>
      <c r="AL56">
        <v>79</v>
      </c>
    </row>
    <row r="57" spans="1:38">
      <c r="A57" t="s">
        <v>99</v>
      </c>
      <c r="B57" s="35">
        <v>226.25</v>
      </c>
      <c r="C57" s="35">
        <v>57.34</v>
      </c>
      <c r="D57" s="94">
        <f t="shared" si="0"/>
        <v>98</v>
      </c>
      <c r="E57" s="35"/>
      <c r="F57" s="35"/>
      <c r="G57" s="35"/>
      <c r="H57" s="35"/>
      <c r="I57" s="35"/>
      <c r="J57" s="38">
        <v>13.96</v>
      </c>
      <c r="K57" s="38">
        <v>13.96</v>
      </c>
      <c r="L57" s="38">
        <v>14.32</v>
      </c>
      <c r="M57">
        <v>32.94</v>
      </c>
      <c r="N57">
        <v>0</v>
      </c>
      <c r="O57">
        <v>55.7</v>
      </c>
      <c r="P57">
        <v>1.32</v>
      </c>
      <c r="Q57">
        <v>6.4</v>
      </c>
      <c r="R57" s="94">
        <v>32.67</v>
      </c>
      <c r="S57" s="94">
        <v>32.659999999999997</v>
      </c>
      <c r="T57" s="94">
        <v>32.67</v>
      </c>
      <c r="U57">
        <v>1.53</v>
      </c>
      <c r="V57">
        <v>108.38</v>
      </c>
      <c r="W57">
        <v>1.66</v>
      </c>
      <c r="X57">
        <v>0</v>
      </c>
      <c r="Y57">
        <v>0</v>
      </c>
      <c r="Z57">
        <v>0</v>
      </c>
      <c r="AA57">
        <v>230.23</v>
      </c>
      <c r="AB57">
        <v>46.04</v>
      </c>
      <c r="AC57">
        <v>89</v>
      </c>
      <c r="AD57">
        <v>41</v>
      </c>
      <c r="AE57">
        <v>89</v>
      </c>
      <c r="AF57">
        <v>44</v>
      </c>
      <c r="AG57">
        <v>6.67</v>
      </c>
      <c r="AH57">
        <v>13.33</v>
      </c>
      <c r="AI57">
        <v>13.34</v>
      </c>
      <c r="AJ57">
        <v>24.22</v>
      </c>
      <c r="AK57">
        <v>186</v>
      </c>
      <c r="AL57">
        <v>79</v>
      </c>
    </row>
    <row r="58" spans="1:38">
      <c r="A58" t="s">
        <v>100</v>
      </c>
      <c r="B58" s="35">
        <v>226.25</v>
      </c>
      <c r="C58" s="35">
        <v>57.34</v>
      </c>
      <c r="D58" s="94">
        <f t="shared" si="0"/>
        <v>98</v>
      </c>
      <c r="E58" s="35"/>
      <c r="F58" s="35"/>
      <c r="G58" s="35"/>
      <c r="H58" s="35"/>
      <c r="I58" s="35"/>
      <c r="J58" s="38">
        <v>13.81</v>
      </c>
      <c r="K58" s="38">
        <v>13.81</v>
      </c>
      <c r="L58" s="38">
        <v>14.16</v>
      </c>
      <c r="M58">
        <v>32.94</v>
      </c>
      <c r="N58">
        <v>0</v>
      </c>
      <c r="O58">
        <v>55.7</v>
      </c>
      <c r="P58">
        <v>1.32</v>
      </c>
      <c r="Q58">
        <v>6.4</v>
      </c>
      <c r="R58" s="94">
        <v>32.67</v>
      </c>
      <c r="S58" s="94">
        <v>32.659999999999997</v>
      </c>
      <c r="T58" s="94">
        <v>32.67</v>
      </c>
      <c r="U58">
        <v>1.53</v>
      </c>
      <c r="V58">
        <v>103.91</v>
      </c>
      <c r="W58">
        <v>1.66</v>
      </c>
      <c r="X58">
        <v>0</v>
      </c>
      <c r="Y58">
        <v>0</v>
      </c>
      <c r="Z58">
        <v>0</v>
      </c>
      <c r="AA58">
        <v>221.77</v>
      </c>
      <c r="AB58">
        <v>44.35</v>
      </c>
      <c r="AC58">
        <v>87</v>
      </c>
      <c r="AD58">
        <v>39</v>
      </c>
      <c r="AE58">
        <v>87</v>
      </c>
      <c r="AF58">
        <v>43</v>
      </c>
      <c r="AG58">
        <v>6.67</v>
      </c>
      <c r="AH58">
        <v>13.33</v>
      </c>
      <c r="AI58">
        <v>13.34</v>
      </c>
      <c r="AJ58">
        <v>24.22</v>
      </c>
      <c r="AK58">
        <v>182</v>
      </c>
      <c r="AL58">
        <v>78</v>
      </c>
    </row>
    <row r="59" spans="1:38">
      <c r="A59" t="s">
        <v>101</v>
      </c>
      <c r="B59" s="35">
        <v>226.25</v>
      </c>
      <c r="C59" s="35">
        <v>57.34</v>
      </c>
      <c r="D59" s="94">
        <f t="shared" si="0"/>
        <v>98</v>
      </c>
      <c r="E59" s="35"/>
      <c r="F59" s="35"/>
      <c r="G59" s="35"/>
      <c r="H59" s="35"/>
      <c r="I59" s="35"/>
      <c r="J59" s="38">
        <v>13.35</v>
      </c>
      <c r="K59" s="38">
        <v>13.35</v>
      </c>
      <c r="L59" s="38">
        <v>13.69</v>
      </c>
      <c r="M59">
        <v>35.020000000000003</v>
      </c>
      <c r="N59">
        <v>0</v>
      </c>
      <c r="O59">
        <v>52.82</v>
      </c>
      <c r="P59">
        <v>1.39</v>
      </c>
      <c r="Q59">
        <v>6.6</v>
      </c>
      <c r="R59" s="94">
        <v>32.67</v>
      </c>
      <c r="S59" s="94">
        <v>32.659999999999997</v>
      </c>
      <c r="T59" s="94">
        <v>32.67</v>
      </c>
      <c r="U59">
        <v>1.53</v>
      </c>
      <c r="V59">
        <v>98.61</v>
      </c>
      <c r="W59">
        <v>1.71</v>
      </c>
      <c r="X59">
        <v>0</v>
      </c>
      <c r="Y59">
        <v>0</v>
      </c>
      <c r="Z59">
        <v>0</v>
      </c>
      <c r="AA59">
        <v>213.26</v>
      </c>
      <c r="AB59">
        <v>42.65</v>
      </c>
      <c r="AC59">
        <v>83</v>
      </c>
      <c r="AD59">
        <v>37</v>
      </c>
      <c r="AE59">
        <v>83</v>
      </c>
      <c r="AF59">
        <v>42</v>
      </c>
      <c r="AG59">
        <v>6.67</v>
      </c>
      <c r="AH59">
        <v>13.33</v>
      </c>
      <c r="AI59">
        <v>13.34</v>
      </c>
      <c r="AJ59">
        <v>24.22</v>
      </c>
      <c r="AK59">
        <v>175</v>
      </c>
      <c r="AL59">
        <v>75</v>
      </c>
    </row>
    <row r="60" spans="1:38">
      <c r="A60" t="s">
        <v>102</v>
      </c>
      <c r="B60" s="35">
        <v>226.25</v>
      </c>
      <c r="C60" s="35">
        <v>57.34</v>
      </c>
      <c r="D60" s="94">
        <f t="shared" si="0"/>
        <v>98</v>
      </c>
      <c r="E60" s="35"/>
      <c r="F60" s="35"/>
      <c r="G60" s="35"/>
      <c r="H60" s="35"/>
      <c r="I60" s="35"/>
      <c r="J60" s="38">
        <v>12.61</v>
      </c>
      <c r="K60" s="38">
        <v>12.61</v>
      </c>
      <c r="L60" s="38">
        <v>12.92</v>
      </c>
      <c r="M60">
        <v>35.020000000000003</v>
      </c>
      <c r="N60">
        <v>0</v>
      </c>
      <c r="O60">
        <v>52.82</v>
      </c>
      <c r="P60">
        <v>1.39</v>
      </c>
      <c r="Q60">
        <v>6.8</v>
      </c>
      <c r="R60" s="94">
        <v>32.67</v>
      </c>
      <c r="S60" s="94">
        <v>32.659999999999997</v>
      </c>
      <c r="T60" s="94">
        <v>32.67</v>
      </c>
      <c r="U60">
        <v>1.53</v>
      </c>
      <c r="V60">
        <v>93.07</v>
      </c>
      <c r="W60">
        <v>1.71</v>
      </c>
      <c r="X60">
        <v>0</v>
      </c>
      <c r="Y60">
        <v>0</v>
      </c>
      <c r="Z60">
        <v>0</v>
      </c>
      <c r="AA60">
        <v>206.28</v>
      </c>
      <c r="AB60">
        <v>41.26</v>
      </c>
      <c r="AC60">
        <v>79</v>
      </c>
      <c r="AD60">
        <v>34</v>
      </c>
      <c r="AE60">
        <v>79</v>
      </c>
      <c r="AF60">
        <v>40</v>
      </c>
      <c r="AG60">
        <v>6.67</v>
      </c>
      <c r="AH60">
        <v>13.33</v>
      </c>
      <c r="AI60">
        <v>13.34</v>
      </c>
      <c r="AJ60">
        <v>24.22</v>
      </c>
      <c r="AK60">
        <v>168</v>
      </c>
      <c r="AL60">
        <v>72</v>
      </c>
    </row>
    <row r="61" spans="1:38">
      <c r="A61" t="s">
        <v>103</v>
      </c>
      <c r="B61" s="35">
        <v>226.25</v>
      </c>
      <c r="C61" s="35">
        <v>57.34</v>
      </c>
      <c r="D61" s="94">
        <f t="shared" si="0"/>
        <v>98</v>
      </c>
      <c r="E61" s="35"/>
      <c r="F61" s="35"/>
      <c r="G61" s="35"/>
      <c r="H61" s="35"/>
      <c r="I61" s="35"/>
      <c r="J61" s="38">
        <v>11.91</v>
      </c>
      <c r="K61" s="38">
        <v>11.91</v>
      </c>
      <c r="L61" s="38">
        <v>12.2</v>
      </c>
      <c r="M61">
        <v>35.020000000000003</v>
      </c>
      <c r="N61">
        <v>0</v>
      </c>
      <c r="O61">
        <v>52.82</v>
      </c>
      <c r="P61">
        <v>1.39</v>
      </c>
      <c r="Q61">
        <v>6.8</v>
      </c>
      <c r="R61" s="94">
        <v>32.67</v>
      </c>
      <c r="S61" s="94">
        <v>32.659999999999997</v>
      </c>
      <c r="T61" s="94">
        <v>32.67</v>
      </c>
      <c r="U61">
        <v>1.53</v>
      </c>
      <c r="V61">
        <v>86.83</v>
      </c>
      <c r="W61">
        <v>1.71</v>
      </c>
      <c r="X61">
        <v>0</v>
      </c>
      <c r="Y61">
        <v>0</v>
      </c>
      <c r="Z61">
        <v>0</v>
      </c>
      <c r="AA61">
        <v>197.44</v>
      </c>
      <c r="AB61">
        <v>39.49</v>
      </c>
      <c r="AC61">
        <v>75</v>
      </c>
      <c r="AD61">
        <v>32</v>
      </c>
      <c r="AE61">
        <v>75</v>
      </c>
      <c r="AF61">
        <v>37</v>
      </c>
      <c r="AG61">
        <v>6.67</v>
      </c>
      <c r="AH61">
        <v>13.33</v>
      </c>
      <c r="AI61">
        <v>13.34</v>
      </c>
      <c r="AJ61">
        <v>24.22</v>
      </c>
      <c r="AK61">
        <v>158</v>
      </c>
      <c r="AL61">
        <v>67</v>
      </c>
    </row>
    <row r="62" spans="1:38">
      <c r="A62" t="s">
        <v>104</v>
      </c>
      <c r="B62" s="35">
        <v>226.25</v>
      </c>
      <c r="C62" s="35">
        <v>57.34</v>
      </c>
      <c r="D62" s="94">
        <f t="shared" si="0"/>
        <v>98</v>
      </c>
      <c r="E62" s="35"/>
      <c r="F62" s="35"/>
      <c r="G62" s="35"/>
      <c r="H62" s="35"/>
      <c r="I62" s="35"/>
      <c r="J62" s="38">
        <v>10.87</v>
      </c>
      <c r="K62" s="38">
        <v>10.87</v>
      </c>
      <c r="L62" s="38">
        <v>11.14</v>
      </c>
      <c r="M62">
        <v>35.020000000000003</v>
      </c>
      <c r="N62">
        <v>0</v>
      </c>
      <c r="O62">
        <v>52.82</v>
      </c>
      <c r="P62">
        <v>1.39</v>
      </c>
      <c r="Q62">
        <v>6.8</v>
      </c>
      <c r="R62" s="94">
        <v>32.67</v>
      </c>
      <c r="S62" s="94">
        <v>32.659999999999997</v>
      </c>
      <c r="T62" s="94">
        <v>32.67</v>
      </c>
      <c r="U62">
        <v>1.53</v>
      </c>
      <c r="V62">
        <v>80.22</v>
      </c>
      <c r="W62">
        <v>1.71</v>
      </c>
      <c r="X62">
        <v>0</v>
      </c>
      <c r="Y62">
        <v>0</v>
      </c>
      <c r="Z62">
        <v>0</v>
      </c>
      <c r="AA62">
        <v>186.68</v>
      </c>
      <c r="AB62">
        <v>37.340000000000003</v>
      </c>
      <c r="AC62">
        <v>70</v>
      </c>
      <c r="AD62">
        <v>30</v>
      </c>
      <c r="AE62">
        <v>69</v>
      </c>
      <c r="AF62">
        <v>34</v>
      </c>
      <c r="AG62">
        <v>6.67</v>
      </c>
      <c r="AH62">
        <v>13.33</v>
      </c>
      <c r="AI62">
        <v>13.34</v>
      </c>
      <c r="AJ62">
        <v>24.22</v>
      </c>
      <c r="AK62">
        <v>144</v>
      </c>
      <c r="AL62">
        <v>61</v>
      </c>
    </row>
    <row r="63" spans="1:38">
      <c r="A63" t="s">
        <v>105</v>
      </c>
      <c r="B63" s="35">
        <v>226.25</v>
      </c>
      <c r="C63" s="35">
        <v>76.150000000000006</v>
      </c>
      <c r="D63" s="94">
        <f t="shared" si="0"/>
        <v>98</v>
      </c>
      <c r="E63" s="35"/>
      <c r="F63" s="35"/>
      <c r="G63" s="35"/>
      <c r="H63" s="35"/>
      <c r="I63" s="35"/>
      <c r="J63" s="38">
        <v>10.08</v>
      </c>
      <c r="K63" s="38">
        <v>10.08</v>
      </c>
      <c r="L63" s="38">
        <v>10.32</v>
      </c>
      <c r="M63">
        <v>35.020000000000003</v>
      </c>
      <c r="N63">
        <v>0</v>
      </c>
      <c r="O63">
        <v>52.82</v>
      </c>
      <c r="P63">
        <v>1.55</v>
      </c>
      <c r="Q63">
        <v>6.8</v>
      </c>
      <c r="R63" s="94">
        <v>32.67</v>
      </c>
      <c r="S63" s="94">
        <v>32.659999999999997</v>
      </c>
      <c r="T63" s="94">
        <v>32.67</v>
      </c>
      <c r="U63">
        <v>1.76</v>
      </c>
      <c r="V63">
        <v>73.45</v>
      </c>
      <c r="W63">
        <v>1.76</v>
      </c>
      <c r="X63">
        <v>0</v>
      </c>
      <c r="Y63">
        <v>0</v>
      </c>
      <c r="Z63">
        <v>0</v>
      </c>
      <c r="AA63">
        <v>173.35</v>
      </c>
      <c r="AB63">
        <v>34.67</v>
      </c>
      <c r="AC63">
        <v>63</v>
      </c>
      <c r="AD63">
        <v>27</v>
      </c>
      <c r="AE63">
        <v>63</v>
      </c>
      <c r="AF63">
        <v>31</v>
      </c>
      <c r="AG63">
        <v>6.67</v>
      </c>
      <c r="AH63">
        <v>13.33</v>
      </c>
      <c r="AI63">
        <v>13.34</v>
      </c>
      <c r="AJ63">
        <v>24.22</v>
      </c>
      <c r="AK63">
        <v>130</v>
      </c>
      <c r="AL63">
        <v>55</v>
      </c>
    </row>
    <row r="64" spans="1:38">
      <c r="A64" t="s">
        <v>106</v>
      </c>
      <c r="B64" s="35">
        <v>226.25</v>
      </c>
      <c r="C64" s="35">
        <v>76.150000000000006</v>
      </c>
      <c r="D64" s="94">
        <f t="shared" si="0"/>
        <v>98</v>
      </c>
      <c r="E64" s="35"/>
      <c r="F64" s="35"/>
      <c r="G64" s="35"/>
      <c r="H64" s="35"/>
      <c r="I64" s="35"/>
      <c r="J64" s="38">
        <v>8.99</v>
      </c>
      <c r="K64" s="38">
        <v>8.99</v>
      </c>
      <c r="L64" s="38">
        <v>9.2100000000000009</v>
      </c>
      <c r="M64">
        <v>35.020000000000003</v>
      </c>
      <c r="N64">
        <v>0</v>
      </c>
      <c r="O64">
        <v>52.82</v>
      </c>
      <c r="P64">
        <v>1.55</v>
      </c>
      <c r="Q64">
        <v>6.8</v>
      </c>
      <c r="R64" s="94">
        <v>32.67</v>
      </c>
      <c r="S64" s="94">
        <v>32.659999999999997</v>
      </c>
      <c r="T64" s="94">
        <v>32.67</v>
      </c>
      <c r="U64">
        <v>1.76</v>
      </c>
      <c r="V64">
        <v>66.03</v>
      </c>
      <c r="W64">
        <v>1.76</v>
      </c>
      <c r="X64">
        <v>0</v>
      </c>
      <c r="Y64">
        <v>0</v>
      </c>
      <c r="Z64">
        <v>0</v>
      </c>
      <c r="AA64">
        <v>158.94</v>
      </c>
      <c r="AB64">
        <v>31.79</v>
      </c>
      <c r="AC64">
        <v>57</v>
      </c>
      <c r="AD64">
        <v>24</v>
      </c>
      <c r="AE64">
        <v>56</v>
      </c>
      <c r="AF64">
        <v>28</v>
      </c>
      <c r="AG64">
        <v>6.67</v>
      </c>
      <c r="AH64">
        <v>13.33</v>
      </c>
      <c r="AI64">
        <v>13.34</v>
      </c>
      <c r="AJ64">
        <v>24.22</v>
      </c>
      <c r="AK64">
        <v>116</v>
      </c>
      <c r="AL64">
        <v>49</v>
      </c>
    </row>
    <row r="65" spans="1:38">
      <c r="A65" t="s">
        <v>107</v>
      </c>
      <c r="B65" s="35">
        <v>226.25</v>
      </c>
      <c r="C65" s="35">
        <v>76.150000000000006</v>
      </c>
      <c r="D65" s="94">
        <f t="shared" si="0"/>
        <v>98</v>
      </c>
      <c r="E65" s="35"/>
      <c r="F65" s="35"/>
      <c r="G65" s="35"/>
      <c r="H65" s="35"/>
      <c r="I65" s="35"/>
      <c r="J65" s="38">
        <v>7.96</v>
      </c>
      <c r="K65" s="38">
        <v>7.96</v>
      </c>
      <c r="L65" s="38">
        <v>8.17</v>
      </c>
      <c r="M65">
        <v>35.020000000000003</v>
      </c>
      <c r="N65">
        <v>0</v>
      </c>
      <c r="O65">
        <v>52.82</v>
      </c>
      <c r="P65">
        <v>1.55</v>
      </c>
      <c r="Q65">
        <v>6.8</v>
      </c>
      <c r="R65" s="94">
        <v>32.67</v>
      </c>
      <c r="S65" s="94">
        <v>32.659999999999997</v>
      </c>
      <c r="T65" s="94">
        <v>32.67</v>
      </c>
      <c r="U65">
        <v>1.76</v>
      </c>
      <c r="V65">
        <v>57.77</v>
      </c>
      <c r="W65">
        <v>1.76</v>
      </c>
      <c r="X65">
        <v>0</v>
      </c>
      <c r="Y65">
        <v>0</v>
      </c>
      <c r="Z65">
        <v>0</v>
      </c>
      <c r="AA65">
        <v>142.57</v>
      </c>
      <c r="AB65">
        <v>28.51</v>
      </c>
      <c r="AC65">
        <v>52</v>
      </c>
      <c r="AD65">
        <v>22</v>
      </c>
      <c r="AE65">
        <v>49</v>
      </c>
      <c r="AF65">
        <v>24</v>
      </c>
      <c r="AG65">
        <v>6.67</v>
      </c>
      <c r="AH65">
        <v>13.33</v>
      </c>
      <c r="AI65">
        <v>13.34</v>
      </c>
      <c r="AJ65">
        <v>24.22</v>
      </c>
      <c r="AK65">
        <v>100</v>
      </c>
      <c r="AL65">
        <v>43</v>
      </c>
    </row>
    <row r="66" spans="1:38">
      <c r="A66" t="s">
        <v>108</v>
      </c>
      <c r="B66" s="35">
        <v>238.74</v>
      </c>
      <c r="C66" s="35">
        <v>76.150000000000006</v>
      </c>
      <c r="D66" s="94">
        <f t="shared" si="0"/>
        <v>98</v>
      </c>
      <c r="E66" s="35"/>
      <c r="F66" s="35"/>
      <c r="G66" s="35"/>
      <c r="H66" s="35"/>
      <c r="I66" s="35"/>
      <c r="J66" s="38">
        <v>6.93</v>
      </c>
      <c r="K66" s="38">
        <v>6.93</v>
      </c>
      <c r="L66" s="38">
        <v>7.11</v>
      </c>
      <c r="M66">
        <v>35.020000000000003</v>
      </c>
      <c r="N66">
        <v>0</v>
      </c>
      <c r="O66">
        <v>81.63</v>
      </c>
      <c r="P66">
        <v>1.55</v>
      </c>
      <c r="Q66">
        <v>6.8</v>
      </c>
      <c r="R66" s="94">
        <v>32.67</v>
      </c>
      <c r="S66" s="94">
        <v>32.659999999999997</v>
      </c>
      <c r="T66" s="94">
        <v>32.67</v>
      </c>
      <c r="U66">
        <v>1.76</v>
      </c>
      <c r="V66">
        <v>49.57</v>
      </c>
      <c r="W66">
        <v>1.76</v>
      </c>
      <c r="X66">
        <v>0</v>
      </c>
      <c r="Y66">
        <v>0</v>
      </c>
      <c r="Z66">
        <v>0</v>
      </c>
      <c r="AA66">
        <v>123.88</v>
      </c>
      <c r="AB66">
        <v>24.77</v>
      </c>
      <c r="AC66">
        <v>47</v>
      </c>
      <c r="AD66">
        <v>20</v>
      </c>
      <c r="AE66">
        <v>42</v>
      </c>
      <c r="AF66">
        <v>21</v>
      </c>
      <c r="AG66">
        <v>6.67</v>
      </c>
      <c r="AH66">
        <v>13.33</v>
      </c>
      <c r="AI66">
        <v>13.34</v>
      </c>
      <c r="AJ66">
        <v>24.22</v>
      </c>
      <c r="AK66">
        <v>84</v>
      </c>
      <c r="AL66">
        <v>36</v>
      </c>
    </row>
    <row r="67" spans="1:38">
      <c r="A67" t="s">
        <v>109</v>
      </c>
      <c r="B67" s="35">
        <v>242.58</v>
      </c>
      <c r="C67" s="35">
        <v>76.150000000000006</v>
      </c>
      <c r="D67" s="94">
        <f t="shared" si="0"/>
        <v>91</v>
      </c>
      <c r="E67" s="35"/>
      <c r="F67" s="35"/>
      <c r="G67" s="35"/>
      <c r="H67" s="35"/>
      <c r="I67" s="35"/>
      <c r="J67" s="38">
        <v>5.89</v>
      </c>
      <c r="K67" s="38">
        <v>5.89</v>
      </c>
      <c r="L67" s="38">
        <v>6.04</v>
      </c>
      <c r="M67">
        <v>39.25</v>
      </c>
      <c r="N67">
        <v>0</v>
      </c>
      <c r="O67">
        <v>100.05</v>
      </c>
      <c r="P67">
        <v>1.55</v>
      </c>
      <c r="Q67">
        <v>6.8</v>
      </c>
      <c r="R67" s="94">
        <v>33</v>
      </c>
      <c r="S67" s="94">
        <v>25</v>
      </c>
      <c r="T67" s="94">
        <v>33</v>
      </c>
      <c r="U67">
        <v>1.83</v>
      </c>
      <c r="V67">
        <v>40.11</v>
      </c>
      <c r="W67">
        <v>1.71</v>
      </c>
      <c r="X67">
        <v>0</v>
      </c>
      <c r="Y67">
        <v>0</v>
      </c>
      <c r="Z67">
        <v>0</v>
      </c>
      <c r="AA67">
        <v>106.38</v>
      </c>
      <c r="AB67">
        <v>21.27</v>
      </c>
      <c r="AC67">
        <v>38</v>
      </c>
      <c r="AD67">
        <v>15</v>
      </c>
      <c r="AE67">
        <v>33</v>
      </c>
      <c r="AF67">
        <v>17</v>
      </c>
      <c r="AG67">
        <v>6.67</v>
      </c>
      <c r="AH67">
        <v>13.33</v>
      </c>
      <c r="AI67">
        <v>13.34</v>
      </c>
      <c r="AJ67">
        <v>25.23</v>
      </c>
      <c r="AK67">
        <v>70</v>
      </c>
      <c r="AL67">
        <v>30</v>
      </c>
    </row>
    <row r="68" spans="1:38">
      <c r="A68" t="s">
        <v>110</v>
      </c>
      <c r="B68" s="35">
        <v>226.25</v>
      </c>
      <c r="C68" s="35">
        <v>76.150000000000006</v>
      </c>
      <c r="D68" s="94">
        <f t="shared" ref="D68:D98" si="1">R68+S68+T68</f>
        <v>70</v>
      </c>
      <c r="E68" s="35"/>
      <c r="F68" s="35"/>
      <c r="G68" s="35"/>
      <c r="H68" s="35"/>
      <c r="I68" s="35"/>
      <c r="J68" s="38">
        <v>4.78</v>
      </c>
      <c r="K68" s="38">
        <v>4.78</v>
      </c>
      <c r="L68" s="38">
        <v>4.91</v>
      </c>
      <c r="M68">
        <v>43.49</v>
      </c>
      <c r="N68">
        <v>0</v>
      </c>
      <c r="O68">
        <v>100.05</v>
      </c>
      <c r="P68">
        <v>1.55</v>
      </c>
      <c r="Q68">
        <v>6.8</v>
      </c>
      <c r="R68" s="94">
        <v>30.99</v>
      </c>
      <c r="S68" s="94">
        <v>17</v>
      </c>
      <c r="T68" s="94">
        <v>22.01</v>
      </c>
      <c r="U68">
        <v>1.83</v>
      </c>
      <c r="V68">
        <v>29.9</v>
      </c>
      <c r="W68">
        <v>1.71</v>
      </c>
      <c r="X68">
        <v>0</v>
      </c>
      <c r="Y68">
        <v>0</v>
      </c>
      <c r="Z68">
        <v>0</v>
      </c>
      <c r="AA68">
        <v>87.74</v>
      </c>
      <c r="AB68">
        <v>17.55</v>
      </c>
      <c r="AC68">
        <v>31</v>
      </c>
      <c r="AD68">
        <v>9</v>
      </c>
      <c r="AE68">
        <v>27</v>
      </c>
      <c r="AF68">
        <v>13</v>
      </c>
      <c r="AG68">
        <v>6.67</v>
      </c>
      <c r="AH68">
        <v>13.33</v>
      </c>
      <c r="AI68">
        <v>13.34</v>
      </c>
      <c r="AJ68">
        <v>25.74</v>
      </c>
      <c r="AK68">
        <v>56</v>
      </c>
      <c r="AL68">
        <v>24</v>
      </c>
    </row>
    <row r="69" spans="1:38">
      <c r="A69" t="s">
        <v>111</v>
      </c>
      <c r="B69" s="35">
        <v>260.75</v>
      </c>
      <c r="C69" s="35">
        <v>86.63</v>
      </c>
      <c r="D69" s="94">
        <f t="shared" si="1"/>
        <v>43.58</v>
      </c>
      <c r="E69" s="35"/>
      <c r="F69" s="35"/>
      <c r="G69" s="35"/>
      <c r="H69" s="35"/>
      <c r="I69" s="35"/>
      <c r="J69" s="38">
        <v>3.68</v>
      </c>
      <c r="K69" s="38">
        <v>3.68</v>
      </c>
      <c r="L69" s="38">
        <v>3.76</v>
      </c>
      <c r="M69">
        <v>47.72</v>
      </c>
      <c r="N69">
        <v>0</v>
      </c>
      <c r="O69">
        <v>100.05</v>
      </c>
      <c r="P69">
        <v>1.55</v>
      </c>
      <c r="Q69">
        <v>6.8</v>
      </c>
      <c r="R69" s="94">
        <v>20.77</v>
      </c>
      <c r="S69" s="94">
        <v>10</v>
      </c>
      <c r="T69" s="94">
        <v>12.81</v>
      </c>
      <c r="U69">
        <v>1.83</v>
      </c>
      <c r="V69">
        <v>19.920000000000002</v>
      </c>
      <c r="W69">
        <v>1.71</v>
      </c>
      <c r="X69">
        <v>0</v>
      </c>
      <c r="Y69">
        <v>0</v>
      </c>
      <c r="Z69">
        <v>0</v>
      </c>
      <c r="AA69">
        <v>68.02</v>
      </c>
      <c r="AB69">
        <v>13.6</v>
      </c>
      <c r="AC69">
        <v>22</v>
      </c>
      <c r="AD69">
        <v>7</v>
      </c>
      <c r="AE69">
        <v>19</v>
      </c>
      <c r="AF69">
        <v>9</v>
      </c>
      <c r="AG69">
        <v>6.67</v>
      </c>
      <c r="AH69">
        <v>13.33</v>
      </c>
      <c r="AI69">
        <v>13.34</v>
      </c>
      <c r="AJ69">
        <v>26.24</v>
      </c>
      <c r="AK69">
        <v>42</v>
      </c>
      <c r="AL69">
        <v>18</v>
      </c>
    </row>
    <row r="70" spans="1:38">
      <c r="A70" t="s">
        <v>112</v>
      </c>
      <c r="B70" s="35">
        <v>260.75</v>
      </c>
      <c r="C70" s="35">
        <v>86.63</v>
      </c>
      <c r="D70" s="94">
        <f t="shared" si="1"/>
        <v>22.5</v>
      </c>
      <c r="E70" s="35"/>
      <c r="F70" s="35"/>
      <c r="G70" s="35"/>
      <c r="H70" s="35"/>
      <c r="I70" s="35"/>
      <c r="J70" s="38">
        <v>2.58</v>
      </c>
      <c r="K70" s="38">
        <v>2.58</v>
      </c>
      <c r="L70" s="38">
        <v>2.65</v>
      </c>
      <c r="M70">
        <v>51.96</v>
      </c>
      <c r="N70">
        <v>0</v>
      </c>
      <c r="O70">
        <v>100.05</v>
      </c>
      <c r="P70">
        <v>1.55</v>
      </c>
      <c r="Q70">
        <v>6.8</v>
      </c>
      <c r="R70" s="94">
        <v>11.74</v>
      </c>
      <c r="S70" s="94">
        <v>5</v>
      </c>
      <c r="T70" s="94">
        <v>5.76</v>
      </c>
      <c r="U70">
        <v>1.83</v>
      </c>
      <c r="V70">
        <v>13.01</v>
      </c>
      <c r="W70">
        <v>1.71</v>
      </c>
      <c r="X70">
        <v>0</v>
      </c>
      <c r="Y70">
        <v>0</v>
      </c>
      <c r="Z70">
        <v>0</v>
      </c>
      <c r="AA70">
        <v>47.8</v>
      </c>
      <c r="AB70">
        <v>9.56</v>
      </c>
      <c r="AC70">
        <v>15</v>
      </c>
      <c r="AD70">
        <v>5</v>
      </c>
      <c r="AE70">
        <v>9</v>
      </c>
      <c r="AF70">
        <v>4</v>
      </c>
      <c r="AG70">
        <v>6.67</v>
      </c>
      <c r="AH70">
        <v>13.33</v>
      </c>
      <c r="AI70">
        <v>13.34</v>
      </c>
      <c r="AJ70">
        <v>26.75</v>
      </c>
      <c r="AK70">
        <v>28</v>
      </c>
      <c r="AL70">
        <v>12</v>
      </c>
    </row>
    <row r="71" spans="1:38">
      <c r="A71" t="s">
        <v>113</v>
      </c>
      <c r="B71" s="35">
        <v>260.75</v>
      </c>
      <c r="C71" s="35">
        <v>86.63</v>
      </c>
      <c r="D71" s="94">
        <f t="shared" si="1"/>
        <v>6.95</v>
      </c>
      <c r="E71" s="35"/>
      <c r="F71" s="35"/>
      <c r="G71" s="35"/>
      <c r="H71" s="35"/>
      <c r="I71" s="35"/>
      <c r="J71" s="38">
        <v>1.83</v>
      </c>
      <c r="K71" s="38">
        <v>1.83</v>
      </c>
      <c r="L71" s="38">
        <v>1.88</v>
      </c>
      <c r="M71">
        <v>56.19</v>
      </c>
      <c r="N71">
        <v>0</v>
      </c>
      <c r="O71">
        <v>85.38</v>
      </c>
      <c r="P71">
        <v>1.39</v>
      </c>
      <c r="Q71">
        <v>6.8</v>
      </c>
      <c r="R71" s="94">
        <v>4.53</v>
      </c>
      <c r="S71" s="94">
        <v>1</v>
      </c>
      <c r="T71" s="94">
        <v>1.42</v>
      </c>
      <c r="U71">
        <v>1.99</v>
      </c>
      <c r="V71">
        <v>5.21</v>
      </c>
      <c r="W71">
        <v>1.71</v>
      </c>
      <c r="X71">
        <v>0</v>
      </c>
      <c r="Y71">
        <v>0</v>
      </c>
      <c r="Z71">
        <v>0</v>
      </c>
      <c r="AA71">
        <v>27.58</v>
      </c>
      <c r="AB71">
        <v>5.52</v>
      </c>
      <c r="AC71">
        <v>10</v>
      </c>
      <c r="AD71">
        <v>2</v>
      </c>
      <c r="AE71">
        <v>6</v>
      </c>
      <c r="AF71">
        <v>3</v>
      </c>
      <c r="AG71">
        <v>6.67</v>
      </c>
      <c r="AH71">
        <v>13.33</v>
      </c>
      <c r="AI71">
        <v>13.34</v>
      </c>
      <c r="AJ71">
        <v>27.25</v>
      </c>
      <c r="AK71">
        <v>18</v>
      </c>
      <c r="AL71">
        <v>7</v>
      </c>
    </row>
    <row r="72" spans="1:38">
      <c r="A72" t="s">
        <v>114</v>
      </c>
      <c r="B72" s="35">
        <v>260.75</v>
      </c>
      <c r="C72" s="35">
        <v>86.63</v>
      </c>
      <c r="D72" s="94">
        <f t="shared" si="1"/>
        <v>2.39</v>
      </c>
      <c r="E72" s="35"/>
      <c r="F72" s="35"/>
      <c r="G72" s="35"/>
      <c r="H72" s="35"/>
      <c r="I72" s="35"/>
      <c r="J72" s="38">
        <v>1.25</v>
      </c>
      <c r="K72" s="38">
        <v>1.25</v>
      </c>
      <c r="L72" s="38">
        <v>1.28</v>
      </c>
      <c r="M72">
        <v>57.6</v>
      </c>
      <c r="N72">
        <v>0</v>
      </c>
      <c r="O72">
        <v>85.38</v>
      </c>
      <c r="P72">
        <v>1.39</v>
      </c>
      <c r="Q72">
        <v>6.8</v>
      </c>
      <c r="R72" s="94">
        <v>0.77</v>
      </c>
      <c r="S72" s="94">
        <v>0</v>
      </c>
      <c r="T72" s="94">
        <v>1.62</v>
      </c>
      <c r="U72">
        <v>1.99</v>
      </c>
      <c r="V72">
        <v>0</v>
      </c>
      <c r="W72">
        <v>1.71</v>
      </c>
      <c r="X72">
        <v>0</v>
      </c>
      <c r="Y72">
        <v>0</v>
      </c>
      <c r="Z72">
        <v>0</v>
      </c>
      <c r="AA72">
        <v>13.22</v>
      </c>
      <c r="AB72">
        <v>2.64</v>
      </c>
      <c r="AC72">
        <v>7</v>
      </c>
      <c r="AD72">
        <v>1</v>
      </c>
      <c r="AE72">
        <v>2</v>
      </c>
      <c r="AF72">
        <v>1</v>
      </c>
      <c r="AG72">
        <v>6.67</v>
      </c>
      <c r="AH72">
        <v>13.33</v>
      </c>
      <c r="AI72">
        <v>13.34</v>
      </c>
      <c r="AJ72">
        <v>28.26</v>
      </c>
      <c r="AK72">
        <v>7</v>
      </c>
      <c r="AL72">
        <v>3</v>
      </c>
    </row>
    <row r="73" spans="1:38">
      <c r="A73" t="s">
        <v>115</v>
      </c>
      <c r="B73" s="35">
        <v>260.75</v>
      </c>
      <c r="C73" s="35">
        <v>86.63</v>
      </c>
      <c r="D73" s="94">
        <f t="shared" si="1"/>
        <v>1.25</v>
      </c>
      <c r="E73" s="35"/>
      <c r="F73" s="35"/>
      <c r="G73" s="35"/>
      <c r="H73" s="35"/>
      <c r="I73" s="35"/>
      <c r="J73" s="38">
        <v>0.77</v>
      </c>
      <c r="K73" s="38">
        <v>0.77</v>
      </c>
      <c r="L73" s="38">
        <v>0.79</v>
      </c>
      <c r="M73">
        <v>57.6</v>
      </c>
      <c r="N73">
        <v>0</v>
      </c>
      <c r="O73">
        <v>85.38</v>
      </c>
      <c r="P73">
        <v>1.39</v>
      </c>
      <c r="Q73">
        <v>6.8</v>
      </c>
      <c r="R73" s="94">
        <v>0.28999999999999998</v>
      </c>
      <c r="S73" s="94">
        <v>0</v>
      </c>
      <c r="T73" s="94">
        <v>0.96</v>
      </c>
      <c r="U73">
        <v>1.99</v>
      </c>
      <c r="V73">
        <v>0</v>
      </c>
      <c r="W73">
        <v>1.71</v>
      </c>
      <c r="X73">
        <v>0</v>
      </c>
      <c r="Y73">
        <v>0</v>
      </c>
      <c r="Z73">
        <v>0</v>
      </c>
      <c r="AA73">
        <v>4.42</v>
      </c>
      <c r="AB73">
        <v>0.88</v>
      </c>
      <c r="AC73">
        <v>3</v>
      </c>
      <c r="AD73">
        <v>0</v>
      </c>
      <c r="AE73">
        <v>1</v>
      </c>
      <c r="AF73">
        <v>0</v>
      </c>
      <c r="AG73">
        <v>6.67</v>
      </c>
      <c r="AH73">
        <v>13.33</v>
      </c>
      <c r="AI73">
        <v>13.34</v>
      </c>
      <c r="AJ73">
        <v>28.26</v>
      </c>
      <c r="AK73">
        <v>2</v>
      </c>
      <c r="AL73">
        <v>1</v>
      </c>
    </row>
    <row r="74" spans="1:38">
      <c r="A74" t="s">
        <v>116</v>
      </c>
      <c r="B74" s="35">
        <v>260.75</v>
      </c>
      <c r="C74" s="35">
        <v>86.63</v>
      </c>
      <c r="D74" s="94">
        <f t="shared" si="1"/>
        <v>0.65</v>
      </c>
      <c r="E74" s="35"/>
      <c r="F74" s="35"/>
      <c r="G74" s="35"/>
      <c r="H74" s="35"/>
      <c r="I74" s="35"/>
      <c r="J74" s="38">
        <v>0.43</v>
      </c>
      <c r="K74" s="38">
        <v>0.43</v>
      </c>
      <c r="L74" s="38">
        <v>0.44</v>
      </c>
      <c r="M74">
        <v>57.6</v>
      </c>
      <c r="N74">
        <v>0</v>
      </c>
      <c r="O74">
        <v>85.38</v>
      </c>
      <c r="P74">
        <v>1.39</v>
      </c>
      <c r="Q74">
        <v>6.8</v>
      </c>
      <c r="R74" s="94">
        <v>0.03</v>
      </c>
      <c r="S74" s="94">
        <v>0</v>
      </c>
      <c r="T74" s="94">
        <v>0.62</v>
      </c>
      <c r="U74">
        <v>1.99</v>
      </c>
      <c r="V74">
        <v>0</v>
      </c>
      <c r="W74">
        <v>1.71</v>
      </c>
      <c r="X74">
        <v>0</v>
      </c>
      <c r="Y74">
        <v>0</v>
      </c>
      <c r="Z74">
        <v>0</v>
      </c>
      <c r="AA74">
        <v>0.39</v>
      </c>
      <c r="AB74">
        <v>0.08</v>
      </c>
      <c r="AC74">
        <v>2</v>
      </c>
      <c r="AD74">
        <v>0</v>
      </c>
      <c r="AE74">
        <v>0</v>
      </c>
      <c r="AF74">
        <v>0</v>
      </c>
      <c r="AG74">
        <v>6.67</v>
      </c>
      <c r="AH74">
        <v>13.33</v>
      </c>
      <c r="AI74">
        <v>13.34</v>
      </c>
      <c r="AJ74">
        <v>28.26</v>
      </c>
      <c r="AK74">
        <v>0</v>
      </c>
      <c r="AL74">
        <v>0</v>
      </c>
    </row>
    <row r="75" spans="1:38">
      <c r="A75" t="s">
        <v>117</v>
      </c>
      <c r="B75" s="35">
        <v>260.75</v>
      </c>
      <c r="C75" s="35">
        <v>86.63</v>
      </c>
      <c r="D75" s="94">
        <f t="shared" si="1"/>
        <v>0</v>
      </c>
      <c r="E75" s="35"/>
      <c r="F75" s="35"/>
      <c r="G75" s="35"/>
      <c r="H75" s="35"/>
      <c r="I75" s="35"/>
      <c r="J75" s="38">
        <v>0.25</v>
      </c>
      <c r="K75" s="38">
        <v>0.25</v>
      </c>
      <c r="L75" s="38">
        <v>0.25</v>
      </c>
      <c r="M75">
        <v>57.6</v>
      </c>
      <c r="N75">
        <v>0</v>
      </c>
      <c r="O75">
        <v>85.38</v>
      </c>
      <c r="P75">
        <v>1.39</v>
      </c>
      <c r="Q75">
        <v>6.8</v>
      </c>
      <c r="R75" s="94">
        <v>0</v>
      </c>
      <c r="S75" s="94">
        <v>0</v>
      </c>
      <c r="T75" s="94">
        <v>0</v>
      </c>
      <c r="U75">
        <v>1.91</v>
      </c>
      <c r="V75">
        <v>0</v>
      </c>
      <c r="W75">
        <v>1.66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6.67</v>
      </c>
      <c r="AH75">
        <v>13.33</v>
      </c>
      <c r="AI75">
        <v>13.34</v>
      </c>
      <c r="AJ75">
        <v>28.26</v>
      </c>
      <c r="AK75">
        <v>0</v>
      </c>
      <c r="AL75">
        <v>0</v>
      </c>
    </row>
    <row r="76" spans="1:38">
      <c r="A76" t="s">
        <v>118</v>
      </c>
      <c r="B76" s="35">
        <v>260.75</v>
      </c>
      <c r="C76" s="35">
        <v>86.63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57.6</v>
      </c>
      <c r="N76">
        <v>0</v>
      </c>
      <c r="O76">
        <v>85.38</v>
      </c>
      <c r="P76">
        <v>1.39</v>
      </c>
      <c r="Q76">
        <v>6.8</v>
      </c>
      <c r="R76" s="94">
        <v>0</v>
      </c>
      <c r="S76" s="94">
        <v>0</v>
      </c>
      <c r="T76" s="94">
        <v>0</v>
      </c>
      <c r="U76">
        <v>1.91</v>
      </c>
      <c r="V76">
        <v>0</v>
      </c>
      <c r="W76">
        <v>1.66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6.67</v>
      </c>
      <c r="AH76">
        <v>13.33</v>
      </c>
      <c r="AI76">
        <v>13.34</v>
      </c>
      <c r="AJ76">
        <v>28.26</v>
      </c>
      <c r="AK76">
        <v>0</v>
      </c>
      <c r="AL76">
        <v>0</v>
      </c>
    </row>
    <row r="77" spans="1:38">
      <c r="A77" t="s">
        <v>119</v>
      </c>
      <c r="B77" s="35">
        <v>260.75</v>
      </c>
      <c r="C77" s="35">
        <v>86.63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57.6</v>
      </c>
      <c r="N77">
        <v>0</v>
      </c>
      <c r="O77">
        <v>85.38</v>
      </c>
      <c r="P77">
        <v>1.39</v>
      </c>
      <c r="Q77">
        <v>6.8</v>
      </c>
      <c r="R77" s="94">
        <v>0</v>
      </c>
      <c r="S77" s="94">
        <v>0</v>
      </c>
      <c r="T77" s="94">
        <v>0</v>
      </c>
      <c r="U77">
        <v>1.91</v>
      </c>
      <c r="V77">
        <v>0</v>
      </c>
      <c r="W77">
        <v>1.66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6.67</v>
      </c>
      <c r="AH77">
        <v>13.33</v>
      </c>
      <c r="AI77">
        <v>13.34</v>
      </c>
      <c r="AJ77">
        <v>27.76</v>
      </c>
      <c r="AK77">
        <v>0</v>
      </c>
      <c r="AL77">
        <v>0</v>
      </c>
    </row>
    <row r="78" spans="1:38">
      <c r="A78" t="s">
        <v>120</v>
      </c>
      <c r="B78" s="35">
        <v>260.75</v>
      </c>
      <c r="C78" s="35">
        <v>86.63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57.6</v>
      </c>
      <c r="N78">
        <v>0</v>
      </c>
      <c r="O78">
        <v>85.38</v>
      </c>
      <c r="P78">
        <v>1.39</v>
      </c>
      <c r="Q78">
        <v>6.8</v>
      </c>
      <c r="R78" s="94">
        <v>0</v>
      </c>
      <c r="S78" s="94">
        <v>0</v>
      </c>
      <c r="T78" s="94">
        <v>0</v>
      </c>
      <c r="U78">
        <v>1.91</v>
      </c>
      <c r="V78">
        <v>0</v>
      </c>
      <c r="W78">
        <v>1.66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6.67</v>
      </c>
      <c r="AH78">
        <v>13.33</v>
      </c>
      <c r="AI78">
        <v>13.34</v>
      </c>
      <c r="AJ78">
        <v>27.76</v>
      </c>
      <c r="AK78">
        <v>0</v>
      </c>
      <c r="AL78">
        <v>0</v>
      </c>
    </row>
    <row r="79" spans="1:38">
      <c r="A79" t="s">
        <v>121</v>
      </c>
      <c r="B79" s="35">
        <v>226.25</v>
      </c>
      <c r="C79" s="35">
        <v>76.150000000000006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32.94</v>
      </c>
      <c r="N79">
        <v>0</v>
      </c>
      <c r="O79">
        <v>85.38</v>
      </c>
      <c r="P79">
        <v>1.39</v>
      </c>
      <c r="Q79">
        <v>6.8</v>
      </c>
      <c r="R79" s="94">
        <v>0</v>
      </c>
      <c r="S79" s="94">
        <v>0</v>
      </c>
      <c r="T79" s="94">
        <v>0</v>
      </c>
      <c r="U79">
        <v>1.83</v>
      </c>
      <c r="V79">
        <v>0</v>
      </c>
      <c r="W79">
        <v>1.66</v>
      </c>
      <c r="X79">
        <v>19.89</v>
      </c>
      <c r="Y79">
        <v>6.64</v>
      </c>
      <c r="Z79">
        <v>6.64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6.67</v>
      </c>
      <c r="AH79">
        <v>13.33</v>
      </c>
      <c r="AI79">
        <v>13.34</v>
      </c>
      <c r="AJ79">
        <v>27.76</v>
      </c>
      <c r="AK79">
        <v>0</v>
      </c>
      <c r="AL79">
        <v>0</v>
      </c>
    </row>
    <row r="80" spans="1:38">
      <c r="A80" t="s">
        <v>122</v>
      </c>
      <c r="B80" s="35">
        <v>226.25</v>
      </c>
      <c r="C80" s="35">
        <v>76.150000000000006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32.94</v>
      </c>
      <c r="N80">
        <v>0</v>
      </c>
      <c r="O80">
        <v>85.38</v>
      </c>
      <c r="P80">
        <v>1.39</v>
      </c>
      <c r="Q80">
        <v>6.8</v>
      </c>
      <c r="R80" s="94">
        <v>0</v>
      </c>
      <c r="S80" s="94">
        <v>0</v>
      </c>
      <c r="T80" s="94">
        <v>0</v>
      </c>
      <c r="U80">
        <v>1.83</v>
      </c>
      <c r="V80">
        <v>0</v>
      </c>
      <c r="W80">
        <v>1.66</v>
      </c>
      <c r="X80">
        <v>19.89</v>
      </c>
      <c r="Y80">
        <v>6.64</v>
      </c>
      <c r="Z80">
        <v>6.64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6.67</v>
      </c>
      <c r="AH80">
        <v>13.33</v>
      </c>
      <c r="AI80">
        <v>13.34</v>
      </c>
      <c r="AJ80">
        <v>27.25</v>
      </c>
      <c r="AK80">
        <v>0</v>
      </c>
      <c r="AL80">
        <v>0</v>
      </c>
    </row>
    <row r="81" spans="1:38">
      <c r="A81" t="s">
        <v>123</v>
      </c>
      <c r="B81" s="35">
        <v>238.74</v>
      </c>
      <c r="C81" s="35">
        <v>76.150000000000006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32.94</v>
      </c>
      <c r="N81">
        <v>0</v>
      </c>
      <c r="O81">
        <v>85.38</v>
      </c>
      <c r="P81">
        <v>1.39</v>
      </c>
      <c r="Q81">
        <v>6.8</v>
      </c>
      <c r="R81" s="94">
        <v>0</v>
      </c>
      <c r="S81" s="94">
        <v>0</v>
      </c>
      <c r="T81" s="94">
        <v>0</v>
      </c>
      <c r="U81">
        <v>1.83</v>
      </c>
      <c r="V81">
        <v>0</v>
      </c>
      <c r="W81">
        <v>1.66</v>
      </c>
      <c r="X81">
        <v>19.89</v>
      </c>
      <c r="Y81">
        <v>6.64</v>
      </c>
      <c r="Z81">
        <v>6.64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6.67</v>
      </c>
      <c r="AH81">
        <v>13.33</v>
      </c>
      <c r="AI81">
        <v>13.34</v>
      </c>
      <c r="AJ81">
        <v>27.25</v>
      </c>
      <c r="AK81">
        <v>0</v>
      </c>
      <c r="AL81">
        <v>0</v>
      </c>
    </row>
    <row r="82" spans="1:38">
      <c r="A82" t="s">
        <v>124</v>
      </c>
      <c r="B82" s="35">
        <v>242.58</v>
      </c>
      <c r="C82" s="35">
        <v>76.150000000000006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32.94</v>
      </c>
      <c r="N82">
        <v>0</v>
      </c>
      <c r="O82">
        <v>85.38</v>
      </c>
      <c r="P82">
        <v>1.39</v>
      </c>
      <c r="Q82">
        <v>6.8</v>
      </c>
      <c r="R82" s="94">
        <v>0</v>
      </c>
      <c r="S82" s="94">
        <v>0</v>
      </c>
      <c r="T82" s="94">
        <v>0</v>
      </c>
      <c r="U82">
        <v>1.83</v>
      </c>
      <c r="V82">
        <v>0</v>
      </c>
      <c r="W82">
        <v>1.66</v>
      </c>
      <c r="X82">
        <v>19.89</v>
      </c>
      <c r="Y82">
        <v>6.64</v>
      </c>
      <c r="Z82">
        <v>6.64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6.67</v>
      </c>
      <c r="AH82">
        <v>13.33</v>
      </c>
      <c r="AI82">
        <v>13.34</v>
      </c>
      <c r="AJ82">
        <v>26.75</v>
      </c>
      <c r="AK82">
        <v>0</v>
      </c>
      <c r="AL82">
        <v>0</v>
      </c>
    </row>
    <row r="83" spans="1:38">
      <c r="A83" t="s">
        <v>125</v>
      </c>
      <c r="B83" s="35">
        <v>260.75</v>
      </c>
      <c r="C83" s="35">
        <v>76.150000000000006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32.94</v>
      </c>
      <c r="N83">
        <v>0</v>
      </c>
      <c r="O83">
        <v>94.98</v>
      </c>
      <c r="P83">
        <v>1.32</v>
      </c>
      <c r="Q83">
        <v>6.8</v>
      </c>
      <c r="R83" s="94">
        <v>0</v>
      </c>
      <c r="S83" s="94">
        <v>0</v>
      </c>
      <c r="T83" s="94">
        <v>0</v>
      </c>
      <c r="U83">
        <v>1.6</v>
      </c>
      <c r="V83">
        <v>0</v>
      </c>
      <c r="W83">
        <v>1.66</v>
      </c>
      <c r="X83">
        <v>19.89</v>
      </c>
      <c r="Y83">
        <v>6.64</v>
      </c>
      <c r="Z83">
        <v>6.64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6.67</v>
      </c>
      <c r="AH83">
        <v>13.33</v>
      </c>
      <c r="AI83">
        <v>13.34</v>
      </c>
      <c r="AJ83">
        <v>26.75</v>
      </c>
      <c r="AK83">
        <v>0</v>
      </c>
      <c r="AL83">
        <v>0</v>
      </c>
    </row>
    <row r="84" spans="1:38">
      <c r="A84" t="s">
        <v>126</v>
      </c>
      <c r="B84" s="35">
        <v>260.75</v>
      </c>
      <c r="C84" s="35">
        <v>76.150000000000006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32.94</v>
      </c>
      <c r="N84">
        <v>0</v>
      </c>
      <c r="O84">
        <v>94.98</v>
      </c>
      <c r="P84">
        <v>1.32</v>
      </c>
      <c r="Q84">
        <v>6.8</v>
      </c>
      <c r="R84" s="94">
        <v>0</v>
      </c>
      <c r="S84" s="94">
        <v>0</v>
      </c>
      <c r="T84" s="94">
        <v>0</v>
      </c>
      <c r="U84">
        <v>1.6</v>
      </c>
      <c r="V84">
        <v>0</v>
      </c>
      <c r="W84">
        <v>1.66</v>
      </c>
      <c r="X84">
        <v>19.89</v>
      </c>
      <c r="Y84">
        <v>6.64</v>
      </c>
      <c r="Z84">
        <v>6.64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6.67</v>
      </c>
      <c r="AH84">
        <v>13.33</v>
      </c>
      <c r="AI84">
        <v>13.34</v>
      </c>
      <c r="AJ84">
        <v>26.75</v>
      </c>
      <c r="AK84">
        <v>0</v>
      </c>
      <c r="AL84">
        <v>0</v>
      </c>
    </row>
    <row r="85" spans="1:38">
      <c r="A85" t="s">
        <v>127</v>
      </c>
      <c r="B85" s="35">
        <v>260.75</v>
      </c>
      <c r="C85" s="35">
        <v>76.150000000000006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35.020000000000003</v>
      </c>
      <c r="N85">
        <v>0</v>
      </c>
      <c r="O85">
        <v>94.98</v>
      </c>
      <c r="P85">
        <v>1.32</v>
      </c>
      <c r="Q85">
        <v>6.8</v>
      </c>
      <c r="R85" s="94">
        <v>0</v>
      </c>
      <c r="S85" s="94">
        <v>0</v>
      </c>
      <c r="T85" s="94">
        <v>0</v>
      </c>
      <c r="U85">
        <v>1.6</v>
      </c>
      <c r="V85">
        <v>0</v>
      </c>
      <c r="W85">
        <v>1.66</v>
      </c>
      <c r="X85">
        <v>19.89</v>
      </c>
      <c r="Y85">
        <v>6.64</v>
      </c>
      <c r="Z85">
        <v>6.64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6.67</v>
      </c>
      <c r="AH85">
        <v>13.33</v>
      </c>
      <c r="AI85">
        <v>13.34</v>
      </c>
      <c r="AJ85">
        <v>26.75</v>
      </c>
      <c r="AK85">
        <v>0</v>
      </c>
      <c r="AL85">
        <v>0</v>
      </c>
    </row>
    <row r="86" spans="1:38">
      <c r="A86" t="s">
        <v>128</v>
      </c>
      <c r="B86" s="35">
        <v>260.75</v>
      </c>
      <c r="C86" s="35">
        <v>76.150000000000006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35.020000000000003</v>
      </c>
      <c r="N86">
        <v>0</v>
      </c>
      <c r="O86">
        <v>94.98</v>
      </c>
      <c r="P86">
        <v>1.32</v>
      </c>
      <c r="Q86">
        <v>6.8</v>
      </c>
      <c r="R86" s="94">
        <v>0</v>
      </c>
      <c r="S86" s="94">
        <v>0</v>
      </c>
      <c r="T86" s="94">
        <v>0</v>
      </c>
      <c r="U86">
        <v>1.6</v>
      </c>
      <c r="V86">
        <v>0</v>
      </c>
      <c r="W86">
        <v>1.66</v>
      </c>
      <c r="X86">
        <v>19.89</v>
      </c>
      <c r="Y86">
        <v>6.64</v>
      </c>
      <c r="Z86">
        <v>6.64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6.67</v>
      </c>
      <c r="AH86">
        <v>13.33</v>
      </c>
      <c r="AI86">
        <v>13.34</v>
      </c>
      <c r="AJ86">
        <v>26.75</v>
      </c>
      <c r="AK86">
        <v>0</v>
      </c>
      <c r="AL86">
        <v>0</v>
      </c>
    </row>
    <row r="87" spans="1:38">
      <c r="A87" t="s">
        <v>129</v>
      </c>
      <c r="B87" s="35">
        <v>226.25</v>
      </c>
      <c r="C87" s="35">
        <v>76.150000000000006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35.020000000000003</v>
      </c>
      <c r="N87">
        <v>0</v>
      </c>
      <c r="O87">
        <v>82</v>
      </c>
      <c r="P87">
        <v>1.32</v>
      </c>
      <c r="Q87">
        <v>6.8</v>
      </c>
      <c r="R87" s="94">
        <v>0</v>
      </c>
      <c r="S87" s="94">
        <v>0</v>
      </c>
      <c r="T87" s="94">
        <v>0</v>
      </c>
      <c r="U87">
        <v>1.6</v>
      </c>
      <c r="V87">
        <v>0</v>
      </c>
      <c r="W87">
        <v>1.66</v>
      </c>
      <c r="X87">
        <v>19.89</v>
      </c>
      <c r="Y87">
        <v>6.64</v>
      </c>
      <c r="Z87">
        <v>6.64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6.67</v>
      </c>
      <c r="AH87">
        <v>13.33</v>
      </c>
      <c r="AI87">
        <v>13.34</v>
      </c>
      <c r="AJ87">
        <v>26.24</v>
      </c>
      <c r="AK87">
        <v>0</v>
      </c>
      <c r="AL87">
        <v>0</v>
      </c>
    </row>
    <row r="88" spans="1:38">
      <c r="A88" t="s">
        <v>130</v>
      </c>
      <c r="B88" s="35">
        <v>226.25</v>
      </c>
      <c r="C88" s="35">
        <v>76.150000000000006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35.020000000000003</v>
      </c>
      <c r="N88">
        <v>0</v>
      </c>
      <c r="O88">
        <v>82</v>
      </c>
      <c r="P88">
        <v>1.32</v>
      </c>
      <c r="Q88">
        <v>6.8</v>
      </c>
      <c r="R88" s="94">
        <v>0</v>
      </c>
      <c r="S88" s="94">
        <v>0</v>
      </c>
      <c r="T88" s="94">
        <v>0</v>
      </c>
      <c r="U88">
        <v>1.6</v>
      </c>
      <c r="V88">
        <v>0</v>
      </c>
      <c r="W88">
        <v>1.66</v>
      </c>
      <c r="X88">
        <v>19.89</v>
      </c>
      <c r="Y88">
        <v>6.64</v>
      </c>
      <c r="Z88">
        <v>6.64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6.67</v>
      </c>
      <c r="AH88">
        <v>13.33</v>
      </c>
      <c r="AI88">
        <v>13.34</v>
      </c>
      <c r="AJ88">
        <v>26.24</v>
      </c>
      <c r="AK88">
        <v>0</v>
      </c>
      <c r="AL88">
        <v>0</v>
      </c>
    </row>
    <row r="89" spans="1:38">
      <c r="A89" t="s">
        <v>131</v>
      </c>
      <c r="B89" s="35">
        <v>226.25</v>
      </c>
      <c r="C89" s="35">
        <v>76.150000000000006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35.020000000000003</v>
      </c>
      <c r="N89">
        <v>0</v>
      </c>
      <c r="O89">
        <v>82</v>
      </c>
      <c r="P89">
        <v>1.32</v>
      </c>
      <c r="Q89">
        <v>6.8</v>
      </c>
      <c r="R89" s="94">
        <v>0</v>
      </c>
      <c r="S89" s="94">
        <v>0</v>
      </c>
      <c r="T89" s="94">
        <v>0</v>
      </c>
      <c r="U89">
        <v>1.6</v>
      </c>
      <c r="V89">
        <v>0</v>
      </c>
      <c r="W89">
        <v>1.66</v>
      </c>
      <c r="X89">
        <v>19.89</v>
      </c>
      <c r="Y89">
        <v>6.64</v>
      </c>
      <c r="Z89">
        <v>6.64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6.67</v>
      </c>
      <c r="AH89">
        <v>13.33</v>
      </c>
      <c r="AI89">
        <v>13.34</v>
      </c>
      <c r="AJ89">
        <v>26.24</v>
      </c>
      <c r="AK89">
        <v>0</v>
      </c>
      <c r="AL89">
        <v>0</v>
      </c>
    </row>
    <row r="90" spans="1:38">
      <c r="A90" t="s">
        <v>132</v>
      </c>
      <c r="B90" s="35">
        <v>226.25</v>
      </c>
      <c r="C90" s="35">
        <v>76.150000000000006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35.020000000000003</v>
      </c>
      <c r="N90">
        <v>0</v>
      </c>
      <c r="O90">
        <v>82</v>
      </c>
      <c r="P90">
        <v>1.32</v>
      </c>
      <c r="Q90">
        <v>6.8</v>
      </c>
      <c r="R90" s="94">
        <v>0</v>
      </c>
      <c r="S90" s="94">
        <v>0</v>
      </c>
      <c r="T90" s="94">
        <v>0</v>
      </c>
      <c r="U90">
        <v>1.6</v>
      </c>
      <c r="V90">
        <v>0</v>
      </c>
      <c r="W90">
        <v>1.66</v>
      </c>
      <c r="X90">
        <v>19.89</v>
      </c>
      <c r="Y90">
        <v>6.64</v>
      </c>
      <c r="Z90">
        <v>6.64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6.67</v>
      </c>
      <c r="AH90">
        <v>13.33</v>
      </c>
      <c r="AI90">
        <v>13.34</v>
      </c>
      <c r="AJ90">
        <v>26.24</v>
      </c>
      <c r="AK90">
        <v>0</v>
      </c>
      <c r="AL90">
        <v>0</v>
      </c>
    </row>
    <row r="91" spans="1:38">
      <c r="A91" t="s">
        <v>133</v>
      </c>
      <c r="B91" s="35">
        <v>226.25</v>
      </c>
      <c r="C91" s="35">
        <v>76.150000000000006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35.020000000000003</v>
      </c>
      <c r="N91">
        <v>0</v>
      </c>
      <c r="O91">
        <v>82</v>
      </c>
      <c r="P91">
        <v>1.24</v>
      </c>
      <c r="Q91">
        <v>6.8</v>
      </c>
      <c r="R91" s="94">
        <v>0</v>
      </c>
      <c r="S91" s="94">
        <v>0</v>
      </c>
      <c r="T91" s="94">
        <v>0</v>
      </c>
      <c r="U91">
        <v>1.53</v>
      </c>
      <c r="V91">
        <v>0</v>
      </c>
      <c r="W91">
        <v>1.66</v>
      </c>
      <c r="X91">
        <v>19.89</v>
      </c>
      <c r="Y91">
        <v>6.64</v>
      </c>
      <c r="Z91">
        <v>6.64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6.67</v>
      </c>
      <c r="AH91">
        <v>13.33</v>
      </c>
      <c r="AI91">
        <v>13.34</v>
      </c>
      <c r="AJ91">
        <v>26.24</v>
      </c>
      <c r="AK91">
        <v>0</v>
      </c>
      <c r="AL91">
        <v>0</v>
      </c>
    </row>
    <row r="92" spans="1:38">
      <c r="A92" t="s">
        <v>134</v>
      </c>
      <c r="B92" s="35">
        <v>226.25</v>
      </c>
      <c r="C92" s="35">
        <v>76.150000000000006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35.020000000000003</v>
      </c>
      <c r="N92">
        <v>0</v>
      </c>
      <c r="O92">
        <v>82</v>
      </c>
      <c r="P92">
        <v>1.24</v>
      </c>
      <c r="Q92">
        <v>6.8</v>
      </c>
      <c r="R92" s="94">
        <v>0</v>
      </c>
      <c r="S92" s="94">
        <v>0</v>
      </c>
      <c r="T92" s="94">
        <v>0</v>
      </c>
      <c r="U92">
        <v>1.53</v>
      </c>
      <c r="V92">
        <v>0</v>
      </c>
      <c r="W92">
        <v>1.66</v>
      </c>
      <c r="X92">
        <v>19.89</v>
      </c>
      <c r="Y92">
        <v>6.64</v>
      </c>
      <c r="Z92">
        <v>6.64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6.67</v>
      </c>
      <c r="AH92">
        <v>13.33</v>
      </c>
      <c r="AI92">
        <v>13.34</v>
      </c>
      <c r="AJ92">
        <v>26.24</v>
      </c>
      <c r="AK92">
        <v>0</v>
      </c>
      <c r="AL92">
        <v>0</v>
      </c>
    </row>
    <row r="93" spans="1:38">
      <c r="A93" t="s">
        <v>135</v>
      </c>
      <c r="B93" s="35">
        <v>226.25</v>
      </c>
      <c r="C93" s="35">
        <v>76.150000000000006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35.020000000000003</v>
      </c>
      <c r="N93">
        <v>0</v>
      </c>
      <c r="O93">
        <v>82</v>
      </c>
      <c r="P93">
        <v>1.24</v>
      </c>
      <c r="Q93">
        <v>6.8</v>
      </c>
      <c r="R93" s="94">
        <v>0</v>
      </c>
      <c r="S93" s="94">
        <v>0</v>
      </c>
      <c r="T93" s="94">
        <v>0</v>
      </c>
      <c r="U93">
        <v>1.53</v>
      </c>
      <c r="V93">
        <v>0</v>
      </c>
      <c r="W93">
        <v>1.66</v>
      </c>
      <c r="X93">
        <v>19.89</v>
      </c>
      <c r="Y93">
        <v>6.64</v>
      </c>
      <c r="Z93">
        <v>6.64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6.67</v>
      </c>
      <c r="AH93">
        <v>13.33</v>
      </c>
      <c r="AI93">
        <v>13.34</v>
      </c>
      <c r="AJ93">
        <v>26.24</v>
      </c>
      <c r="AK93">
        <v>0</v>
      </c>
      <c r="AL93">
        <v>0</v>
      </c>
    </row>
    <row r="94" spans="1:38">
      <c r="A94" t="s">
        <v>136</v>
      </c>
      <c r="B94" s="35">
        <v>226.25</v>
      </c>
      <c r="C94" s="35">
        <v>76.150000000000006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35.020000000000003</v>
      </c>
      <c r="N94">
        <v>0</v>
      </c>
      <c r="O94">
        <v>53.19</v>
      </c>
      <c r="P94">
        <v>1.24</v>
      </c>
      <c r="Q94">
        <v>6.8</v>
      </c>
      <c r="R94" s="94">
        <v>0</v>
      </c>
      <c r="S94" s="94">
        <v>0</v>
      </c>
      <c r="T94" s="94">
        <v>0</v>
      </c>
      <c r="U94">
        <v>1.53</v>
      </c>
      <c r="V94">
        <v>0</v>
      </c>
      <c r="W94">
        <v>1.66</v>
      </c>
      <c r="X94">
        <v>19.89</v>
      </c>
      <c r="Y94">
        <v>6.64</v>
      </c>
      <c r="Z94">
        <v>6.64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6.67</v>
      </c>
      <c r="AH94">
        <v>13.33</v>
      </c>
      <c r="AI94">
        <v>13.34</v>
      </c>
      <c r="AJ94">
        <v>26.24</v>
      </c>
      <c r="AK94">
        <v>0</v>
      </c>
      <c r="AL94">
        <v>0</v>
      </c>
    </row>
    <row r="95" spans="1:38">
      <c r="A95" t="s">
        <v>137</v>
      </c>
      <c r="B95" s="35">
        <v>226.25</v>
      </c>
      <c r="C95" s="35">
        <v>76.150000000000006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35.020000000000003</v>
      </c>
      <c r="N95">
        <v>0</v>
      </c>
      <c r="O95">
        <v>48.02</v>
      </c>
      <c r="P95">
        <v>1.24</v>
      </c>
      <c r="Q95">
        <v>6.8</v>
      </c>
      <c r="R95" s="94">
        <v>0</v>
      </c>
      <c r="S95" s="94">
        <v>0</v>
      </c>
      <c r="T95" s="94">
        <v>0</v>
      </c>
      <c r="U95">
        <v>1.53</v>
      </c>
      <c r="V95">
        <v>0</v>
      </c>
      <c r="W95">
        <v>1.66</v>
      </c>
      <c r="X95">
        <v>19.89</v>
      </c>
      <c r="Y95">
        <v>6.64</v>
      </c>
      <c r="Z95">
        <v>6.64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6.67</v>
      </c>
      <c r="AH95">
        <v>13.33</v>
      </c>
      <c r="AI95">
        <v>13.34</v>
      </c>
      <c r="AJ95">
        <v>26.24</v>
      </c>
      <c r="AK95">
        <v>0</v>
      </c>
      <c r="AL95">
        <v>0</v>
      </c>
    </row>
    <row r="96" spans="1:38">
      <c r="A96" t="s">
        <v>138</v>
      </c>
      <c r="B96" s="35">
        <v>226.25</v>
      </c>
      <c r="C96" s="35">
        <v>76.150000000000006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35.020000000000003</v>
      </c>
      <c r="N96">
        <v>0</v>
      </c>
      <c r="O96">
        <v>48.02</v>
      </c>
      <c r="P96">
        <v>1.24</v>
      </c>
      <c r="Q96">
        <v>6.8</v>
      </c>
      <c r="R96" s="94">
        <v>0</v>
      </c>
      <c r="S96" s="94">
        <v>0</v>
      </c>
      <c r="T96" s="94">
        <v>0</v>
      </c>
      <c r="U96">
        <v>1.53</v>
      </c>
      <c r="V96">
        <v>0</v>
      </c>
      <c r="W96">
        <v>1.66</v>
      </c>
      <c r="X96">
        <v>19.89</v>
      </c>
      <c r="Y96">
        <v>6.64</v>
      </c>
      <c r="Z96">
        <v>6.64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6.67</v>
      </c>
      <c r="AH96">
        <v>13.33</v>
      </c>
      <c r="AI96">
        <v>13.34</v>
      </c>
      <c r="AJ96">
        <v>26.24</v>
      </c>
      <c r="AK96">
        <v>0</v>
      </c>
      <c r="AL96">
        <v>0</v>
      </c>
    </row>
    <row r="97" spans="1:50">
      <c r="A97" t="s">
        <v>139</v>
      </c>
      <c r="B97" s="35">
        <v>226.25</v>
      </c>
      <c r="C97" s="35">
        <v>76.150000000000006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35.020000000000003</v>
      </c>
      <c r="N97">
        <v>0</v>
      </c>
      <c r="O97">
        <v>48.02</v>
      </c>
      <c r="P97">
        <v>1.24</v>
      </c>
      <c r="Q97">
        <v>6.8</v>
      </c>
      <c r="R97" s="94">
        <v>0</v>
      </c>
      <c r="S97" s="94">
        <v>0</v>
      </c>
      <c r="T97" s="94">
        <v>0</v>
      </c>
      <c r="U97">
        <v>1.53</v>
      </c>
      <c r="V97">
        <v>0</v>
      </c>
      <c r="W97">
        <v>1.66</v>
      </c>
      <c r="X97">
        <v>19.89</v>
      </c>
      <c r="Y97">
        <v>6.64</v>
      </c>
      <c r="Z97">
        <v>6.64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6.67</v>
      </c>
      <c r="AH97">
        <v>13.33</v>
      </c>
      <c r="AI97">
        <v>13.34</v>
      </c>
      <c r="AJ97">
        <v>26.24</v>
      </c>
      <c r="AK97">
        <v>0</v>
      </c>
      <c r="AL97">
        <v>0</v>
      </c>
    </row>
    <row r="98" spans="1:50">
      <c r="A98" t="s">
        <v>140</v>
      </c>
      <c r="B98" s="35">
        <v>226.25</v>
      </c>
      <c r="C98" s="35">
        <v>76.150000000000006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35.020000000000003</v>
      </c>
      <c r="N98">
        <v>0</v>
      </c>
      <c r="O98">
        <v>48.02</v>
      </c>
      <c r="P98">
        <v>1.24</v>
      </c>
      <c r="Q98">
        <v>6.8</v>
      </c>
      <c r="R98" s="94">
        <v>0</v>
      </c>
      <c r="S98" s="94">
        <v>0</v>
      </c>
      <c r="T98" s="94">
        <v>0</v>
      </c>
      <c r="U98">
        <v>1.53</v>
      </c>
      <c r="V98">
        <v>0</v>
      </c>
      <c r="W98">
        <v>1.66</v>
      </c>
      <c r="X98">
        <v>19.89</v>
      </c>
      <c r="Y98">
        <v>6.64</v>
      </c>
      <c r="Z98">
        <v>6.64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6.67</v>
      </c>
      <c r="AH98">
        <v>13.33</v>
      </c>
      <c r="AI98">
        <v>13.34</v>
      </c>
      <c r="AJ98">
        <v>26.24</v>
      </c>
      <c r="AK98">
        <v>0</v>
      </c>
      <c r="AL98">
        <v>0</v>
      </c>
    </row>
    <row r="99" spans="1:50">
      <c r="A99" t="s">
        <v>141</v>
      </c>
      <c r="B99" s="35">
        <f>SUM(B3:B98)/4000</f>
        <v>5.3398900000000005</v>
      </c>
      <c r="C99" s="35">
        <f t="shared" ref="C99:P99" si="2">SUM(C3:C98)/4000</f>
        <v>1.711667499999999</v>
      </c>
      <c r="D99" s="94">
        <f t="shared" ref="D99" si="3">SUM(D3:D98)/4000</f>
        <v>0.94049499999999986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9.6847499999999989E-2</v>
      </c>
      <c r="K99" s="38">
        <f t="shared" si="2"/>
        <v>9.6847499999999989E-2</v>
      </c>
      <c r="L99" s="38">
        <f t="shared" si="2"/>
        <v>9.9287500000000001E-2</v>
      </c>
      <c r="M99">
        <f t="shared" si="2"/>
        <v>0.93913749999999974</v>
      </c>
      <c r="N99">
        <f t="shared" si="2"/>
        <v>1.0112650000000005</v>
      </c>
      <c r="O99">
        <f t="shared" si="2"/>
        <v>1.7332550000000013</v>
      </c>
      <c r="P99">
        <f t="shared" si="2"/>
        <v>2.9149999999999975E-2</v>
      </c>
      <c r="Q99">
        <f t="shared" ref="Q99:AF99" si="5">SUM(Q3:Q98)/4000</f>
        <v>0.16534999999999969</v>
      </c>
      <c r="R99" s="94">
        <f t="shared" si="5"/>
        <v>0.32414999999999999</v>
      </c>
      <c r="S99" s="94">
        <f t="shared" si="5"/>
        <v>0.30459749999999991</v>
      </c>
      <c r="T99" s="94">
        <f t="shared" si="5"/>
        <v>0.3117474999999999</v>
      </c>
      <c r="U99">
        <f t="shared" si="5"/>
        <v>3.6809999999999975E-2</v>
      </c>
      <c r="V99">
        <f t="shared" si="5"/>
        <v>0.80192750000000024</v>
      </c>
      <c r="W99">
        <f t="shared" si="5"/>
        <v>3.9369999999999954E-2</v>
      </c>
      <c r="X99">
        <f t="shared" si="5"/>
        <v>0.27845999999999999</v>
      </c>
      <c r="Y99">
        <f t="shared" si="5"/>
        <v>9.2959999999999876E-2</v>
      </c>
      <c r="Z99">
        <f t="shared" si="5"/>
        <v>9.2959999999999876E-2</v>
      </c>
      <c r="AA99">
        <f t="shared" si="5"/>
        <v>1.5715775000000003</v>
      </c>
      <c r="AB99">
        <f t="shared" si="5"/>
        <v>0.31430749999999996</v>
      </c>
      <c r="AC99">
        <f t="shared" si="5"/>
        <v>0.59775</v>
      </c>
      <c r="AD99">
        <f t="shared" si="5"/>
        <v>0.26900000000000002</v>
      </c>
      <c r="AE99">
        <f t="shared" si="5"/>
        <v>0.61199999999999999</v>
      </c>
      <c r="AF99">
        <f t="shared" si="5"/>
        <v>0.30499999999999999</v>
      </c>
      <c r="AG99">
        <f t="shared" ref="AG99:AM99" si="6">SUM(AG3:AG98)/4000</f>
        <v>0.16007999999999989</v>
      </c>
      <c r="AH99">
        <f t="shared" si="6"/>
        <v>0.31992000000000004</v>
      </c>
      <c r="AI99">
        <f t="shared" si="6"/>
        <v>0.32015999999999978</v>
      </c>
      <c r="AJ99">
        <f t="shared" si="6"/>
        <v>0.60037249999999975</v>
      </c>
      <c r="AK99">
        <f t="shared" si="6"/>
        <v>1.25725</v>
      </c>
      <c r="AL99">
        <f t="shared" si="6"/>
        <v>0.53625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45625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268.90999999999997</v>
      </c>
      <c r="L3">
        <v>6.04</v>
      </c>
      <c r="M3">
        <v>61.24</v>
      </c>
      <c r="N3">
        <v>50.094951632406293</v>
      </c>
      <c r="O3">
        <v>70.75</v>
      </c>
      <c r="P3">
        <v>26.51</v>
      </c>
      <c r="Q3">
        <v>8.6800000000000015</v>
      </c>
      <c r="R3">
        <v>8.94</v>
      </c>
      <c r="S3">
        <v>11.13</v>
      </c>
      <c r="T3">
        <v>0</v>
      </c>
      <c r="U3">
        <v>59.29</v>
      </c>
      <c r="V3">
        <v>7.33</v>
      </c>
      <c r="W3">
        <v>19.075697639677323</v>
      </c>
      <c r="X3">
        <v>41.7</v>
      </c>
      <c r="Y3">
        <v>0</v>
      </c>
      <c r="Z3">
        <v>0</v>
      </c>
      <c r="AA3">
        <v>0</v>
      </c>
      <c r="AB3">
        <v>0.79048762190547617</v>
      </c>
      <c r="AC3">
        <v>0</v>
      </c>
      <c r="AD3">
        <v>0</v>
      </c>
      <c r="AE3">
        <v>6.9527373202119627</v>
      </c>
      <c r="AF3">
        <v>5.9061054766734289</v>
      </c>
      <c r="AG3">
        <v>28.726208</v>
      </c>
      <c r="AH3">
        <v>0</v>
      </c>
      <c r="AI3">
        <v>0</v>
      </c>
      <c r="AJ3">
        <v>0</v>
      </c>
      <c r="AK3">
        <v>22.375063829787237</v>
      </c>
      <c r="AL3">
        <v>0.99969535283993105</v>
      </c>
      <c r="AM3">
        <v>0</v>
      </c>
      <c r="AN3">
        <v>0</v>
      </c>
      <c r="AO3">
        <v>0</v>
      </c>
      <c r="AP3">
        <v>1.348344</v>
      </c>
      <c r="AQ3">
        <v>0</v>
      </c>
      <c r="AR3">
        <v>15.368343297101443</v>
      </c>
      <c r="AS3">
        <v>7.9405768658935472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730.09821103649688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268.90999999999997</v>
      </c>
      <c r="L4">
        <v>6.04</v>
      </c>
      <c r="M4">
        <v>61.24</v>
      </c>
      <c r="N4">
        <v>50.094951632406293</v>
      </c>
      <c r="O4">
        <v>70.75</v>
      </c>
      <c r="P4">
        <v>26.51</v>
      </c>
      <c r="Q4">
        <v>8.6800000000000015</v>
      </c>
      <c r="R4">
        <v>8.94</v>
      </c>
      <c r="S4">
        <v>11.13</v>
      </c>
      <c r="T4">
        <v>0</v>
      </c>
      <c r="U4">
        <v>59.29</v>
      </c>
      <c r="V4">
        <v>7.33</v>
      </c>
      <c r="W4">
        <v>19.075697639677323</v>
      </c>
      <c r="X4">
        <v>41.7</v>
      </c>
      <c r="Y4">
        <v>0</v>
      </c>
      <c r="Z4">
        <v>0</v>
      </c>
      <c r="AA4">
        <v>0</v>
      </c>
      <c r="AB4">
        <v>0.79048762190547617</v>
      </c>
      <c r="AC4">
        <v>0</v>
      </c>
      <c r="AD4">
        <v>0</v>
      </c>
      <c r="AE4">
        <v>6.9527373202119627</v>
      </c>
      <c r="AF4">
        <v>5.9061054766734289</v>
      </c>
      <c r="AG4">
        <v>28.726208</v>
      </c>
      <c r="AH4">
        <v>0</v>
      </c>
      <c r="AI4">
        <v>0</v>
      </c>
      <c r="AJ4">
        <v>0</v>
      </c>
      <c r="AK4">
        <v>22.375063829787237</v>
      </c>
      <c r="AL4">
        <v>0.99969535283993105</v>
      </c>
      <c r="AM4">
        <v>0</v>
      </c>
      <c r="AN4">
        <v>0</v>
      </c>
      <c r="AO4">
        <v>0</v>
      </c>
      <c r="AP4">
        <v>1.348344</v>
      </c>
      <c r="AQ4">
        <v>0</v>
      </c>
      <c r="AR4">
        <v>15.368343297101443</v>
      </c>
      <c r="AS4">
        <v>7.9405768658935472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730.09821103649688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268.90999999999997</v>
      </c>
      <c r="L5">
        <v>3.38</v>
      </c>
      <c r="M5">
        <v>61.24</v>
      </c>
      <c r="N5">
        <v>50.094951632406293</v>
      </c>
      <c r="O5">
        <v>70.75</v>
      </c>
      <c r="P5">
        <v>26.51</v>
      </c>
      <c r="Q5">
        <v>4.8041666666666663</v>
      </c>
      <c r="R5">
        <v>5.0000000000000009</v>
      </c>
      <c r="S5">
        <v>6.2441935483870976</v>
      </c>
      <c r="T5">
        <v>0</v>
      </c>
      <c r="U5">
        <v>59.29</v>
      </c>
      <c r="V5">
        <v>7.33</v>
      </c>
      <c r="W5">
        <v>19.075697639677323</v>
      </c>
      <c r="X5">
        <v>41.7</v>
      </c>
      <c r="Y5">
        <v>0</v>
      </c>
      <c r="Z5">
        <v>0</v>
      </c>
      <c r="AA5">
        <v>0</v>
      </c>
      <c r="AB5">
        <v>0.79048762190547617</v>
      </c>
      <c r="AC5">
        <v>0</v>
      </c>
      <c r="AD5">
        <v>0</v>
      </c>
      <c r="AE5">
        <v>6.9527373202119627</v>
      </c>
      <c r="AF5">
        <v>5.9061054766734289</v>
      </c>
      <c r="AG5">
        <v>28.726208</v>
      </c>
      <c r="AH5">
        <v>0</v>
      </c>
      <c r="AI5">
        <v>0</v>
      </c>
      <c r="AJ5">
        <v>0</v>
      </c>
      <c r="AK5">
        <v>22.375063829787237</v>
      </c>
      <c r="AL5">
        <v>0.99969535283993105</v>
      </c>
      <c r="AM5">
        <v>0</v>
      </c>
      <c r="AN5">
        <v>0</v>
      </c>
      <c r="AO5">
        <v>0</v>
      </c>
      <c r="AP5">
        <v>4.3217280000000002</v>
      </c>
      <c r="AQ5">
        <v>0</v>
      </c>
      <c r="AR5">
        <v>1.3967228260869562</v>
      </c>
      <c r="AS5">
        <v>7.9405768658935472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703.73833478053598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268.90999999999997</v>
      </c>
      <c r="L6">
        <v>3.38</v>
      </c>
      <c r="M6">
        <v>61.24</v>
      </c>
      <c r="N6">
        <v>50.094951632406293</v>
      </c>
      <c r="O6">
        <v>70.75</v>
      </c>
      <c r="P6">
        <v>26.51</v>
      </c>
      <c r="Q6">
        <v>4.8041666666666663</v>
      </c>
      <c r="R6">
        <v>5.0000000000000009</v>
      </c>
      <c r="S6">
        <v>6.2441935483870976</v>
      </c>
      <c r="T6">
        <v>0</v>
      </c>
      <c r="U6">
        <v>59.29</v>
      </c>
      <c r="V6">
        <v>7.33</v>
      </c>
      <c r="W6">
        <v>19.075697639677323</v>
      </c>
      <c r="X6">
        <v>41.7</v>
      </c>
      <c r="Y6">
        <v>0</v>
      </c>
      <c r="Z6">
        <v>0</v>
      </c>
      <c r="AA6">
        <v>0</v>
      </c>
      <c r="AB6">
        <v>0.79048762190547617</v>
      </c>
      <c r="AC6">
        <v>0</v>
      </c>
      <c r="AD6">
        <v>0</v>
      </c>
      <c r="AE6">
        <v>6.9527373202119627</v>
      </c>
      <c r="AF6">
        <v>5.9061054766734289</v>
      </c>
      <c r="AG6">
        <v>28.726208</v>
      </c>
      <c r="AH6">
        <v>0</v>
      </c>
      <c r="AI6">
        <v>0</v>
      </c>
      <c r="AJ6">
        <v>0</v>
      </c>
      <c r="AK6">
        <v>22.375063829787237</v>
      </c>
      <c r="AL6">
        <v>0.99969535283993105</v>
      </c>
      <c r="AM6">
        <v>0</v>
      </c>
      <c r="AN6">
        <v>0</v>
      </c>
      <c r="AO6">
        <v>0</v>
      </c>
      <c r="AP6">
        <v>4.3217280000000002</v>
      </c>
      <c r="AQ6">
        <v>0</v>
      </c>
      <c r="AR6">
        <v>0.60612499999999969</v>
      </c>
      <c r="AS6">
        <v>7.9405768658935472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702.94773695444906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268.90999999999997</v>
      </c>
      <c r="L7">
        <v>3.38</v>
      </c>
      <c r="M7">
        <v>61.24</v>
      </c>
      <c r="N7">
        <v>50.094951632406293</v>
      </c>
      <c r="O7">
        <v>70.75</v>
      </c>
      <c r="P7">
        <v>26.51</v>
      </c>
      <c r="Q7">
        <v>4.8041666666666663</v>
      </c>
      <c r="R7">
        <v>5.0000000000000009</v>
      </c>
      <c r="S7">
        <v>6.2441935483870976</v>
      </c>
      <c r="T7">
        <v>0</v>
      </c>
      <c r="U7">
        <v>59.29</v>
      </c>
      <c r="V7">
        <v>7.33</v>
      </c>
      <c r="W7">
        <v>19.075697639677323</v>
      </c>
      <c r="X7">
        <v>41.7</v>
      </c>
      <c r="Y7">
        <v>0</v>
      </c>
      <c r="Z7">
        <v>0</v>
      </c>
      <c r="AA7">
        <v>0</v>
      </c>
      <c r="AB7">
        <v>0.79048762190547617</v>
      </c>
      <c r="AC7">
        <v>0</v>
      </c>
      <c r="AD7">
        <v>0</v>
      </c>
      <c r="AE7">
        <v>6.9527373202119627</v>
      </c>
      <c r="AF7">
        <v>5.9061054766734289</v>
      </c>
      <c r="AG7">
        <v>28.726208</v>
      </c>
      <c r="AH7">
        <v>0</v>
      </c>
      <c r="AI7">
        <v>0</v>
      </c>
      <c r="AJ7">
        <v>0</v>
      </c>
      <c r="AK7">
        <v>22.375063829787237</v>
      </c>
      <c r="AL7">
        <v>9.1539268502581734</v>
      </c>
      <c r="AM7">
        <v>0</v>
      </c>
      <c r="AN7">
        <v>0</v>
      </c>
      <c r="AO7">
        <v>0</v>
      </c>
      <c r="AP7">
        <v>1.348344</v>
      </c>
      <c r="AQ7">
        <v>0</v>
      </c>
      <c r="AR7">
        <v>0.60612499999999969</v>
      </c>
      <c r="AS7">
        <v>7.9405768658935472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708.12858445186725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254.5</v>
      </c>
      <c r="L8">
        <v>3.38</v>
      </c>
      <c r="M8">
        <v>61.24</v>
      </c>
      <c r="N8">
        <v>50.094951632406293</v>
      </c>
      <c r="O8">
        <v>70.75</v>
      </c>
      <c r="P8">
        <v>26.51</v>
      </c>
      <c r="Q8">
        <v>4.8041666666666663</v>
      </c>
      <c r="R8">
        <v>5.0000000000000009</v>
      </c>
      <c r="S8">
        <v>6.2441935483870976</v>
      </c>
      <c r="T8">
        <v>0</v>
      </c>
      <c r="U8">
        <v>59.29</v>
      </c>
      <c r="V8">
        <v>7.33</v>
      </c>
      <c r="W8">
        <v>19.075697639677323</v>
      </c>
      <c r="X8">
        <v>41.7</v>
      </c>
      <c r="Y8">
        <v>0</v>
      </c>
      <c r="Z8">
        <v>0</v>
      </c>
      <c r="AA8">
        <v>0</v>
      </c>
      <c r="AB8">
        <v>0.79048762190547617</v>
      </c>
      <c r="AC8">
        <v>0</v>
      </c>
      <c r="AD8">
        <v>0</v>
      </c>
      <c r="AE8">
        <v>6.9527373202119627</v>
      </c>
      <c r="AF8">
        <v>5.9061054766734289</v>
      </c>
      <c r="AG8">
        <v>28.726208</v>
      </c>
      <c r="AH8">
        <v>0</v>
      </c>
      <c r="AI8">
        <v>0</v>
      </c>
      <c r="AJ8">
        <v>0</v>
      </c>
      <c r="AK8">
        <v>22.375063829787237</v>
      </c>
      <c r="AL8">
        <v>39.957972461273663</v>
      </c>
      <c r="AM8">
        <v>0</v>
      </c>
      <c r="AN8">
        <v>0</v>
      </c>
      <c r="AO8">
        <v>0</v>
      </c>
      <c r="AP8">
        <v>1.348344</v>
      </c>
      <c r="AQ8">
        <v>0</v>
      </c>
      <c r="AR8">
        <v>0.60612499999999969</v>
      </c>
      <c r="AS8">
        <v>7.9405768658935472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724.52263006288285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240.1</v>
      </c>
      <c r="L9">
        <v>3.38</v>
      </c>
      <c r="M9">
        <v>61.24</v>
      </c>
      <c r="N9">
        <v>50.094951632406293</v>
      </c>
      <c r="O9">
        <v>70.75</v>
      </c>
      <c r="P9">
        <v>26.51</v>
      </c>
      <c r="Q9">
        <v>4.8041666666666663</v>
      </c>
      <c r="R9">
        <v>5.0000000000000009</v>
      </c>
      <c r="S9">
        <v>6.2441935483870976</v>
      </c>
      <c r="T9">
        <v>0</v>
      </c>
      <c r="U9">
        <v>57.65</v>
      </c>
      <c r="V9">
        <v>7.33</v>
      </c>
      <c r="W9">
        <v>19.075697639677323</v>
      </c>
      <c r="X9">
        <v>41.7</v>
      </c>
      <c r="Y9">
        <v>0</v>
      </c>
      <c r="Z9">
        <v>0</v>
      </c>
      <c r="AA9">
        <v>0</v>
      </c>
      <c r="AB9">
        <v>0.79048762190547617</v>
      </c>
      <c r="AC9">
        <v>0</v>
      </c>
      <c r="AD9">
        <v>0</v>
      </c>
      <c r="AE9">
        <v>6.9527373202119627</v>
      </c>
      <c r="AF9">
        <v>5.9061054766734289</v>
      </c>
      <c r="AG9">
        <v>28.726208</v>
      </c>
      <c r="AH9">
        <v>0</v>
      </c>
      <c r="AI9">
        <v>0</v>
      </c>
      <c r="AJ9">
        <v>0</v>
      </c>
      <c r="AK9">
        <v>22.375063829787237</v>
      </c>
      <c r="AL9">
        <v>39.957972461273663</v>
      </c>
      <c r="AM9">
        <v>0</v>
      </c>
      <c r="AN9">
        <v>0</v>
      </c>
      <c r="AO9">
        <v>0</v>
      </c>
      <c r="AP9">
        <v>1.348344</v>
      </c>
      <c r="AQ9">
        <v>0</v>
      </c>
      <c r="AR9">
        <v>0.60612499999999969</v>
      </c>
      <c r="AS9">
        <v>1.9280493606898603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702.4701025576793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233.38</v>
      </c>
      <c r="L10">
        <v>3.38</v>
      </c>
      <c r="M10">
        <v>61.24</v>
      </c>
      <c r="N10">
        <v>50.094951632406293</v>
      </c>
      <c r="O10">
        <v>70.75</v>
      </c>
      <c r="P10">
        <v>26.51</v>
      </c>
      <c r="Q10">
        <v>4.8041666666666663</v>
      </c>
      <c r="R10">
        <v>5.0000000000000009</v>
      </c>
      <c r="S10">
        <v>6.2441935483870976</v>
      </c>
      <c r="T10">
        <v>0</v>
      </c>
      <c r="U10">
        <v>59.298516684176299</v>
      </c>
      <c r="V10">
        <v>7.33</v>
      </c>
      <c r="W10">
        <v>19.075697639677323</v>
      </c>
      <c r="X10">
        <v>41.7</v>
      </c>
      <c r="Y10">
        <v>0</v>
      </c>
      <c r="Z10">
        <v>0</v>
      </c>
      <c r="AA10">
        <v>0</v>
      </c>
      <c r="AB10">
        <v>0.79048762190547617</v>
      </c>
      <c r="AC10">
        <v>0</v>
      </c>
      <c r="AD10">
        <v>0</v>
      </c>
      <c r="AE10">
        <v>6.9527373202119627</v>
      </c>
      <c r="AF10">
        <v>5.9061054766734289</v>
      </c>
      <c r="AG10">
        <v>28.726208</v>
      </c>
      <c r="AH10">
        <v>0</v>
      </c>
      <c r="AI10">
        <v>0</v>
      </c>
      <c r="AJ10">
        <v>0</v>
      </c>
      <c r="AK10">
        <v>22.375063829787237</v>
      </c>
      <c r="AL10">
        <v>39.957972461273663</v>
      </c>
      <c r="AM10">
        <v>0</v>
      </c>
      <c r="AN10">
        <v>0</v>
      </c>
      <c r="AO10">
        <v>0</v>
      </c>
      <c r="AP10">
        <v>1.348344</v>
      </c>
      <c r="AQ10">
        <v>0</v>
      </c>
      <c r="AR10">
        <v>0.60612499999999969</v>
      </c>
      <c r="AS10">
        <v>1.9280493606898603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697.39861924185561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219.92999999999995</v>
      </c>
      <c r="L11">
        <v>3.38</v>
      </c>
      <c r="M11">
        <v>61.24</v>
      </c>
      <c r="N11">
        <v>50.094951632406293</v>
      </c>
      <c r="O11">
        <v>70.75</v>
      </c>
      <c r="P11">
        <v>26.51</v>
      </c>
      <c r="Q11">
        <v>4.8041666666666663</v>
      </c>
      <c r="R11">
        <v>5.0000000000000009</v>
      </c>
      <c r="S11">
        <v>6.2441935483870976</v>
      </c>
      <c r="T11">
        <v>0</v>
      </c>
      <c r="U11">
        <v>59.298516684176299</v>
      </c>
      <c r="V11">
        <v>7.33</v>
      </c>
      <c r="W11">
        <v>19.075697639677323</v>
      </c>
      <c r="X11">
        <v>41.7</v>
      </c>
      <c r="Y11">
        <v>0</v>
      </c>
      <c r="Z11">
        <v>0</v>
      </c>
      <c r="AA11">
        <v>0</v>
      </c>
      <c r="AB11">
        <v>0.79048762190547617</v>
      </c>
      <c r="AC11">
        <v>0</v>
      </c>
      <c r="AD11">
        <v>0</v>
      </c>
      <c r="AE11">
        <v>6.9527373202119627</v>
      </c>
      <c r="AF11">
        <v>5.9061054766734289</v>
      </c>
      <c r="AG11">
        <v>28.726208</v>
      </c>
      <c r="AH11">
        <v>0</v>
      </c>
      <c r="AI11">
        <v>0</v>
      </c>
      <c r="AJ11">
        <v>0</v>
      </c>
      <c r="AK11">
        <v>22.375063829787237</v>
      </c>
      <c r="AL11">
        <v>39.957972461273663</v>
      </c>
      <c r="AM11">
        <v>0</v>
      </c>
      <c r="AN11">
        <v>0</v>
      </c>
      <c r="AO11">
        <v>0</v>
      </c>
      <c r="AP11">
        <v>1.348344</v>
      </c>
      <c r="AQ11">
        <v>0</v>
      </c>
      <c r="AR11">
        <v>0.60612499999999969</v>
      </c>
      <c r="AS11">
        <v>1.9280493606898603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683.94861924185557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213.21</v>
      </c>
      <c r="L12">
        <v>3.38</v>
      </c>
      <c r="M12">
        <v>61.24</v>
      </c>
      <c r="N12">
        <v>50.094951632406293</v>
      </c>
      <c r="O12">
        <v>70.75</v>
      </c>
      <c r="P12">
        <v>26.51</v>
      </c>
      <c r="Q12">
        <v>4.8041666666666663</v>
      </c>
      <c r="R12">
        <v>5.0000000000000009</v>
      </c>
      <c r="S12">
        <v>6.2441935483870976</v>
      </c>
      <c r="T12">
        <v>0</v>
      </c>
      <c r="U12">
        <v>59.298516684176299</v>
      </c>
      <c r="V12">
        <v>7.33</v>
      </c>
      <c r="W12">
        <v>19.075697639677323</v>
      </c>
      <c r="X12">
        <v>41.7</v>
      </c>
      <c r="Y12">
        <v>0</v>
      </c>
      <c r="Z12">
        <v>0</v>
      </c>
      <c r="AA12">
        <v>0</v>
      </c>
      <c r="AB12">
        <v>0.79048762190547617</v>
      </c>
      <c r="AC12">
        <v>0</v>
      </c>
      <c r="AD12">
        <v>0</v>
      </c>
      <c r="AE12">
        <v>6.9527373202119627</v>
      </c>
      <c r="AF12">
        <v>5.9061054766734289</v>
      </c>
      <c r="AG12">
        <v>28.726208</v>
      </c>
      <c r="AH12">
        <v>0</v>
      </c>
      <c r="AI12">
        <v>0</v>
      </c>
      <c r="AJ12">
        <v>0</v>
      </c>
      <c r="AK12">
        <v>22.375063829787237</v>
      </c>
      <c r="AL12">
        <v>9.1539268502581734</v>
      </c>
      <c r="AM12">
        <v>0</v>
      </c>
      <c r="AN12">
        <v>0</v>
      </c>
      <c r="AO12">
        <v>0</v>
      </c>
      <c r="AP12">
        <v>4.3217280000000002</v>
      </c>
      <c r="AQ12">
        <v>0</v>
      </c>
      <c r="AR12">
        <v>0.60612499999999969</v>
      </c>
      <c r="AS12">
        <v>1.9280493606898603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649.3979576308401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214.17</v>
      </c>
      <c r="L13">
        <v>3.38</v>
      </c>
      <c r="M13">
        <v>61.24</v>
      </c>
      <c r="N13">
        <v>50.094951632406293</v>
      </c>
      <c r="O13">
        <v>70.75</v>
      </c>
      <c r="P13">
        <v>26.51</v>
      </c>
      <c r="Q13">
        <v>4.8041666666666663</v>
      </c>
      <c r="R13">
        <v>5.0000000000000009</v>
      </c>
      <c r="S13">
        <v>6.2441935483870976</v>
      </c>
      <c r="T13">
        <v>0</v>
      </c>
      <c r="U13">
        <v>59.298516684176299</v>
      </c>
      <c r="V13">
        <v>7.33</v>
      </c>
      <c r="W13">
        <v>19.075697639677323</v>
      </c>
      <c r="X13">
        <v>41.7</v>
      </c>
      <c r="Y13">
        <v>0</v>
      </c>
      <c r="Z13">
        <v>0</v>
      </c>
      <c r="AA13">
        <v>0</v>
      </c>
      <c r="AB13">
        <v>0.79048762190547617</v>
      </c>
      <c r="AC13">
        <v>0</v>
      </c>
      <c r="AD13">
        <v>0</v>
      </c>
      <c r="AE13">
        <v>6.9527373202119627</v>
      </c>
      <c r="AF13">
        <v>5.9061054766734289</v>
      </c>
      <c r="AG13">
        <v>28.726208</v>
      </c>
      <c r="AH13">
        <v>0</v>
      </c>
      <c r="AI13">
        <v>0</v>
      </c>
      <c r="AJ13">
        <v>0</v>
      </c>
      <c r="AK13">
        <v>22.375063829787237</v>
      </c>
      <c r="AL13">
        <v>0.99969535283993105</v>
      </c>
      <c r="AM13">
        <v>0</v>
      </c>
      <c r="AN13">
        <v>0</v>
      </c>
      <c r="AO13">
        <v>0</v>
      </c>
      <c r="AP13">
        <v>1.190232</v>
      </c>
      <c r="AQ13">
        <v>0</v>
      </c>
      <c r="AR13">
        <v>0.60612499999999969</v>
      </c>
      <c r="AS13">
        <v>1.9280493606898603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639.07223013342184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207.43999999999997</v>
      </c>
      <c r="L14">
        <v>3.38</v>
      </c>
      <c r="M14">
        <v>61.24</v>
      </c>
      <c r="N14">
        <v>50.094951632406293</v>
      </c>
      <c r="O14">
        <v>70.75</v>
      </c>
      <c r="P14">
        <v>26.51</v>
      </c>
      <c r="Q14">
        <v>4.8041666666666663</v>
      </c>
      <c r="R14">
        <v>5.0000000000000009</v>
      </c>
      <c r="S14">
        <v>6.2441935483870976</v>
      </c>
      <c r="T14">
        <v>0</v>
      </c>
      <c r="U14">
        <v>59.298516684176299</v>
      </c>
      <c r="V14">
        <v>7.33</v>
      </c>
      <c r="W14">
        <v>19.075697639677323</v>
      </c>
      <c r="X14">
        <v>41.7</v>
      </c>
      <c r="Y14">
        <v>0</v>
      </c>
      <c r="Z14">
        <v>0</v>
      </c>
      <c r="AA14">
        <v>0</v>
      </c>
      <c r="AB14">
        <v>0.79048762190547617</v>
      </c>
      <c r="AC14">
        <v>0</v>
      </c>
      <c r="AD14">
        <v>0</v>
      </c>
      <c r="AE14">
        <v>6.9527373202119627</v>
      </c>
      <c r="AF14">
        <v>5.9061054766734289</v>
      </c>
      <c r="AG14">
        <v>28.726208</v>
      </c>
      <c r="AH14">
        <v>0</v>
      </c>
      <c r="AI14">
        <v>0</v>
      </c>
      <c r="AJ14">
        <v>0</v>
      </c>
      <c r="AK14">
        <v>22.375063829787237</v>
      </c>
      <c r="AL14">
        <v>0.99969535283993105</v>
      </c>
      <c r="AM14">
        <v>0</v>
      </c>
      <c r="AN14">
        <v>0</v>
      </c>
      <c r="AO14">
        <v>0</v>
      </c>
      <c r="AP14">
        <v>1.190232</v>
      </c>
      <c r="AQ14">
        <v>0</v>
      </c>
      <c r="AR14">
        <v>0.60612499999999969</v>
      </c>
      <c r="AS14">
        <v>1.9280493606898603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632.34223013342182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205.52</v>
      </c>
      <c r="L15">
        <v>3.38</v>
      </c>
      <c r="M15">
        <v>61.24</v>
      </c>
      <c r="N15">
        <v>50.094951632406293</v>
      </c>
      <c r="O15">
        <v>70.75</v>
      </c>
      <c r="P15">
        <v>26.51</v>
      </c>
      <c r="Q15">
        <v>4.8041666666666663</v>
      </c>
      <c r="R15">
        <v>5.0000000000000009</v>
      </c>
      <c r="S15">
        <v>6.2441935483870976</v>
      </c>
      <c r="T15">
        <v>0</v>
      </c>
      <c r="U15">
        <v>59.298516684176299</v>
      </c>
      <c r="V15">
        <v>7.33</v>
      </c>
      <c r="W15">
        <v>19.075697639677323</v>
      </c>
      <c r="X15">
        <v>41.7</v>
      </c>
      <c r="Y15">
        <v>0</v>
      </c>
      <c r="Z15">
        <v>0</v>
      </c>
      <c r="AA15">
        <v>0</v>
      </c>
      <c r="AB15">
        <v>0.79048762190547617</v>
      </c>
      <c r="AC15">
        <v>0</v>
      </c>
      <c r="AD15">
        <v>0</v>
      </c>
      <c r="AE15">
        <v>6.9527373202119627</v>
      </c>
      <c r="AF15">
        <v>5.9061054766734289</v>
      </c>
      <c r="AG15">
        <v>28.726208</v>
      </c>
      <c r="AH15">
        <v>0</v>
      </c>
      <c r="AI15">
        <v>0</v>
      </c>
      <c r="AJ15">
        <v>0</v>
      </c>
      <c r="AK15">
        <v>22.375063829787237</v>
      </c>
      <c r="AL15">
        <v>0.99969535283993105</v>
      </c>
      <c r="AM15">
        <v>0</v>
      </c>
      <c r="AN15">
        <v>0</v>
      </c>
      <c r="AO15">
        <v>0</v>
      </c>
      <c r="AP15">
        <v>1.190232</v>
      </c>
      <c r="AQ15">
        <v>0</v>
      </c>
      <c r="AR15">
        <v>0.60612499999999969</v>
      </c>
      <c r="AS15">
        <v>1.9280493606898603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630.42223013342186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204.55999999999997</v>
      </c>
      <c r="L16">
        <v>3.38</v>
      </c>
      <c r="M16">
        <v>61.24</v>
      </c>
      <c r="N16">
        <v>50.094951632406293</v>
      </c>
      <c r="O16">
        <v>70.75</v>
      </c>
      <c r="P16">
        <v>26.51</v>
      </c>
      <c r="Q16">
        <v>4.8041666666666663</v>
      </c>
      <c r="R16">
        <v>5.0000000000000009</v>
      </c>
      <c r="S16">
        <v>6.2441935483870976</v>
      </c>
      <c r="T16">
        <v>0</v>
      </c>
      <c r="U16">
        <v>59.298516684176299</v>
      </c>
      <c r="V16">
        <v>7.33</v>
      </c>
      <c r="W16">
        <v>19.075697639677323</v>
      </c>
      <c r="X16">
        <v>41.7</v>
      </c>
      <c r="Y16">
        <v>0</v>
      </c>
      <c r="Z16">
        <v>0</v>
      </c>
      <c r="AA16">
        <v>0</v>
      </c>
      <c r="AB16">
        <v>0.79048762190547617</v>
      </c>
      <c r="AC16">
        <v>0</v>
      </c>
      <c r="AD16">
        <v>0</v>
      </c>
      <c r="AE16">
        <v>6.9527373202119627</v>
      </c>
      <c r="AF16">
        <v>5.9061054766734289</v>
      </c>
      <c r="AG16">
        <v>28.726208</v>
      </c>
      <c r="AH16">
        <v>0</v>
      </c>
      <c r="AI16">
        <v>0</v>
      </c>
      <c r="AJ16">
        <v>0</v>
      </c>
      <c r="AK16">
        <v>22.375063829787237</v>
      </c>
      <c r="AL16">
        <v>0.99969535283993105</v>
      </c>
      <c r="AM16">
        <v>0</v>
      </c>
      <c r="AN16">
        <v>0</v>
      </c>
      <c r="AO16">
        <v>0</v>
      </c>
      <c r="AP16">
        <v>1.190232</v>
      </c>
      <c r="AQ16">
        <v>0</v>
      </c>
      <c r="AR16">
        <v>0.60612499999999969</v>
      </c>
      <c r="AS16">
        <v>1.9280493606898603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629.46223013342183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206.48</v>
      </c>
      <c r="L17">
        <v>3.38</v>
      </c>
      <c r="M17">
        <v>61.24</v>
      </c>
      <c r="N17">
        <v>50.094951632406293</v>
      </c>
      <c r="O17">
        <v>70.75</v>
      </c>
      <c r="P17">
        <v>26.51</v>
      </c>
      <c r="Q17">
        <v>4.8041666666666663</v>
      </c>
      <c r="R17">
        <v>5.0000000000000009</v>
      </c>
      <c r="S17">
        <v>6.2441935483870976</v>
      </c>
      <c r="T17">
        <v>0</v>
      </c>
      <c r="U17">
        <v>59.298516684176299</v>
      </c>
      <c r="V17">
        <v>7.33</v>
      </c>
      <c r="W17">
        <v>19.075697639677323</v>
      </c>
      <c r="X17">
        <v>41.7</v>
      </c>
      <c r="Y17">
        <v>0</v>
      </c>
      <c r="Z17">
        <v>0</v>
      </c>
      <c r="AA17">
        <v>0</v>
      </c>
      <c r="AB17">
        <v>0.79048762190547617</v>
      </c>
      <c r="AC17">
        <v>0</v>
      </c>
      <c r="AD17">
        <v>0</v>
      </c>
      <c r="AE17">
        <v>6.9527373202119627</v>
      </c>
      <c r="AF17">
        <v>5.9061054766734289</v>
      </c>
      <c r="AG17">
        <v>28.726208</v>
      </c>
      <c r="AH17">
        <v>0</v>
      </c>
      <c r="AI17">
        <v>0</v>
      </c>
      <c r="AJ17">
        <v>0</v>
      </c>
      <c r="AK17">
        <v>22.375063829787237</v>
      </c>
      <c r="AL17">
        <v>0.99969535283993105</v>
      </c>
      <c r="AM17">
        <v>0</v>
      </c>
      <c r="AN17">
        <v>0</v>
      </c>
      <c r="AO17">
        <v>0</v>
      </c>
      <c r="AP17">
        <v>1.190232</v>
      </c>
      <c r="AQ17">
        <v>0</v>
      </c>
      <c r="AR17">
        <v>0.60612499999999969</v>
      </c>
      <c r="AS17">
        <v>1.9280493606898603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631.3822301334219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211.29</v>
      </c>
      <c r="L18">
        <v>3.38</v>
      </c>
      <c r="M18">
        <v>61.24</v>
      </c>
      <c r="N18">
        <v>50.094951632406293</v>
      </c>
      <c r="O18">
        <v>70.75</v>
      </c>
      <c r="P18">
        <v>26.51</v>
      </c>
      <c r="Q18">
        <v>4.8041666666666663</v>
      </c>
      <c r="R18">
        <v>5.0000000000000009</v>
      </c>
      <c r="S18">
        <v>6.2441935483870976</v>
      </c>
      <c r="T18">
        <v>0</v>
      </c>
      <c r="U18">
        <v>59.298516684176299</v>
      </c>
      <c r="V18">
        <v>7.33</v>
      </c>
      <c r="W18">
        <v>19.075697639677323</v>
      </c>
      <c r="X18">
        <v>41.7</v>
      </c>
      <c r="Y18">
        <v>0</v>
      </c>
      <c r="Z18">
        <v>0</v>
      </c>
      <c r="AA18">
        <v>0</v>
      </c>
      <c r="AB18">
        <v>0.79048762190547617</v>
      </c>
      <c r="AC18">
        <v>0</v>
      </c>
      <c r="AD18">
        <v>0</v>
      </c>
      <c r="AE18">
        <v>6.9527373202119627</v>
      </c>
      <c r="AF18">
        <v>5.9061054766734289</v>
      </c>
      <c r="AG18">
        <v>28.726208</v>
      </c>
      <c r="AH18">
        <v>0</v>
      </c>
      <c r="AI18">
        <v>0</v>
      </c>
      <c r="AJ18">
        <v>0</v>
      </c>
      <c r="AK18">
        <v>22.375063829787237</v>
      </c>
      <c r="AL18">
        <v>0.99969535283993105</v>
      </c>
      <c r="AM18">
        <v>0</v>
      </c>
      <c r="AN18">
        <v>0</v>
      </c>
      <c r="AO18">
        <v>0</v>
      </c>
      <c r="AP18">
        <v>1.190232</v>
      </c>
      <c r="AQ18">
        <v>0</v>
      </c>
      <c r="AR18">
        <v>0.60612499999999969</v>
      </c>
      <c r="AS18">
        <v>1.9280493606898603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636.19223013342184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229.53</v>
      </c>
      <c r="L19">
        <v>3.38</v>
      </c>
      <c r="M19">
        <v>61.25</v>
      </c>
      <c r="N19">
        <v>50.095607960024552</v>
      </c>
      <c r="O19">
        <v>70.75</v>
      </c>
      <c r="P19">
        <v>26.51</v>
      </c>
      <c r="Q19">
        <v>4.8041666666666663</v>
      </c>
      <c r="R19">
        <v>5.0000000000000009</v>
      </c>
      <c r="S19">
        <v>6.2441935483870976</v>
      </c>
      <c r="T19">
        <v>0</v>
      </c>
      <c r="U19">
        <v>59.298516684176299</v>
      </c>
      <c r="V19">
        <v>7.33</v>
      </c>
      <c r="W19">
        <v>19.075697639677323</v>
      </c>
      <c r="X19">
        <v>41.7</v>
      </c>
      <c r="Y19">
        <v>0</v>
      </c>
      <c r="Z19">
        <v>0</v>
      </c>
      <c r="AA19">
        <v>0</v>
      </c>
      <c r="AB19">
        <v>0.79048762190547617</v>
      </c>
      <c r="AC19">
        <v>0</v>
      </c>
      <c r="AD19">
        <v>0</v>
      </c>
      <c r="AE19">
        <v>6.9527373202119627</v>
      </c>
      <c r="AF19">
        <v>5.9061054766734289</v>
      </c>
      <c r="AG19">
        <v>28.726208</v>
      </c>
      <c r="AH19">
        <v>0</v>
      </c>
      <c r="AI19">
        <v>0</v>
      </c>
      <c r="AJ19">
        <v>0</v>
      </c>
      <c r="AK19">
        <v>22.375063829787237</v>
      </c>
      <c r="AL19">
        <v>0.99969535283993105</v>
      </c>
      <c r="AM19">
        <v>0</v>
      </c>
      <c r="AN19">
        <v>0</v>
      </c>
      <c r="AO19">
        <v>0</v>
      </c>
      <c r="AP19">
        <v>1.190232</v>
      </c>
      <c r="AQ19">
        <v>0</v>
      </c>
      <c r="AR19">
        <v>0.60612499999999969</v>
      </c>
      <c r="AS19">
        <v>1.9280493606898603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654.44288646104008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246.82</v>
      </c>
      <c r="L20">
        <v>3.38</v>
      </c>
      <c r="M20">
        <v>61.25</v>
      </c>
      <c r="N20">
        <v>50.095607960024552</v>
      </c>
      <c r="O20">
        <v>70.75</v>
      </c>
      <c r="P20">
        <v>26.51</v>
      </c>
      <c r="Q20">
        <v>4.8041666666666663</v>
      </c>
      <c r="R20">
        <v>5.0000000000000009</v>
      </c>
      <c r="S20">
        <v>6.2441935483870976</v>
      </c>
      <c r="T20">
        <v>0</v>
      </c>
      <c r="U20">
        <v>59.298516684176299</v>
      </c>
      <c r="V20">
        <v>7.33</v>
      </c>
      <c r="W20">
        <v>19.075697639677323</v>
      </c>
      <c r="X20">
        <v>41.7</v>
      </c>
      <c r="Y20">
        <v>0</v>
      </c>
      <c r="Z20">
        <v>0</v>
      </c>
      <c r="AA20">
        <v>0</v>
      </c>
      <c r="AB20">
        <v>0.79048762190547617</v>
      </c>
      <c r="AC20">
        <v>0</v>
      </c>
      <c r="AD20">
        <v>0</v>
      </c>
      <c r="AE20">
        <v>6.9527373202119627</v>
      </c>
      <c r="AF20">
        <v>5.9061054766734289</v>
      </c>
      <c r="AG20">
        <v>28.726208</v>
      </c>
      <c r="AH20">
        <v>0</v>
      </c>
      <c r="AI20">
        <v>0</v>
      </c>
      <c r="AJ20">
        <v>0</v>
      </c>
      <c r="AK20">
        <v>22.375063829787237</v>
      </c>
      <c r="AL20">
        <v>0.99969535283993105</v>
      </c>
      <c r="AM20">
        <v>0</v>
      </c>
      <c r="AN20">
        <v>0</v>
      </c>
      <c r="AO20">
        <v>0</v>
      </c>
      <c r="AP20">
        <v>1.190232</v>
      </c>
      <c r="AQ20">
        <v>0</v>
      </c>
      <c r="AR20">
        <v>0.60612499999999969</v>
      </c>
      <c r="AS20">
        <v>1.9280493606898603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671.73288646104015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263.14999999999998</v>
      </c>
      <c r="L21">
        <v>3.38</v>
      </c>
      <c r="M21">
        <v>61.25</v>
      </c>
      <c r="N21">
        <v>50.095607960024552</v>
      </c>
      <c r="O21">
        <v>70.75</v>
      </c>
      <c r="P21">
        <v>26.51</v>
      </c>
      <c r="Q21">
        <v>4.8041666666666663</v>
      </c>
      <c r="R21">
        <v>5.0000000000000009</v>
      </c>
      <c r="S21">
        <v>6.2441935483870976</v>
      </c>
      <c r="T21">
        <v>0</v>
      </c>
      <c r="U21">
        <v>59.298516684176299</v>
      </c>
      <c r="V21">
        <v>7.33</v>
      </c>
      <c r="W21">
        <v>19.074922560660816</v>
      </c>
      <c r="X21">
        <v>41.7</v>
      </c>
      <c r="Y21">
        <v>0</v>
      </c>
      <c r="Z21">
        <v>0</v>
      </c>
      <c r="AA21">
        <v>0</v>
      </c>
      <c r="AB21">
        <v>0.79048762190547617</v>
      </c>
      <c r="AC21">
        <v>0</v>
      </c>
      <c r="AD21">
        <v>0</v>
      </c>
      <c r="AE21">
        <v>6.9527373202119627</v>
      </c>
      <c r="AF21">
        <v>5.9061054766734289</v>
      </c>
      <c r="AG21">
        <v>28.726208</v>
      </c>
      <c r="AH21">
        <v>0</v>
      </c>
      <c r="AI21">
        <v>0</v>
      </c>
      <c r="AJ21">
        <v>0</v>
      </c>
      <c r="AK21">
        <v>22.375063829787237</v>
      </c>
      <c r="AL21">
        <v>0.99969535283993105</v>
      </c>
      <c r="AM21">
        <v>0</v>
      </c>
      <c r="AN21">
        <v>0</v>
      </c>
      <c r="AO21">
        <v>0</v>
      </c>
      <c r="AP21">
        <v>1.190232</v>
      </c>
      <c r="AQ21">
        <v>0</v>
      </c>
      <c r="AR21">
        <v>0.60612499999999969</v>
      </c>
      <c r="AS21">
        <v>1.9280493606898603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688.06211138202366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268.90999999999997</v>
      </c>
      <c r="L22">
        <v>3.38</v>
      </c>
      <c r="M22">
        <v>61.25</v>
      </c>
      <c r="N22">
        <v>50.095607960024552</v>
      </c>
      <c r="O22">
        <v>70.75</v>
      </c>
      <c r="P22">
        <v>26.51</v>
      </c>
      <c r="Q22">
        <v>4.8041666666666663</v>
      </c>
      <c r="R22">
        <v>5.0000000000000009</v>
      </c>
      <c r="S22">
        <v>6.2441935483870976</v>
      </c>
      <c r="T22">
        <v>0</v>
      </c>
      <c r="U22">
        <v>59.298516684176299</v>
      </c>
      <c r="V22">
        <v>7.33</v>
      </c>
      <c r="W22">
        <v>19.074922560660816</v>
      </c>
      <c r="X22">
        <v>41.7</v>
      </c>
      <c r="Y22">
        <v>0</v>
      </c>
      <c r="Z22">
        <v>0</v>
      </c>
      <c r="AA22">
        <v>0</v>
      </c>
      <c r="AB22">
        <v>0.79048762190547617</v>
      </c>
      <c r="AC22">
        <v>0</v>
      </c>
      <c r="AD22">
        <v>0</v>
      </c>
      <c r="AE22">
        <v>6.9527373202119627</v>
      </c>
      <c r="AF22">
        <v>5.9061054766734289</v>
      </c>
      <c r="AG22">
        <v>28.726208</v>
      </c>
      <c r="AH22">
        <v>0</v>
      </c>
      <c r="AI22">
        <v>0</v>
      </c>
      <c r="AJ22">
        <v>0</v>
      </c>
      <c r="AK22">
        <v>22.375063829787237</v>
      </c>
      <c r="AL22">
        <v>0.99969535283993105</v>
      </c>
      <c r="AM22">
        <v>0</v>
      </c>
      <c r="AN22">
        <v>0</v>
      </c>
      <c r="AO22">
        <v>0</v>
      </c>
      <c r="AP22">
        <v>1.190232</v>
      </c>
      <c r="AQ22">
        <v>0</v>
      </c>
      <c r="AR22">
        <v>0.60612499999999969</v>
      </c>
      <c r="AS22">
        <v>1.9280493606898603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693.82211138202365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268.90999999999997</v>
      </c>
      <c r="L23">
        <v>6.04</v>
      </c>
      <c r="M23">
        <v>61.25</v>
      </c>
      <c r="N23">
        <v>50.095607960024552</v>
      </c>
      <c r="O23">
        <v>70.75</v>
      </c>
      <c r="P23">
        <v>26.51</v>
      </c>
      <c r="Q23">
        <v>8.6800000000000015</v>
      </c>
      <c r="R23">
        <v>8.94</v>
      </c>
      <c r="S23">
        <v>11.13</v>
      </c>
      <c r="T23">
        <v>0</v>
      </c>
      <c r="U23">
        <v>59.298516684176299</v>
      </c>
      <c r="V23">
        <v>7.33</v>
      </c>
      <c r="W23">
        <v>19.074922560660816</v>
      </c>
      <c r="X23">
        <v>41.7</v>
      </c>
      <c r="Y23">
        <v>0</v>
      </c>
      <c r="Z23">
        <v>0</v>
      </c>
      <c r="AA23">
        <v>0</v>
      </c>
      <c r="AB23">
        <v>0.79048762190547617</v>
      </c>
      <c r="AC23">
        <v>0</v>
      </c>
      <c r="AD23">
        <v>0</v>
      </c>
      <c r="AE23">
        <v>6.9527373202119627</v>
      </c>
      <c r="AF23">
        <v>5.9061054766734289</v>
      </c>
      <c r="AG23">
        <v>28.726208</v>
      </c>
      <c r="AH23">
        <v>8.7883412882787759</v>
      </c>
      <c r="AI23">
        <v>0</v>
      </c>
      <c r="AJ23">
        <v>0</v>
      </c>
      <c r="AK23">
        <v>22.375063829787237</v>
      </c>
      <c r="AL23">
        <v>0.99969535283993105</v>
      </c>
      <c r="AM23">
        <v>0</v>
      </c>
      <c r="AN23">
        <v>0</v>
      </c>
      <c r="AO23">
        <v>0</v>
      </c>
      <c r="AP23">
        <v>1.190232</v>
      </c>
      <c r="AQ23">
        <v>10.356028571428572</v>
      </c>
      <c r="AR23">
        <v>0.60612499999999969</v>
      </c>
      <c r="AS23">
        <v>1.9280493606898603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728.32812102667731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316.92999999999995</v>
      </c>
      <c r="L24">
        <v>6.04</v>
      </c>
      <c r="M24">
        <v>61.25</v>
      </c>
      <c r="N24">
        <v>50.095607960024552</v>
      </c>
      <c r="O24">
        <v>70.75</v>
      </c>
      <c r="P24">
        <v>26.51</v>
      </c>
      <c r="Q24">
        <v>8.6800000000000015</v>
      </c>
      <c r="R24">
        <v>8.94</v>
      </c>
      <c r="S24">
        <v>11.13</v>
      </c>
      <c r="T24">
        <v>0</v>
      </c>
      <c r="U24">
        <v>59.298516684176299</v>
      </c>
      <c r="V24">
        <v>7.33</v>
      </c>
      <c r="W24">
        <v>19.074922560660816</v>
      </c>
      <c r="X24">
        <v>41.7</v>
      </c>
      <c r="Y24">
        <v>0</v>
      </c>
      <c r="Z24">
        <v>0</v>
      </c>
      <c r="AA24">
        <v>0</v>
      </c>
      <c r="AB24">
        <v>0.79048762190547617</v>
      </c>
      <c r="AC24">
        <v>0</v>
      </c>
      <c r="AD24">
        <v>0</v>
      </c>
      <c r="AE24">
        <v>6.9527373202119627</v>
      </c>
      <c r="AF24">
        <v>5.9061054766734289</v>
      </c>
      <c r="AG24">
        <v>28.726208</v>
      </c>
      <c r="AH24">
        <v>16.812478986272438</v>
      </c>
      <c r="AI24">
        <v>0</v>
      </c>
      <c r="AJ24">
        <v>0</v>
      </c>
      <c r="AK24">
        <v>22.375063829787237</v>
      </c>
      <c r="AL24">
        <v>0.99969535283993105</v>
      </c>
      <c r="AM24">
        <v>0</v>
      </c>
      <c r="AN24">
        <v>0</v>
      </c>
      <c r="AO24">
        <v>0</v>
      </c>
      <c r="AP24">
        <v>1.190232</v>
      </c>
      <c r="AQ24">
        <v>20.725920634920634</v>
      </c>
      <c r="AR24">
        <v>0.60612499999999969</v>
      </c>
      <c r="AS24">
        <v>1.9280493606898603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794.74215078816303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364.95</v>
      </c>
      <c r="L25">
        <v>6.04</v>
      </c>
      <c r="M25">
        <v>61.25</v>
      </c>
      <c r="N25">
        <v>50.095607960024552</v>
      </c>
      <c r="O25">
        <v>70.75</v>
      </c>
      <c r="P25">
        <v>26.51</v>
      </c>
      <c r="Q25">
        <v>8.6800000000000015</v>
      </c>
      <c r="R25">
        <v>8.94</v>
      </c>
      <c r="S25">
        <v>11.13</v>
      </c>
      <c r="T25">
        <v>0</v>
      </c>
      <c r="U25">
        <v>59.298516684176299</v>
      </c>
      <c r="V25">
        <v>7.3347597402597406</v>
      </c>
      <c r="W25">
        <v>19.074922560660816</v>
      </c>
      <c r="X25">
        <v>41.7</v>
      </c>
      <c r="Y25">
        <v>0</v>
      </c>
      <c r="Z25">
        <v>0.46553272727272721</v>
      </c>
      <c r="AA25">
        <v>0</v>
      </c>
      <c r="AB25">
        <v>0.79048762190547617</v>
      </c>
      <c r="AC25">
        <v>0</v>
      </c>
      <c r="AD25">
        <v>3.3468009084027255</v>
      </c>
      <c r="AE25">
        <v>6.9527373202119627</v>
      </c>
      <c r="AF25">
        <v>5.9061054766734289</v>
      </c>
      <c r="AG25">
        <v>28.726208</v>
      </c>
      <c r="AH25">
        <v>19.570639070749735</v>
      </c>
      <c r="AI25">
        <v>0</v>
      </c>
      <c r="AJ25">
        <v>0</v>
      </c>
      <c r="AK25">
        <v>22.375063829787237</v>
      </c>
      <c r="AL25">
        <v>0.99969535283993105</v>
      </c>
      <c r="AM25">
        <v>0</v>
      </c>
      <c r="AN25">
        <v>0</v>
      </c>
      <c r="AO25">
        <v>0</v>
      </c>
      <c r="AP25">
        <v>4.3217280000000002</v>
      </c>
      <c r="AQ25">
        <v>20.725920634920634</v>
      </c>
      <c r="AR25">
        <v>0.60612499999999969</v>
      </c>
      <c r="AS25">
        <v>1.9280493606898603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852.46890024857555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412.96999999999997</v>
      </c>
      <c r="L26">
        <v>6.04</v>
      </c>
      <c r="M26">
        <v>61.25</v>
      </c>
      <c r="N26">
        <v>50.095607960024552</v>
      </c>
      <c r="O26">
        <v>70.75</v>
      </c>
      <c r="P26">
        <v>26.51</v>
      </c>
      <c r="Q26">
        <v>8.6800000000000015</v>
      </c>
      <c r="R26">
        <v>8.94</v>
      </c>
      <c r="S26">
        <v>11.13</v>
      </c>
      <c r="T26">
        <v>0</v>
      </c>
      <c r="U26">
        <v>59.298516684176299</v>
      </c>
      <c r="V26">
        <v>7.3347597402597406</v>
      </c>
      <c r="W26">
        <v>19.074922560660816</v>
      </c>
      <c r="X26">
        <v>41.7</v>
      </c>
      <c r="Y26">
        <v>0</v>
      </c>
      <c r="Z26">
        <v>2.7492781818181813</v>
      </c>
      <c r="AA26">
        <v>0</v>
      </c>
      <c r="AB26">
        <v>0.79048762190547617</v>
      </c>
      <c r="AC26">
        <v>4.0847259305795509</v>
      </c>
      <c r="AD26">
        <v>4.4580090840272524</v>
      </c>
      <c r="AE26">
        <v>6.9527373202119627</v>
      </c>
      <c r="AF26">
        <v>5.9061054766734289</v>
      </c>
      <c r="AG26">
        <v>28.726208</v>
      </c>
      <c r="AH26">
        <v>29.597517212249205</v>
      </c>
      <c r="AI26">
        <v>0</v>
      </c>
      <c r="AJ26">
        <v>0</v>
      </c>
      <c r="AK26">
        <v>22.375063829787237</v>
      </c>
      <c r="AL26">
        <v>0.99969535283993105</v>
      </c>
      <c r="AM26">
        <v>0</v>
      </c>
      <c r="AN26">
        <v>0</v>
      </c>
      <c r="AO26">
        <v>0</v>
      </c>
      <c r="AP26">
        <v>4.3217280000000002</v>
      </c>
      <c r="AQ26">
        <v>31.081949206349208</v>
      </c>
      <c r="AR26">
        <v>0.60612499999999969</v>
      </c>
      <c r="AS26">
        <v>1.9280493606898603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928.35148652225314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390.63898888556503</v>
      </c>
      <c r="L27">
        <v>6.04</v>
      </c>
      <c r="M27">
        <v>61.25</v>
      </c>
      <c r="N27">
        <v>50.095607960024552</v>
      </c>
      <c r="O27">
        <v>70.75</v>
      </c>
      <c r="P27">
        <v>26.51</v>
      </c>
      <c r="Q27">
        <v>8.6800000000000015</v>
      </c>
      <c r="R27">
        <v>8.94</v>
      </c>
      <c r="S27">
        <v>11.13</v>
      </c>
      <c r="T27">
        <v>0</v>
      </c>
      <c r="U27">
        <v>59.298516684176299</v>
      </c>
      <c r="V27">
        <v>7.3343944844124707</v>
      </c>
      <c r="W27">
        <v>19.074922560660816</v>
      </c>
      <c r="X27">
        <v>41.7</v>
      </c>
      <c r="Y27">
        <v>0</v>
      </c>
      <c r="Z27">
        <v>2.7492781818181813</v>
      </c>
      <c r="AA27">
        <v>0</v>
      </c>
      <c r="AB27">
        <v>1.6863735933983492</v>
      </c>
      <c r="AC27">
        <v>8.1650596827391233</v>
      </c>
      <c r="AD27">
        <v>8.3582180166540514</v>
      </c>
      <c r="AE27">
        <v>13.901082513247541</v>
      </c>
      <c r="AF27">
        <v>5.9061054766734289</v>
      </c>
      <c r="AG27">
        <v>28.726208</v>
      </c>
      <c r="AH27">
        <v>39.466284266103479</v>
      </c>
      <c r="AI27">
        <v>1.6118593872741551</v>
      </c>
      <c r="AJ27">
        <v>0</v>
      </c>
      <c r="AK27">
        <v>22.375063829787237</v>
      </c>
      <c r="AL27">
        <v>0.99969535283993105</v>
      </c>
      <c r="AM27">
        <v>0</v>
      </c>
      <c r="AN27">
        <v>0</v>
      </c>
      <c r="AO27">
        <v>0</v>
      </c>
      <c r="AP27">
        <v>1.190232</v>
      </c>
      <c r="AQ27">
        <v>41.437977777777775</v>
      </c>
      <c r="AR27">
        <v>0.60612499999999969</v>
      </c>
      <c r="AS27">
        <v>1.9280493606898603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940.55004301384247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412.96999999999997</v>
      </c>
      <c r="L28">
        <v>6.04</v>
      </c>
      <c r="M28">
        <v>61.25</v>
      </c>
      <c r="N28">
        <v>50.095607960024552</v>
      </c>
      <c r="O28">
        <v>70.75</v>
      </c>
      <c r="P28">
        <v>26.51</v>
      </c>
      <c r="Q28">
        <v>8.6800000000000015</v>
      </c>
      <c r="R28">
        <v>8.94</v>
      </c>
      <c r="S28">
        <v>11.13</v>
      </c>
      <c r="T28">
        <v>0</v>
      </c>
      <c r="U28">
        <v>59.298516684176299</v>
      </c>
      <c r="V28">
        <v>7.3343944844124707</v>
      </c>
      <c r="W28">
        <v>19.074922560660816</v>
      </c>
      <c r="X28">
        <v>41.7</v>
      </c>
      <c r="Y28">
        <v>0</v>
      </c>
      <c r="Z28">
        <v>5.4985563636363626</v>
      </c>
      <c r="AA28">
        <v>0</v>
      </c>
      <c r="AB28">
        <v>11.110742685671417</v>
      </c>
      <c r="AC28">
        <v>12.25856997015863</v>
      </c>
      <c r="AD28">
        <v>15.416366389099171</v>
      </c>
      <c r="AE28">
        <v>13.901082513247541</v>
      </c>
      <c r="AF28">
        <v>13.129300202839758</v>
      </c>
      <c r="AG28">
        <v>28.726208</v>
      </c>
      <c r="AH28">
        <v>49.330659345300937</v>
      </c>
      <c r="AI28">
        <v>6.9788680282796527</v>
      </c>
      <c r="AJ28">
        <v>0</v>
      </c>
      <c r="AK28">
        <v>22.375063829787237</v>
      </c>
      <c r="AL28">
        <v>0.99969535283993105</v>
      </c>
      <c r="AM28">
        <v>2.2221485371342831</v>
      </c>
      <c r="AN28">
        <v>0</v>
      </c>
      <c r="AO28">
        <v>0</v>
      </c>
      <c r="AP28">
        <v>1.190232</v>
      </c>
      <c r="AQ28">
        <v>41.437977777777775</v>
      </c>
      <c r="AR28">
        <v>0.60612499999999969</v>
      </c>
      <c r="AS28">
        <v>1.9280493606898603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1010.8830870457368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460.99880743585334</v>
      </c>
      <c r="L29">
        <v>6.04</v>
      </c>
      <c r="M29">
        <v>61.25</v>
      </c>
      <c r="N29">
        <v>50.095607960024552</v>
      </c>
      <c r="O29">
        <v>70.75</v>
      </c>
      <c r="P29">
        <v>26.51</v>
      </c>
      <c r="Q29">
        <v>8.6800000000000015</v>
      </c>
      <c r="R29">
        <v>8.94</v>
      </c>
      <c r="S29">
        <v>11.13</v>
      </c>
      <c r="T29">
        <v>0</v>
      </c>
      <c r="U29">
        <v>59.298516684176299</v>
      </c>
      <c r="V29">
        <v>7.3343944844124707</v>
      </c>
      <c r="W29">
        <v>19.03</v>
      </c>
      <c r="X29">
        <v>41.70439224773542</v>
      </c>
      <c r="Y29">
        <v>0</v>
      </c>
      <c r="Z29">
        <v>5.4985563636363626</v>
      </c>
      <c r="AA29">
        <v>4.9985569620253179</v>
      </c>
      <c r="AB29">
        <v>11.110742685671417</v>
      </c>
      <c r="AC29">
        <v>12.25856997015863</v>
      </c>
      <c r="AD29">
        <v>15.416366389099171</v>
      </c>
      <c r="AE29">
        <v>13.901082513247541</v>
      </c>
      <c r="AF29">
        <v>13.129300202839758</v>
      </c>
      <c r="AG29">
        <v>28.726208</v>
      </c>
      <c r="AH29">
        <v>59.195034424498409</v>
      </c>
      <c r="AI29">
        <v>6.9788680282796527</v>
      </c>
      <c r="AJ29">
        <v>0</v>
      </c>
      <c r="AK29">
        <v>22.375063829787237</v>
      </c>
      <c r="AL29">
        <v>0.99969535283993105</v>
      </c>
      <c r="AM29">
        <v>4.4442970742685661</v>
      </c>
      <c r="AN29">
        <v>0</v>
      </c>
      <c r="AO29">
        <v>0</v>
      </c>
      <c r="AP29">
        <v>1.190232</v>
      </c>
      <c r="AQ29">
        <v>41.437977777777775</v>
      </c>
      <c r="AR29">
        <v>15.368343297101443</v>
      </c>
      <c r="AS29">
        <v>1.9280493606898603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1090.7186630441236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461</v>
      </c>
      <c r="L30">
        <v>6.04</v>
      </c>
      <c r="M30">
        <v>61.25</v>
      </c>
      <c r="N30">
        <v>50.095607960024552</v>
      </c>
      <c r="O30">
        <v>70.75</v>
      </c>
      <c r="P30">
        <v>26.51</v>
      </c>
      <c r="Q30">
        <v>8.4200000000000017</v>
      </c>
      <c r="R30">
        <v>8.69</v>
      </c>
      <c r="S30">
        <v>10.82</v>
      </c>
      <c r="T30">
        <v>0</v>
      </c>
      <c r="U30">
        <v>59.298516684176299</v>
      </c>
      <c r="V30">
        <v>7.3343944844124707</v>
      </c>
      <c r="W30">
        <v>19.07</v>
      </c>
      <c r="X30">
        <v>41.70439224773542</v>
      </c>
      <c r="Y30">
        <v>0</v>
      </c>
      <c r="Z30">
        <v>5.4985563636363626</v>
      </c>
      <c r="AA30">
        <v>11.833139240506332</v>
      </c>
      <c r="AB30">
        <v>11.110742685671417</v>
      </c>
      <c r="AC30">
        <v>12.25856997015863</v>
      </c>
      <c r="AD30">
        <v>15.416366389099171</v>
      </c>
      <c r="AE30">
        <v>13.901082513247541</v>
      </c>
      <c r="AF30">
        <v>13.129300202839758</v>
      </c>
      <c r="AG30">
        <v>28.726208</v>
      </c>
      <c r="AH30">
        <v>59.195034424498409</v>
      </c>
      <c r="AI30">
        <v>6.9788680282796527</v>
      </c>
      <c r="AJ30">
        <v>0</v>
      </c>
      <c r="AK30">
        <v>22.375063829787237</v>
      </c>
      <c r="AL30">
        <v>0.99969535283993105</v>
      </c>
      <c r="AM30">
        <v>4.4442970742685661</v>
      </c>
      <c r="AN30">
        <v>0</v>
      </c>
      <c r="AO30">
        <v>0</v>
      </c>
      <c r="AP30">
        <v>1.190232</v>
      </c>
      <c r="AQ30">
        <v>41.437977777777775</v>
      </c>
      <c r="AR30">
        <v>15.368343297101443</v>
      </c>
      <c r="AS30">
        <v>1.9280493606898603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1096.7744378867512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460.99806730483181</v>
      </c>
      <c r="L31">
        <v>6.0401441802730833</v>
      </c>
      <c r="M31">
        <v>61.25</v>
      </c>
      <c r="N31">
        <v>50.095607960024552</v>
      </c>
      <c r="O31">
        <v>70.75</v>
      </c>
      <c r="P31">
        <v>26.51</v>
      </c>
      <c r="Q31">
        <v>8.6743920972644375</v>
      </c>
      <c r="R31">
        <v>8.8699999999999992</v>
      </c>
      <c r="S31">
        <v>11.06</v>
      </c>
      <c r="T31">
        <v>0</v>
      </c>
      <c r="U31">
        <v>59.298516684176299</v>
      </c>
      <c r="V31">
        <v>7.3343944844124707</v>
      </c>
      <c r="W31">
        <v>19.07</v>
      </c>
      <c r="X31">
        <v>41.70439224773542</v>
      </c>
      <c r="Y31">
        <v>0</v>
      </c>
      <c r="Z31">
        <v>5.4985563636363626</v>
      </c>
      <c r="AA31">
        <v>11.833139240506332</v>
      </c>
      <c r="AB31">
        <v>11.110742685671417</v>
      </c>
      <c r="AC31">
        <v>12.25856997015863</v>
      </c>
      <c r="AD31">
        <v>13.369635124905379</v>
      </c>
      <c r="AE31">
        <v>13.901082513247541</v>
      </c>
      <c r="AF31">
        <v>13.129300202839758</v>
      </c>
      <c r="AG31">
        <v>28.726208</v>
      </c>
      <c r="AH31">
        <v>59.195034424498409</v>
      </c>
      <c r="AI31">
        <v>6.9788680282796527</v>
      </c>
      <c r="AJ31">
        <v>0</v>
      </c>
      <c r="AK31">
        <v>22.375063829787237</v>
      </c>
      <c r="AL31">
        <v>0.99969535283993105</v>
      </c>
      <c r="AM31">
        <v>4.4442970742685661</v>
      </c>
      <c r="AN31">
        <v>0</v>
      </c>
      <c r="AO31">
        <v>0</v>
      </c>
      <c r="AP31">
        <v>1.190232</v>
      </c>
      <c r="AQ31">
        <v>41.437977777777775</v>
      </c>
      <c r="AR31">
        <v>1.1639356884057965</v>
      </c>
      <c r="AS31">
        <v>1.9280493606898603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1081.195902596231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460.99000000000012</v>
      </c>
      <c r="L32">
        <v>5.7601380169645857</v>
      </c>
      <c r="M32">
        <v>61.25</v>
      </c>
      <c r="N32">
        <v>50.095607960024552</v>
      </c>
      <c r="O32">
        <v>70.75</v>
      </c>
      <c r="P32">
        <v>26.51</v>
      </c>
      <c r="Q32">
        <v>8.6743920972644375</v>
      </c>
      <c r="R32">
        <v>8.94</v>
      </c>
      <c r="S32">
        <v>11.129999999999999</v>
      </c>
      <c r="T32">
        <v>0</v>
      </c>
      <c r="U32">
        <v>59.298516684176299</v>
      </c>
      <c r="V32">
        <v>7.3343944844124707</v>
      </c>
      <c r="W32">
        <v>19.07</v>
      </c>
      <c r="X32">
        <v>41.70439224773542</v>
      </c>
      <c r="Y32">
        <v>0</v>
      </c>
      <c r="Z32">
        <v>2.7492781818181813</v>
      </c>
      <c r="AA32">
        <v>11.833139240506332</v>
      </c>
      <c r="AB32">
        <v>11.110742685671417</v>
      </c>
      <c r="AC32">
        <v>12.25856997015863</v>
      </c>
      <c r="AD32">
        <v>12.25842694928085</v>
      </c>
      <c r="AE32">
        <v>13.901082513247541</v>
      </c>
      <c r="AF32">
        <v>13.129300202839758</v>
      </c>
      <c r="AG32">
        <v>28.726208</v>
      </c>
      <c r="AH32">
        <v>59.195034424498409</v>
      </c>
      <c r="AI32">
        <v>6.9788680282796527</v>
      </c>
      <c r="AJ32">
        <v>0</v>
      </c>
      <c r="AK32">
        <v>22.375063829787237</v>
      </c>
      <c r="AL32">
        <v>0.99969535283993105</v>
      </c>
      <c r="AM32">
        <v>2.2221485371342831</v>
      </c>
      <c r="AN32">
        <v>0</v>
      </c>
      <c r="AO32">
        <v>0</v>
      </c>
      <c r="AP32">
        <v>1.190232</v>
      </c>
      <c r="AQ32">
        <v>41.437977777777775</v>
      </c>
      <c r="AR32">
        <v>0.60612499999999969</v>
      </c>
      <c r="AS32">
        <v>1.9280493606898603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1074.4073835451079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412.97</v>
      </c>
      <c r="L33">
        <v>5.7601380169645857</v>
      </c>
      <c r="M33">
        <v>61.25</v>
      </c>
      <c r="N33">
        <v>50.095607960024552</v>
      </c>
      <c r="O33">
        <v>70.75</v>
      </c>
      <c r="P33">
        <v>26.51</v>
      </c>
      <c r="Q33">
        <v>8.6743920972644375</v>
      </c>
      <c r="R33">
        <v>8.94</v>
      </c>
      <c r="S33">
        <v>11.129999999999999</v>
      </c>
      <c r="T33">
        <v>0</v>
      </c>
      <c r="U33">
        <v>59.298516684176299</v>
      </c>
      <c r="V33">
        <v>7.3343944844124707</v>
      </c>
      <c r="W33">
        <v>19.07</v>
      </c>
      <c r="X33">
        <v>41.70439224773542</v>
      </c>
      <c r="Y33">
        <v>0</v>
      </c>
      <c r="Z33">
        <v>2.7492781818181813</v>
      </c>
      <c r="AA33">
        <v>11.833139240506332</v>
      </c>
      <c r="AB33">
        <v>1.4053113278319578</v>
      </c>
      <c r="AC33">
        <v>4.0847259305795509</v>
      </c>
      <c r="AD33">
        <v>8.3582180166540514</v>
      </c>
      <c r="AE33">
        <v>13.901082513247541</v>
      </c>
      <c r="AF33">
        <v>5.9061054766734289</v>
      </c>
      <c r="AG33">
        <v>28.726208</v>
      </c>
      <c r="AH33">
        <v>59.195034424498409</v>
      </c>
      <c r="AI33">
        <v>6.9788680282796527</v>
      </c>
      <c r="AJ33">
        <v>0</v>
      </c>
      <c r="AK33">
        <v>22.375063829787237</v>
      </c>
      <c r="AL33">
        <v>0.99969535283993105</v>
      </c>
      <c r="AM33">
        <v>0</v>
      </c>
      <c r="AN33">
        <v>0</v>
      </c>
      <c r="AO33">
        <v>0</v>
      </c>
      <c r="AP33">
        <v>1.190232</v>
      </c>
      <c r="AQ33">
        <v>41.437977777777775</v>
      </c>
      <c r="AR33">
        <v>0.60612499999999969</v>
      </c>
      <c r="AS33">
        <v>1.9280493606898603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995.16255595176187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412.97</v>
      </c>
      <c r="L34">
        <v>5.7601380169645857</v>
      </c>
      <c r="M34">
        <v>61.25</v>
      </c>
      <c r="N34">
        <v>50.095607960024552</v>
      </c>
      <c r="O34">
        <v>70.75</v>
      </c>
      <c r="P34">
        <v>26.51</v>
      </c>
      <c r="Q34">
        <v>8.6743920972644375</v>
      </c>
      <c r="R34">
        <v>8.94</v>
      </c>
      <c r="S34">
        <v>11.129999999999999</v>
      </c>
      <c r="T34">
        <v>0</v>
      </c>
      <c r="U34">
        <v>59.298516684176299</v>
      </c>
      <c r="V34">
        <v>7.3343944844124707</v>
      </c>
      <c r="W34">
        <v>19.07</v>
      </c>
      <c r="X34">
        <v>41.70439224773542</v>
      </c>
      <c r="Y34">
        <v>0</v>
      </c>
      <c r="Z34">
        <v>2.7492781818181813</v>
      </c>
      <c r="AA34">
        <v>11.833139240506332</v>
      </c>
      <c r="AB34">
        <v>0.79048762190547617</v>
      </c>
      <c r="AC34">
        <v>0</v>
      </c>
      <c r="AD34">
        <v>4.4580090840272524</v>
      </c>
      <c r="AE34">
        <v>13.901082513247541</v>
      </c>
      <c r="AF34">
        <v>5.9061054766734289</v>
      </c>
      <c r="AG34">
        <v>28.726208</v>
      </c>
      <c r="AH34">
        <v>51.92631636747624</v>
      </c>
      <c r="AI34">
        <v>1.502059701492537</v>
      </c>
      <c r="AJ34">
        <v>0</v>
      </c>
      <c r="AK34">
        <v>22.375063829787237</v>
      </c>
      <c r="AL34">
        <v>0.99969535283993105</v>
      </c>
      <c r="AM34">
        <v>0</v>
      </c>
      <c r="AN34">
        <v>0</v>
      </c>
      <c r="AO34">
        <v>0</v>
      </c>
      <c r="AP34">
        <v>1.190232</v>
      </c>
      <c r="AQ34">
        <v>41.437977777777775</v>
      </c>
      <c r="AR34">
        <v>0.60612499999999969</v>
      </c>
      <c r="AS34">
        <v>1.9280493606898603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973.81727099881971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430</v>
      </c>
      <c r="L35">
        <v>6.0401441802730833</v>
      </c>
      <c r="M35">
        <v>61.4</v>
      </c>
      <c r="N35">
        <v>50.095607960024552</v>
      </c>
      <c r="O35">
        <v>70.75</v>
      </c>
      <c r="P35">
        <v>26.51</v>
      </c>
      <c r="Q35">
        <v>8.6743920972644375</v>
      </c>
      <c r="R35">
        <v>8.94</v>
      </c>
      <c r="S35">
        <v>11.129999999999999</v>
      </c>
      <c r="T35">
        <v>0</v>
      </c>
      <c r="U35">
        <v>59.629999999999995</v>
      </c>
      <c r="V35">
        <v>7.3343944844124707</v>
      </c>
      <c r="W35">
        <v>19.07</v>
      </c>
      <c r="X35">
        <v>41.70439224773542</v>
      </c>
      <c r="Y35">
        <v>0</v>
      </c>
      <c r="Z35">
        <v>0.46553272727272721</v>
      </c>
      <c r="AA35">
        <v>5.1654683544303808</v>
      </c>
      <c r="AB35">
        <v>0.79048762190547617</v>
      </c>
      <c r="AC35">
        <v>0</v>
      </c>
      <c r="AD35">
        <v>3.3468009084027255</v>
      </c>
      <c r="AE35">
        <v>6.9527373202119627</v>
      </c>
      <c r="AF35">
        <v>5.9061054766734289</v>
      </c>
      <c r="AG35">
        <v>28.726208</v>
      </c>
      <c r="AH35">
        <v>39.466284266103479</v>
      </c>
      <c r="AI35">
        <v>0</v>
      </c>
      <c r="AJ35">
        <v>0</v>
      </c>
      <c r="AK35">
        <v>22.375063829787237</v>
      </c>
      <c r="AL35">
        <v>0.99969535283993105</v>
      </c>
      <c r="AM35">
        <v>0</v>
      </c>
      <c r="AN35">
        <v>0</v>
      </c>
      <c r="AO35">
        <v>0</v>
      </c>
      <c r="AP35">
        <v>1.190232</v>
      </c>
      <c r="AQ35">
        <v>41.437977777777775</v>
      </c>
      <c r="AR35">
        <v>0.60612499999999969</v>
      </c>
      <c r="AS35">
        <v>1.9280493606898603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960.6356989658052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364.95</v>
      </c>
      <c r="L36">
        <v>6.0401441802730833</v>
      </c>
      <c r="M36">
        <v>61.4</v>
      </c>
      <c r="N36">
        <v>50.095607960024552</v>
      </c>
      <c r="O36">
        <v>70.75</v>
      </c>
      <c r="P36">
        <v>26.51</v>
      </c>
      <c r="Q36">
        <v>8.6743920972644375</v>
      </c>
      <c r="R36">
        <v>8.94</v>
      </c>
      <c r="S36">
        <v>11.129999999999999</v>
      </c>
      <c r="T36">
        <v>0</v>
      </c>
      <c r="U36">
        <v>59.65</v>
      </c>
      <c r="V36">
        <v>7.3343944844124707</v>
      </c>
      <c r="W36">
        <v>19.07</v>
      </c>
      <c r="X36">
        <v>41.70439224773542</v>
      </c>
      <c r="Y36">
        <v>0</v>
      </c>
      <c r="Z36">
        <v>0</v>
      </c>
      <c r="AA36">
        <v>5.1654683544303808</v>
      </c>
      <c r="AB36">
        <v>0.79048762190547617</v>
      </c>
      <c r="AC36">
        <v>0</v>
      </c>
      <c r="AD36">
        <v>0</v>
      </c>
      <c r="AE36">
        <v>6.9527373202119627</v>
      </c>
      <c r="AF36">
        <v>5.9061054766734289</v>
      </c>
      <c r="AG36">
        <v>28.726208</v>
      </c>
      <c r="AH36">
        <v>29.597517212249205</v>
      </c>
      <c r="AI36">
        <v>0</v>
      </c>
      <c r="AJ36">
        <v>0</v>
      </c>
      <c r="AK36">
        <v>22.375063829787237</v>
      </c>
      <c r="AL36">
        <v>0.99969535283993105</v>
      </c>
      <c r="AM36">
        <v>0</v>
      </c>
      <c r="AN36">
        <v>0</v>
      </c>
      <c r="AO36">
        <v>0</v>
      </c>
      <c r="AP36">
        <v>1.190232</v>
      </c>
      <c r="AQ36">
        <v>31.081949206349208</v>
      </c>
      <c r="AR36">
        <v>0.60612499999999969</v>
      </c>
      <c r="AS36">
        <v>1.9280493606898603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871.56856970484682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395.28999999999996</v>
      </c>
      <c r="L37">
        <v>6.0401441802730833</v>
      </c>
      <c r="M37">
        <v>61.4</v>
      </c>
      <c r="N37">
        <v>50.095607960024552</v>
      </c>
      <c r="O37">
        <v>70.75</v>
      </c>
      <c r="P37">
        <v>26.51</v>
      </c>
      <c r="Q37">
        <v>8.6743920972644375</v>
      </c>
      <c r="R37">
        <v>8.94</v>
      </c>
      <c r="S37">
        <v>11.129999999999999</v>
      </c>
      <c r="T37">
        <v>0</v>
      </c>
      <c r="U37">
        <v>59.65</v>
      </c>
      <c r="V37">
        <v>7.3343944844124707</v>
      </c>
      <c r="W37">
        <v>19.07</v>
      </c>
      <c r="X37">
        <v>41.70439224773542</v>
      </c>
      <c r="Y37">
        <v>0</v>
      </c>
      <c r="Z37">
        <v>0</v>
      </c>
      <c r="AA37">
        <v>0</v>
      </c>
      <c r="AB37">
        <v>0.79048762190547617</v>
      </c>
      <c r="AC37">
        <v>0</v>
      </c>
      <c r="AD37">
        <v>0</v>
      </c>
      <c r="AE37">
        <v>6.9527373202119627</v>
      </c>
      <c r="AF37">
        <v>5.9061054766734289</v>
      </c>
      <c r="AG37">
        <v>28.726208</v>
      </c>
      <c r="AH37">
        <v>19.733142133051739</v>
      </c>
      <c r="AI37">
        <v>0</v>
      </c>
      <c r="AJ37">
        <v>0</v>
      </c>
      <c r="AK37">
        <v>22.375063829787237</v>
      </c>
      <c r="AL37">
        <v>0.99969535283993105</v>
      </c>
      <c r="AM37">
        <v>0</v>
      </c>
      <c r="AN37">
        <v>0</v>
      </c>
      <c r="AO37">
        <v>0</v>
      </c>
      <c r="AP37">
        <v>1.190232</v>
      </c>
      <c r="AQ37">
        <v>20.725920634920634</v>
      </c>
      <c r="AR37">
        <v>15.368343297101443</v>
      </c>
      <c r="AS37">
        <v>1.9280493606898603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891.28491599689187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465.02</v>
      </c>
      <c r="L38">
        <v>6.0401441802730833</v>
      </c>
      <c r="M38">
        <v>61.4</v>
      </c>
      <c r="N38">
        <v>50.095607960024552</v>
      </c>
      <c r="O38">
        <v>70.75</v>
      </c>
      <c r="P38">
        <v>26.51</v>
      </c>
      <c r="Q38">
        <v>8.6743920972644375</v>
      </c>
      <c r="R38">
        <v>8.94</v>
      </c>
      <c r="S38">
        <v>11.129999999999999</v>
      </c>
      <c r="T38">
        <v>0</v>
      </c>
      <c r="U38">
        <v>59.65</v>
      </c>
      <c r="V38">
        <v>7.3343944844124707</v>
      </c>
      <c r="W38">
        <v>19.07</v>
      </c>
      <c r="X38">
        <v>41.70439224773542</v>
      </c>
      <c r="Y38">
        <v>0</v>
      </c>
      <c r="Z38">
        <v>0</v>
      </c>
      <c r="AA38">
        <v>0</v>
      </c>
      <c r="AB38">
        <v>0.79048762190547617</v>
      </c>
      <c r="AC38">
        <v>0</v>
      </c>
      <c r="AD38">
        <v>0</v>
      </c>
      <c r="AE38">
        <v>6.9527373202119627</v>
      </c>
      <c r="AF38">
        <v>5.9061054766734289</v>
      </c>
      <c r="AG38">
        <v>28.726208</v>
      </c>
      <c r="AH38">
        <v>7.9890019007391757</v>
      </c>
      <c r="AI38">
        <v>0</v>
      </c>
      <c r="AJ38">
        <v>0</v>
      </c>
      <c r="AK38">
        <v>22.375063829787237</v>
      </c>
      <c r="AL38">
        <v>9.9969535283993096</v>
      </c>
      <c r="AM38">
        <v>0</v>
      </c>
      <c r="AN38">
        <v>0</v>
      </c>
      <c r="AO38">
        <v>0</v>
      </c>
      <c r="AP38">
        <v>1.190232</v>
      </c>
      <c r="AQ38">
        <v>10.356028571428572</v>
      </c>
      <c r="AR38">
        <v>15.368343297101443</v>
      </c>
      <c r="AS38">
        <v>1.9280493606898603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947.89814187664683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489.44</v>
      </c>
      <c r="L39">
        <v>6.0401441802730833</v>
      </c>
      <c r="M39">
        <v>61.4</v>
      </c>
      <c r="N39">
        <v>50.095607960024552</v>
      </c>
      <c r="O39">
        <v>70.75</v>
      </c>
      <c r="P39">
        <v>26.51</v>
      </c>
      <c r="Q39">
        <v>8.6743920972644375</v>
      </c>
      <c r="R39">
        <v>8.94</v>
      </c>
      <c r="S39">
        <v>11.129999999999999</v>
      </c>
      <c r="T39">
        <v>0</v>
      </c>
      <c r="U39">
        <v>59.65</v>
      </c>
      <c r="V39">
        <v>7.3343944844124707</v>
      </c>
      <c r="W39">
        <v>19.07</v>
      </c>
      <c r="X39">
        <v>41.70439224773542</v>
      </c>
      <c r="Y39">
        <v>0</v>
      </c>
      <c r="Z39">
        <v>0</v>
      </c>
      <c r="AA39">
        <v>0</v>
      </c>
      <c r="AB39">
        <v>0.79048762190547617</v>
      </c>
      <c r="AC39">
        <v>0</v>
      </c>
      <c r="AD39">
        <v>0</v>
      </c>
      <c r="AE39">
        <v>6.9527373202119627</v>
      </c>
      <c r="AF39">
        <v>5.9061054766734289</v>
      </c>
      <c r="AG39">
        <v>28.726208</v>
      </c>
      <c r="AH39">
        <v>0</v>
      </c>
      <c r="AI39">
        <v>0</v>
      </c>
      <c r="AJ39">
        <v>0</v>
      </c>
      <c r="AK39">
        <v>22.375063829787237</v>
      </c>
      <c r="AL39">
        <v>39.957972461273663</v>
      </c>
      <c r="AM39">
        <v>0</v>
      </c>
      <c r="AN39">
        <v>0</v>
      </c>
      <c r="AO39">
        <v>0</v>
      </c>
      <c r="AP39">
        <v>1.190232</v>
      </c>
      <c r="AQ39">
        <v>0</v>
      </c>
      <c r="AR39">
        <v>0.60612499999999969</v>
      </c>
      <c r="AS39">
        <v>1.9280493606898603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969.17191204025187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489.44</v>
      </c>
      <c r="L40">
        <v>6.0401441802730833</v>
      </c>
      <c r="M40">
        <v>61.4</v>
      </c>
      <c r="N40">
        <v>50.095607960024552</v>
      </c>
      <c r="O40">
        <v>70.75</v>
      </c>
      <c r="P40">
        <v>26.51</v>
      </c>
      <c r="Q40">
        <v>8.67</v>
      </c>
      <c r="R40">
        <v>8.94</v>
      </c>
      <c r="S40">
        <v>11.129999999999999</v>
      </c>
      <c r="T40">
        <v>0</v>
      </c>
      <c r="U40">
        <v>59.65</v>
      </c>
      <c r="V40">
        <v>7.3343944844124707</v>
      </c>
      <c r="W40">
        <v>19.07</v>
      </c>
      <c r="X40">
        <v>41.70439224773542</v>
      </c>
      <c r="Y40">
        <v>0</v>
      </c>
      <c r="Z40">
        <v>0</v>
      </c>
      <c r="AA40">
        <v>0</v>
      </c>
      <c r="AB40">
        <v>0.79048762190547617</v>
      </c>
      <c r="AC40">
        <v>0</v>
      </c>
      <c r="AD40">
        <v>0</v>
      </c>
      <c r="AE40">
        <v>6.9527373202119627</v>
      </c>
      <c r="AF40">
        <v>5.9061054766734289</v>
      </c>
      <c r="AG40">
        <v>28.726208</v>
      </c>
      <c r="AH40">
        <v>0</v>
      </c>
      <c r="AI40">
        <v>0</v>
      </c>
      <c r="AJ40">
        <v>0</v>
      </c>
      <c r="AK40">
        <v>22.375063829787237</v>
      </c>
      <c r="AL40">
        <v>39.957972461273663</v>
      </c>
      <c r="AM40">
        <v>0</v>
      </c>
      <c r="AN40">
        <v>0</v>
      </c>
      <c r="AO40">
        <v>0</v>
      </c>
      <c r="AP40">
        <v>1.190232</v>
      </c>
      <c r="AQ40">
        <v>0</v>
      </c>
      <c r="AR40">
        <v>0.60612499999999969</v>
      </c>
      <c r="AS40">
        <v>1.9280493606898603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969.16751994298738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489.44</v>
      </c>
      <c r="L41">
        <v>6.0401441802730833</v>
      </c>
      <c r="M41">
        <v>61.4</v>
      </c>
      <c r="N41">
        <v>50.095607960024552</v>
      </c>
      <c r="O41">
        <v>70.75</v>
      </c>
      <c r="P41">
        <v>26.51</v>
      </c>
      <c r="Q41">
        <v>8.67</v>
      </c>
      <c r="R41">
        <v>8.94</v>
      </c>
      <c r="S41">
        <v>11.129999999999999</v>
      </c>
      <c r="T41">
        <v>0</v>
      </c>
      <c r="U41">
        <v>59.65</v>
      </c>
      <c r="V41">
        <v>7.3343944844124707</v>
      </c>
      <c r="W41">
        <v>19.07</v>
      </c>
      <c r="X41">
        <v>41.70439224773542</v>
      </c>
      <c r="Y41">
        <v>0</v>
      </c>
      <c r="Z41">
        <v>0</v>
      </c>
      <c r="AA41">
        <v>0</v>
      </c>
      <c r="AB41">
        <v>0.79048762190547617</v>
      </c>
      <c r="AC41">
        <v>0</v>
      </c>
      <c r="AD41">
        <v>0</v>
      </c>
      <c r="AE41">
        <v>6.9527373202119627</v>
      </c>
      <c r="AF41">
        <v>5.9061054766734289</v>
      </c>
      <c r="AG41">
        <v>28.726208</v>
      </c>
      <c r="AH41">
        <v>0</v>
      </c>
      <c r="AI41">
        <v>0</v>
      </c>
      <c r="AJ41">
        <v>0</v>
      </c>
      <c r="AK41">
        <v>22.375063829787237</v>
      </c>
      <c r="AL41">
        <v>39.957972461273663</v>
      </c>
      <c r="AM41">
        <v>0</v>
      </c>
      <c r="AN41">
        <v>0</v>
      </c>
      <c r="AO41">
        <v>0</v>
      </c>
      <c r="AP41">
        <v>1.190232</v>
      </c>
      <c r="AQ41">
        <v>0</v>
      </c>
      <c r="AR41">
        <v>0.60612499999999969</v>
      </c>
      <c r="AS41">
        <v>1.9280493606898603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969.16751994298738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467.09</v>
      </c>
      <c r="L42">
        <v>6.0401513139765015</v>
      </c>
      <c r="M42">
        <v>61.4</v>
      </c>
      <c r="N42">
        <v>50.095607960024552</v>
      </c>
      <c r="O42">
        <v>70.75</v>
      </c>
      <c r="P42">
        <v>26.51</v>
      </c>
      <c r="Q42">
        <v>8.67</v>
      </c>
      <c r="R42">
        <v>8.9449501661129549</v>
      </c>
      <c r="S42">
        <v>11.13</v>
      </c>
      <c r="T42">
        <v>0</v>
      </c>
      <c r="U42">
        <v>59.65</v>
      </c>
      <c r="V42">
        <v>7.3343944844124707</v>
      </c>
      <c r="W42">
        <v>19.07</v>
      </c>
      <c r="X42">
        <v>41.70439224773542</v>
      </c>
      <c r="Y42">
        <v>0</v>
      </c>
      <c r="Z42">
        <v>0</v>
      </c>
      <c r="AA42">
        <v>0</v>
      </c>
      <c r="AB42">
        <v>0.79048762190547617</v>
      </c>
      <c r="AC42">
        <v>0</v>
      </c>
      <c r="AD42">
        <v>0</v>
      </c>
      <c r="AE42">
        <v>6.9527373202119627</v>
      </c>
      <c r="AF42">
        <v>5.9061054766734289</v>
      </c>
      <c r="AG42">
        <v>28.726208</v>
      </c>
      <c r="AH42">
        <v>0</v>
      </c>
      <c r="AI42">
        <v>0</v>
      </c>
      <c r="AJ42">
        <v>0</v>
      </c>
      <c r="AK42">
        <v>22.375063829787237</v>
      </c>
      <c r="AL42">
        <v>39.957972461273663</v>
      </c>
      <c r="AM42">
        <v>0</v>
      </c>
      <c r="AN42">
        <v>0</v>
      </c>
      <c r="AO42">
        <v>0</v>
      </c>
      <c r="AP42">
        <v>1.190232</v>
      </c>
      <c r="AQ42">
        <v>0</v>
      </c>
      <c r="AR42">
        <v>0.60612499999999969</v>
      </c>
      <c r="AS42">
        <v>1.9280493606898603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946.82247724280364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450.10087886033887</v>
      </c>
      <c r="L43">
        <v>6.0401513139765015</v>
      </c>
      <c r="M43">
        <v>61.4</v>
      </c>
      <c r="N43">
        <v>50.095607960024552</v>
      </c>
      <c r="O43">
        <v>70.75</v>
      </c>
      <c r="P43">
        <v>26.51</v>
      </c>
      <c r="Q43">
        <v>8.67</v>
      </c>
      <c r="R43">
        <v>8.9449501661129549</v>
      </c>
      <c r="S43">
        <v>11.13</v>
      </c>
      <c r="T43">
        <v>0</v>
      </c>
      <c r="U43">
        <v>59.65</v>
      </c>
      <c r="V43">
        <v>7.3347814742335284</v>
      </c>
      <c r="W43">
        <v>19.07</v>
      </c>
      <c r="X43">
        <v>41.70439224773542</v>
      </c>
      <c r="Y43">
        <v>0</v>
      </c>
      <c r="Z43">
        <v>0</v>
      </c>
      <c r="AA43">
        <v>0</v>
      </c>
      <c r="AB43">
        <v>0.79048762190547617</v>
      </c>
      <c r="AC43">
        <v>0</v>
      </c>
      <c r="AD43">
        <v>0</v>
      </c>
      <c r="AE43">
        <v>6.9527373202119627</v>
      </c>
      <c r="AF43">
        <v>5.9061054766734289</v>
      </c>
      <c r="AG43">
        <v>28.726208</v>
      </c>
      <c r="AH43">
        <v>0</v>
      </c>
      <c r="AI43">
        <v>0</v>
      </c>
      <c r="AJ43">
        <v>0</v>
      </c>
      <c r="AK43">
        <v>22.375063829787237</v>
      </c>
      <c r="AL43">
        <v>9.1539268502581734</v>
      </c>
      <c r="AM43">
        <v>0</v>
      </c>
      <c r="AN43">
        <v>0</v>
      </c>
      <c r="AO43">
        <v>0</v>
      </c>
      <c r="AP43">
        <v>3.5136000000000003</v>
      </c>
      <c r="AQ43">
        <v>0</v>
      </c>
      <c r="AR43">
        <v>0.60612499999999969</v>
      </c>
      <c r="AS43">
        <v>1.9280493606898603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901.35306548194797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422.14093164633096</v>
      </c>
      <c r="L44">
        <v>6.0401513139765015</v>
      </c>
      <c r="M44">
        <v>61.4</v>
      </c>
      <c r="N44">
        <v>50.095607960024552</v>
      </c>
      <c r="O44">
        <v>70.75</v>
      </c>
      <c r="P44">
        <v>26.51</v>
      </c>
      <c r="Q44">
        <v>8.67</v>
      </c>
      <c r="R44">
        <v>8.9449501661129549</v>
      </c>
      <c r="S44">
        <v>11.13</v>
      </c>
      <c r="T44">
        <v>0</v>
      </c>
      <c r="U44">
        <v>59.65</v>
      </c>
      <c r="V44">
        <v>7.3347814742335284</v>
      </c>
      <c r="W44">
        <v>19.07</v>
      </c>
      <c r="X44">
        <v>41.70439224773542</v>
      </c>
      <c r="Y44">
        <v>0</v>
      </c>
      <c r="Z44">
        <v>0</v>
      </c>
      <c r="AA44">
        <v>0</v>
      </c>
      <c r="AB44">
        <v>0.79048762190547617</v>
      </c>
      <c r="AC44">
        <v>0</v>
      </c>
      <c r="AD44">
        <v>0</v>
      </c>
      <c r="AE44">
        <v>6.9527373202119627</v>
      </c>
      <c r="AF44">
        <v>5.9061054766734289</v>
      </c>
      <c r="AG44">
        <v>28.726208</v>
      </c>
      <c r="AH44">
        <v>0</v>
      </c>
      <c r="AI44">
        <v>0</v>
      </c>
      <c r="AJ44">
        <v>0</v>
      </c>
      <c r="AK44">
        <v>22.375063829787237</v>
      </c>
      <c r="AL44">
        <v>0.99969535283993105</v>
      </c>
      <c r="AM44">
        <v>0</v>
      </c>
      <c r="AN44">
        <v>0</v>
      </c>
      <c r="AO44">
        <v>0</v>
      </c>
      <c r="AP44">
        <v>1.2956400000000001</v>
      </c>
      <c r="AQ44">
        <v>0</v>
      </c>
      <c r="AR44">
        <v>0.60612499999999969</v>
      </c>
      <c r="AS44">
        <v>1.9280493606898603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863.02092677052201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408.16096049076492</v>
      </c>
      <c r="L45">
        <v>6.04</v>
      </c>
      <c r="M45">
        <v>61.4</v>
      </c>
      <c r="N45">
        <v>50.095607960024552</v>
      </c>
      <c r="O45">
        <v>70.75</v>
      </c>
      <c r="P45">
        <v>26.51</v>
      </c>
      <c r="Q45">
        <v>8.6800000000000015</v>
      </c>
      <c r="R45">
        <v>8.9457088122605359</v>
      </c>
      <c r="S45">
        <v>11.13</v>
      </c>
      <c r="T45">
        <v>0</v>
      </c>
      <c r="U45">
        <v>59.65</v>
      </c>
      <c r="V45">
        <v>7.3347814742335284</v>
      </c>
      <c r="W45">
        <v>19.07</v>
      </c>
      <c r="X45">
        <v>41.70439224773542</v>
      </c>
      <c r="Y45">
        <v>0</v>
      </c>
      <c r="Z45">
        <v>0</v>
      </c>
      <c r="AA45">
        <v>0</v>
      </c>
      <c r="AB45">
        <v>0.79048762190547617</v>
      </c>
      <c r="AC45">
        <v>0</v>
      </c>
      <c r="AD45">
        <v>0</v>
      </c>
      <c r="AE45">
        <v>6.9527373202119627</v>
      </c>
      <c r="AF45">
        <v>5.9061054766734289</v>
      </c>
      <c r="AG45">
        <v>28.726208</v>
      </c>
      <c r="AH45">
        <v>0</v>
      </c>
      <c r="AI45">
        <v>0</v>
      </c>
      <c r="AJ45">
        <v>0</v>
      </c>
      <c r="AK45">
        <v>22.375063829787237</v>
      </c>
      <c r="AL45">
        <v>0.99969535283993105</v>
      </c>
      <c r="AM45">
        <v>0</v>
      </c>
      <c r="AN45">
        <v>0</v>
      </c>
      <c r="AO45">
        <v>0</v>
      </c>
      <c r="AP45">
        <v>1.4537520000000002</v>
      </c>
      <c r="AQ45">
        <v>0</v>
      </c>
      <c r="AR45">
        <v>15.368343297101443</v>
      </c>
      <c r="AS45">
        <v>1.9280493606898603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863.97189324422857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385.19101197003988</v>
      </c>
      <c r="L46">
        <v>6.04</v>
      </c>
      <c r="M46">
        <v>61.4</v>
      </c>
      <c r="N46">
        <v>50.095607960024552</v>
      </c>
      <c r="O46">
        <v>70.75</v>
      </c>
      <c r="P46">
        <v>26.51</v>
      </c>
      <c r="Q46">
        <v>8.6800000000000015</v>
      </c>
      <c r="R46">
        <v>8.94</v>
      </c>
      <c r="S46">
        <v>11.13</v>
      </c>
      <c r="T46">
        <v>0</v>
      </c>
      <c r="U46">
        <v>59.65</v>
      </c>
      <c r="V46">
        <v>7.3347814742335284</v>
      </c>
      <c r="W46">
        <v>19.07</v>
      </c>
      <c r="X46">
        <v>41.70439224773542</v>
      </c>
      <c r="Y46">
        <v>0</v>
      </c>
      <c r="Z46">
        <v>0</v>
      </c>
      <c r="AA46">
        <v>0</v>
      </c>
      <c r="AB46">
        <v>0.79048762190547617</v>
      </c>
      <c r="AC46">
        <v>0</v>
      </c>
      <c r="AD46">
        <v>0</v>
      </c>
      <c r="AE46">
        <v>6.9527373202119627</v>
      </c>
      <c r="AF46">
        <v>5.9061054766734289</v>
      </c>
      <c r="AG46">
        <v>28.726208</v>
      </c>
      <c r="AH46">
        <v>0</v>
      </c>
      <c r="AI46">
        <v>0</v>
      </c>
      <c r="AJ46">
        <v>0</v>
      </c>
      <c r="AK46">
        <v>22.375063829787237</v>
      </c>
      <c r="AL46">
        <v>0.99969535283993105</v>
      </c>
      <c r="AM46">
        <v>0</v>
      </c>
      <c r="AN46">
        <v>0</v>
      </c>
      <c r="AO46">
        <v>0</v>
      </c>
      <c r="AP46">
        <v>1.4537520000000002</v>
      </c>
      <c r="AQ46">
        <v>0</v>
      </c>
      <c r="AR46">
        <v>15.368343297101443</v>
      </c>
      <c r="AS46">
        <v>1.9280493606898603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840.99623591124293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</v>
      </c>
      <c r="L47">
        <v>3.38</v>
      </c>
      <c r="M47">
        <v>61.4</v>
      </c>
      <c r="N47">
        <v>50.095607960024552</v>
      </c>
      <c r="O47">
        <v>70.75</v>
      </c>
      <c r="P47">
        <v>26.51</v>
      </c>
      <c r="Q47">
        <v>4.8041666666666663</v>
      </c>
      <c r="R47">
        <v>5.0000000000000009</v>
      </c>
      <c r="S47">
        <v>6.2441935483870976</v>
      </c>
      <c r="T47">
        <v>0</v>
      </c>
      <c r="U47">
        <v>59.65</v>
      </c>
      <c r="V47">
        <v>7.3347814742335284</v>
      </c>
      <c r="W47">
        <v>19.07</v>
      </c>
      <c r="X47">
        <v>41.70439224773542</v>
      </c>
      <c r="Y47">
        <v>0</v>
      </c>
      <c r="Z47">
        <v>0</v>
      </c>
      <c r="AA47">
        <v>0</v>
      </c>
      <c r="AB47">
        <v>0.79048762190547617</v>
      </c>
      <c r="AC47">
        <v>0</v>
      </c>
      <c r="AD47">
        <v>0</v>
      </c>
      <c r="AE47">
        <v>6.9527373202119627</v>
      </c>
      <c r="AF47">
        <v>5.9061054766734289</v>
      </c>
      <c r="AG47">
        <v>28.726208</v>
      </c>
      <c r="AH47">
        <v>0</v>
      </c>
      <c r="AI47">
        <v>0</v>
      </c>
      <c r="AJ47">
        <v>0</v>
      </c>
      <c r="AK47">
        <v>22.375063829787237</v>
      </c>
      <c r="AL47">
        <v>0.99969535283993105</v>
      </c>
      <c r="AM47">
        <v>0</v>
      </c>
      <c r="AN47">
        <v>0</v>
      </c>
      <c r="AO47">
        <v>0</v>
      </c>
      <c r="AP47">
        <v>1.4537520000000002</v>
      </c>
      <c r="AQ47">
        <v>0</v>
      </c>
      <c r="AR47">
        <v>1.3967228260869562</v>
      </c>
      <c r="AS47">
        <v>7.9405768658935472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702.48449119044608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267.40999999999997</v>
      </c>
      <c r="L48">
        <v>3.38</v>
      </c>
      <c r="M48">
        <v>61.4</v>
      </c>
      <c r="N48">
        <v>50.095607960024552</v>
      </c>
      <c r="O48">
        <v>70.75</v>
      </c>
      <c r="P48">
        <v>26.51</v>
      </c>
      <c r="Q48">
        <v>4.8041666666666663</v>
      </c>
      <c r="R48">
        <v>5.0000000000000009</v>
      </c>
      <c r="S48">
        <v>6.2441935483870976</v>
      </c>
      <c r="T48">
        <v>0</v>
      </c>
      <c r="U48">
        <v>59.65</v>
      </c>
      <c r="V48">
        <v>7.3347814742335284</v>
      </c>
      <c r="W48">
        <v>19.07</v>
      </c>
      <c r="X48">
        <v>41.70439224773542</v>
      </c>
      <c r="Y48">
        <v>0</v>
      </c>
      <c r="Z48">
        <v>0</v>
      </c>
      <c r="AA48">
        <v>0</v>
      </c>
      <c r="AB48">
        <v>0.79048762190547617</v>
      </c>
      <c r="AC48">
        <v>0</v>
      </c>
      <c r="AD48">
        <v>0</v>
      </c>
      <c r="AE48">
        <v>6.9527373202119627</v>
      </c>
      <c r="AF48">
        <v>5.9061054766734289</v>
      </c>
      <c r="AG48">
        <v>28.726208</v>
      </c>
      <c r="AH48">
        <v>0</v>
      </c>
      <c r="AI48">
        <v>0</v>
      </c>
      <c r="AJ48">
        <v>0</v>
      </c>
      <c r="AK48">
        <v>22.375063829787237</v>
      </c>
      <c r="AL48">
        <v>0.99969535283993105</v>
      </c>
      <c r="AM48">
        <v>0</v>
      </c>
      <c r="AN48">
        <v>0</v>
      </c>
      <c r="AO48">
        <v>0</v>
      </c>
      <c r="AP48">
        <v>1.4537520000000002</v>
      </c>
      <c r="AQ48">
        <v>0</v>
      </c>
      <c r="AR48">
        <v>0.46996648550724623</v>
      </c>
      <c r="AS48">
        <v>7.9405768658935472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698.96773484986625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267.40999999999997</v>
      </c>
      <c r="L49">
        <v>3.38</v>
      </c>
      <c r="M49">
        <v>61.4</v>
      </c>
      <c r="N49">
        <v>50.095607960024552</v>
      </c>
      <c r="O49">
        <v>70.75</v>
      </c>
      <c r="P49">
        <v>26.51</v>
      </c>
      <c r="Q49">
        <v>4.8041666666666663</v>
      </c>
      <c r="R49">
        <v>5.0000000000000009</v>
      </c>
      <c r="S49">
        <v>6.2441935483870976</v>
      </c>
      <c r="T49">
        <v>0</v>
      </c>
      <c r="U49">
        <v>59.65</v>
      </c>
      <c r="V49">
        <v>7.3347814742335284</v>
      </c>
      <c r="W49">
        <v>19.07</v>
      </c>
      <c r="X49">
        <v>41.70439224773542</v>
      </c>
      <c r="Y49">
        <v>0</v>
      </c>
      <c r="Z49">
        <v>0</v>
      </c>
      <c r="AA49">
        <v>0</v>
      </c>
      <c r="AB49">
        <v>0.79048762190547617</v>
      </c>
      <c r="AC49">
        <v>0</v>
      </c>
      <c r="AD49">
        <v>0</v>
      </c>
      <c r="AE49">
        <v>6.9527373202119627</v>
      </c>
      <c r="AF49">
        <v>5.9061054766734289</v>
      </c>
      <c r="AG49">
        <v>28.726208</v>
      </c>
      <c r="AH49">
        <v>0</v>
      </c>
      <c r="AI49">
        <v>0</v>
      </c>
      <c r="AJ49">
        <v>0</v>
      </c>
      <c r="AK49">
        <v>22.375063829787237</v>
      </c>
      <c r="AL49">
        <v>0.99969535283993105</v>
      </c>
      <c r="AM49">
        <v>0</v>
      </c>
      <c r="AN49">
        <v>0</v>
      </c>
      <c r="AO49">
        <v>0</v>
      </c>
      <c r="AP49">
        <v>1.4537520000000002</v>
      </c>
      <c r="AQ49">
        <v>0</v>
      </c>
      <c r="AR49">
        <v>0.46996648550724623</v>
      </c>
      <c r="AS49">
        <v>7.9405768658935472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698.96773484986625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267.40999999999997</v>
      </c>
      <c r="L50">
        <v>3.38</v>
      </c>
      <c r="M50">
        <v>61.4</v>
      </c>
      <c r="N50">
        <v>50.095607960024552</v>
      </c>
      <c r="O50">
        <v>70.75</v>
      </c>
      <c r="P50">
        <v>26.51</v>
      </c>
      <c r="Q50">
        <v>4.8041666666666663</v>
      </c>
      <c r="R50">
        <v>5.0000000000000009</v>
      </c>
      <c r="S50">
        <v>6.2441935483870976</v>
      </c>
      <c r="T50">
        <v>0</v>
      </c>
      <c r="U50">
        <v>59.65</v>
      </c>
      <c r="V50">
        <v>7.3347814742335284</v>
      </c>
      <c r="W50">
        <v>19.07</v>
      </c>
      <c r="X50">
        <v>41.70439224773542</v>
      </c>
      <c r="Y50">
        <v>0</v>
      </c>
      <c r="Z50">
        <v>0</v>
      </c>
      <c r="AA50">
        <v>0</v>
      </c>
      <c r="AB50">
        <v>0.79048762190547617</v>
      </c>
      <c r="AC50">
        <v>0</v>
      </c>
      <c r="AD50">
        <v>0</v>
      </c>
      <c r="AE50">
        <v>6.9527373202119627</v>
      </c>
      <c r="AF50">
        <v>5.9061054766734289</v>
      </c>
      <c r="AG50">
        <v>28.726208</v>
      </c>
      <c r="AH50">
        <v>0</v>
      </c>
      <c r="AI50">
        <v>0</v>
      </c>
      <c r="AJ50">
        <v>0</v>
      </c>
      <c r="AK50">
        <v>22.375063829787237</v>
      </c>
      <c r="AL50">
        <v>0.99969535283993105</v>
      </c>
      <c r="AM50">
        <v>0</v>
      </c>
      <c r="AN50">
        <v>0</v>
      </c>
      <c r="AO50">
        <v>0</v>
      </c>
      <c r="AP50">
        <v>1.4537520000000002</v>
      </c>
      <c r="AQ50">
        <v>0</v>
      </c>
      <c r="AR50">
        <v>0.46996648550724623</v>
      </c>
      <c r="AS50">
        <v>7.9405768658935472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698.96773484986625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264.10141049824381</v>
      </c>
      <c r="L51">
        <v>3.38</v>
      </c>
      <c r="M51">
        <v>61.4</v>
      </c>
      <c r="N51">
        <v>50.095607960024552</v>
      </c>
      <c r="O51">
        <v>70.75</v>
      </c>
      <c r="P51">
        <v>26.51</v>
      </c>
      <c r="Q51">
        <v>4.8041666666666663</v>
      </c>
      <c r="R51">
        <v>5.0000000000000009</v>
      </c>
      <c r="S51">
        <v>6.2441935483870976</v>
      </c>
      <c r="T51">
        <v>0</v>
      </c>
      <c r="U51">
        <v>59.65</v>
      </c>
      <c r="V51">
        <v>7.3347814742335284</v>
      </c>
      <c r="W51">
        <v>19.07</v>
      </c>
      <c r="X51">
        <v>41.70439224773542</v>
      </c>
      <c r="Y51">
        <v>0</v>
      </c>
      <c r="Z51">
        <v>0</v>
      </c>
      <c r="AA51">
        <v>0</v>
      </c>
      <c r="AB51">
        <v>0.79048762190547617</v>
      </c>
      <c r="AC51">
        <v>0</v>
      </c>
      <c r="AD51">
        <v>0</v>
      </c>
      <c r="AE51">
        <v>0</v>
      </c>
      <c r="AF51">
        <v>5.9061054766734289</v>
      </c>
      <c r="AG51">
        <v>28.726208</v>
      </c>
      <c r="AH51">
        <v>0</v>
      </c>
      <c r="AI51">
        <v>0</v>
      </c>
      <c r="AJ51">
        <v>0</v>
      </c>
      <c r="AK51">
        <v>22.375063829787237</v>
      </c>
      <c r="AL51">
        <v>0.99969535283993105</v>
      </c>
      <c r="AM51">
        <v>0</v>
      </c>
      <c r="AN51">
        <v>0</v>
      </c>
      <c r="AO51">
        <v>0</v>
      </c>
      <c r="AP51">
        <v>1.4537520000000002</v>
      </c>
      <c r="AQ51">
        <v>0</v>
      </c>
      <c r="AR51">
        <v>0.46996648550724623</v>
      </c>
      <c r="AS51">
        <v>7.9405768658935472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688.70640802789808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254.50145595541829</v>
      </c>
      <c r="L52">
        <v>3.38</v>
      </c>
      <c r="M52">
        <v>61.4</v>
      </c>
      <c r="N52">
        <v>50.095607960024552</v>
      </c>
      <c r="O52">
        <v>70.75</v>
      </c>
      <c r="P52">
        <v>26.51</v>
      </c>
      <c r="Q52">
        <v>4.8041666666666663</v>
      </c>
      <c r="R52">
        <v>5.0000000000000009</v>
      </c>
      <c r="S52">
        <v>6.2441935483870976</v>
      </c>
      <c r="T52">
        <v>0</v>
      </c>
      <c r="U52">
        <v>59.65</v>
      </c>
      <c r="V52">
        <v>7.3347814742335284</v>
      </c>
      <c r="W52">
        <v>19.07</v>
      </c>
      <c r="X52">
        <v>41.70439224773542</v>
      </c>
      <c r="Y52">
        <v>0</v>
      </c>
      <c r="Z52">
        <v>0</v>
      </c>
      <c r="AA52">
        <v>0</v>
      </c>
      <c r="AB52">
        <v>0.79048762190547617</v>
      </c>
      <c r="AC52">
        <v>0</v>
      </c>
      <c r="AD52">
        <v>0</v>
      </c>
      <c r="AE52">
        <v>0</v>
      </c>
      <c r="AF52">
        <v>5.9061054766734289</v>
      </c>
      <c r="AG52">
        <v>28.726208</v>
      </c>
      <c r="AH52">
        <v>0</v>
      </c>
      <c r="AI52">
        <v>0</v>
      </c>
      <c r="AJ52">
        <v>0</v>
      </c>
      <c r="AK52">
        <v>22.375063829787237</v>
      </c>
      <c r="AL52">
        <v>0.99969535283993105</v>
      </c>
      <c r="AM52">
        <v>0</v>
      </c>
      <c r="AN52">
        <v>0</v>
      </c>
      <c r="AO52">
        <v>0</v>
      </c>
      <c r="AP52">
        <v>3.5136000000000003</v>
      </c>
      <c r="AQ52">
        <v>0</v>
      </c>
      <c r="AR52">
        <v>0.46996648550724623</v>
      </c>
      <c r="AS52">
        <v>7.9405768658935472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681.16630148507261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243.93150951933453</v>
      </c>
      <c r="L53">
        <v>3.38</v>
      </c>
      <c r="M53">
        <v>61.4</v>
      </c>
      <c r="N53">
        <v>50.095607960024552</v>
      </c>
      <c r="O53">
        <v>70.75</v>
      </c>
      <c r="P53">
        <v>26.51</v>
      </c>
      <c r="Q53">
        <v>4.8041666666666663</v>
      </c>
      <c r="R53">
        <v>5.0000000000000009</v>
      </c>
      <c r="S53">
        <v>6.2441935483870976</v>
      </c>
      <c r="T53">
        <v>0</v>
      </c>
      <c r="U53">
        <v>59.65</v>
      </c>
      <c r="V53">
        <v>7.3347814742335284</v>
      </c>
      <c r="W53">
        <v>19.07</v>
      </c>
      <c r="X53">
        <v>41.70439224773542</v>
      </c>
      <c r="Y53">
        <v>0</v>
      </c>
      <c r="Z53">
        <v>0</v>
      </c>
      <c r="AA53">
        <v>0</v>
      </c>
      <c r="AB53">
        <v>0.79048762190547617</v>
      </c>
      <c r="AC53">
        <v>0</v>
      </c>
      <c r="AD53">
        <v>0</v>
      </c>
      <c r="AE53">
        <v>0</v>
      </c>
      <c r="AF53">
        <v>5.9061054766734289</v>
      </c>
      <c r="AG53">
        <v>28.726208</v>
      </c>
      <c r="AH53">
        <v>0</v>
      </c>
      <c r="AI53">
        <v>0</v>
      </c>
      <c r="AJ53">
        <v>0</v>
      </c>
      <c r="AK53">
        <v>22.375063829787237</v>
      </c>
      <c r="AL53">
        <v>0.99969535283993105</v>
      </c>
      <c r="AM53">
        <v>0</v>
      </c>
      <c r="AN53">
        <v>0</v>
      </c>
      <c r="AO53">
        <v>0</v>
      </c>
      <c r="AP53">
        <v>3.5136000000000003</v>
      </c>
      <c r="AQ53">
        <v>0</v>
      </c>
      <c r="AR53">
        <v>1.8622971014492748</v>
      </c>
      <c r="AS53">
        <v>1.9280493606898603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665.97615815972722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219.92164717052793</v>
      </c>
      <c r="L54">
        <v>3.38</v>
      </c>
      <c r="M54">
        <v>61.4</v>
      </c>
      <c r="N54">
        <v>50.095607960024552</v>
      </c>
      <c r="O54">
        <v>70.75</v>
      </c>
      <c r="P54">
        <v>26.51</v>
      </c>
      <c r="Q54">
        <v>4.8041666666666663</v>
      </c>
      <c r="R54">
        <v>5.0000000000000009</v>
      </c>
      <c r="S54">
        <v>6.2441935483870976</v>
      </c>
      <c r="T54">
        <v>0</v>
      </c>
      <c r="U54">
        <v>59.65</v>
      </c>
      <c r="V54">
        <v>7.3347814742335284</v>
      </c>
      <c r="W54">
        <v>19.07</v>
      </c>
      <c r="X54">
        <v>41.70439224773542</v>
      </c>
      <c r="Y54">
        <v>0</v>
      </c>
      <c r="Z54">
        <v>0</v>
      </c>
      <c r="AA54">
        <v>0</v>
      </c>
      <c r="AB54">
        <v>0.79048762190547617</v>
      </c>
      <c r="AC54">
        <v>0</v>
      </c>
      <c r="AD54">
        <v>0</v>
      </c>
      <c r="AE54">
        <v>0</v>
      </c>
      <c r="AF54">
        <v>5.9061054766734289</v>
      </c>
      <c r="AG54">
        <v>28.726208</v>
      </c>
      <c r="AH54">
        <v>0</v>
      </c>
      <c r="AI54">
        <v>0</v>
      </c>
      <c r="AJ54">
        <v>0</v>
      </c>
      <c r="AK54">
        <v>22.375063829787237</v>
      </c>
      <c r="AL54">
        <v>0.99969535283993105</v>
      </c>
      <c r="AM54">
        <v>0</v>
      </c>
      <c r="AN54">
        <v>0</v>
      </c>
      <c r="AO54">
        <v>0</v>
      </c>
      <c r="AP54">
        <v>1.4537520000000002</v>
      </c>
      <c r="AQ54">
        <v>0</v>
      </c>
      <c r="AR54">
        <v>1.8622971014492748</v>
      </c>
      <c r="AS54">
        <v>1.9280493606898603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639.90644781092055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173.82199677716392</v>
      </c>
      <c r="L55">
        <v>3.38</v>
      </c>
      <c r="M55">
        <v>61.4</v>
      </c>
      <c r="N55">
        <v>50.095607960024552</v>
      </c>
      <c r="O55">
        <v>70.75</v>
      </c>
      <c r="P55">
        <v>26.51</v>
      </c>
      <c r="Q55">
        <v>4.8041666666666663</v>
      </c>
      <c r="R55">
        <v>5.0000000000000009</v>
      </c>
      <c r="S55">
        <v>6.2441935483870976</v>
      </c>
      <c r="T55">
        <v>0</v>
      </c>
      <c r="U55">
        <v>59.65</v>
      </c>
      <c r="V55">
        <v>7.3347814742335284</v>
      </c>
      <c r="W55">
        <v>19.07</v>
      </c>
      <c r="X55">
        <v>41.70439224773542</v>
      </c>
      <c r="Y55">
        <v>0</v>
      </c>
      <c r="Z55">
        <v>0</v>
      </c>
      <c r="AA55">
        <v>0</v>
      </c>
      <c r="AB55">
        <v>0.79048762190547617</v>
      </c>
      <c r="AC55">
        <v>0</v>
      </c>
      <c r="AD55">
        <v>0</v>
      </c>
      <c r="AE55">
        <v>0</v>
      </c>
      <c r="AF55">
        <v>5.9061054766734289</v>
      </c>
      <c r="AG55">
        <v>28.726208</v>
      </c>
      <c r="AH55">
        <v>0</v>
      </c>
      <c r="AI55">
        <v>0</v>
      </c>
      <c r="AJ55">
        <v>0</v>
      </c>
      <c r="AK55">
        <v>22.375063829787237</v>
      </c>
      <c r="AL55">
        <v>0.99969535283993105</v>
      </c>
      <c r="AM55">
        <v>0</v>
      </c>
      <c r="AN55">
        <v>0</v>
      </c>
      <c r="AO55">
        <v>0</v>
      </c>
      <c r="AP55">
        <v>1.4537520000000002</v>
      </c>
      <c r="AQ55">
        <v>0</v>
      </c>
      <c r="AR55">
        <v>1.8622971014492748</v>
      </c>
      <c r="AS55">
        <v>1.9280493606898603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593.80679741755648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152.7022118523052</v>
      </c>
      <c r="L56">
        <v>3.38</v>
      </c>
      <c r="M56">
        <v>61.4</v>
      </c>
      <c r="N56">
        <v>50.095607960024552</v>
      </c>
      <c r="O56">
        <v>70.75</v>
      </c>
      <c r="P56">
        <v>26.51</v>
      </c>
      <c r="Q56">
        <v>4.8041666666666663</v>
      </c>
      <c r="R56">
        <v>5.0000000000000009</v>
      </c>
      <c r="S56">
        <v>6.2441935483870976</v>
      </c>
      <c r="T56">
        <v>0</v>
      </c>
      <c r="U56">
        <v>59.65</v>
      </c>
      <c r="V56">
        <v>7.3347814742335284</v>
      </c>
      <c r="W56">
        <v>19.07</v>
      </c>
      <c r="X56">
        <v>41.70439224773542</v>
      </c>
      <c r="Y56">
        <v>0</v>
      </c>
      <c r="Z56">
        <v>0</v>
      </c>
      <c r="AA56">
        <v>0</v>
      </c>
      <c r="AB56">
        <v>0.79048762190547617</v>
      </c>
      <c r="AC56">
        <v>0</v>
      </c>
      <c r="AD56">
        <v>0</v>
      </c>
      <c r="AE56">
        <v>0</v>
      </c>
      <c r="AF56">
        <v>5.9061054766734289</v>
      </c>
      <c r="AG56">
        <v>28.726208</v>
      </c>
      <c r="AH56">
        <v>0</v>
      </c>
      <c r="AI56">
        <v>0</v>
      </c>
      <c r="AJ56">
        <v>0</v>
      </c>
      <c r="AK56">
        <v>22.375063829787237</v>
      </c>
      <c r="AL56">
        <v>0.99969535283993105</v>
      </c>
      <c r="AM56">
        <v>0</v>
      </c>
      <c r="AN56">
        <v>0</v>
      </c>
      <c r="AO56">
        <v>0</v>
      </c>
      <c r="AP56">
        <v>1.4537520000000002</v>
      </c>
      <c r="AQ56">
        <v>0</v>
      </c>
      <c r="AR56">
        <v>1.8622971014492748</v>
      </c>
      <c r="AS56">
        <v>1.9280493606898603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572.6870124926977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152.7022118523052</v>
      </c>
      <c r="L57">
        <v>3.38</v>
      </c>
      <c r="M57">
        <v>61.4</v>
      </c>
      <c r="N57">
        <v>50.095607960024552</v>
      </c>
      <c r="O57">
        <v>70.75</v>
      </c>
      <c r="P57">
        <v>26.51</v>
      </c>
      <c r="Q57">
        <v>4.8041666666666663</v>
      </c>
      <c r="R57">
        <v>5.0000000000000009</v>
      </c>
      <c r="S57">
        <v>6.2441935483870976</v>
      </c>
      <c r="T57">
        <v>0</v>
      </c>
      <c r="U57">
        <v>59.65</v>
      </c>
      <c r="V57">
        <v>7.3347814742335284</v>
      </c>
      <c r="W57">
        <v>19.07</v>
      </c>
      <c r="X57">
        <v>41.70439224773542</v>
      </c>
      <c r="Y57">
        <v>0</v>
      </c>
      <c r="Z57">
        <v>0</v>
      </c>
      <c r="AA57">
        <v>0</v>
      </c>
      <c r="AB57">
        <v>0.79048762190547617</v>
      </c>
      <c r="AC57">
        <v>0</v>
      </c>
      <c r="AD57">
        <v>0</v>
      </c>
      <c r="AE57">
        <v>0</v>
      </c>
      <c r="AF57">
        <v>5.9061054766734289</v>
      </c>
      <c r="AG57">
        <v>28.726208</v>
      </c>
      <c r="AH57">
        <v>0</v>
      </c>
      <c r="AI57">
        <v>0</v>
      </c>
      <c r="AJ57">
        <v>0</v>
      </c>
      <c r="AK57">
        <v>22.375063829787237</v>
      </c>
      <c r="AL57">
        <v>0.99969535283993105</v>
      </c>
      <c r="AM57">
        <v>0</v>
      </c>
      <c r="AN57">
        <v>0</v>
      </c>
      <c r="AO57">
        <v>0</v>
      </c>
      <c r="AP57">
        <v>1.4537520000000002</v>
      </c>
      <c r="AQ57">
        <v>0</v>
      </c>
      <c r="AR57">
        <v>1.8622971014492748</v>
      </c>
      <c r="AS57">
        <v>1.9280493606898603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572.6870124926977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152.7022118523052</v>
      </c>
      <c r="L58">
        <v>3.38</v>
      </c>
      <c r="M58">
        <v>61.4</v>
      </c>
      <c r="N58">
        <v>50.095607960024552</v>
      </c>
      <c r="O58">
        <v>70.75</v>
      </c>
      <c r="P58">
        <v>26.51</v>
      </c>
      <c r="Q58">
        <v>4.8041666666666663</v>
      </c>
      <c r="R58">
        <v>5.0000000000000009</v>
      </c>
      <c r="S58">
        <v>6.2441935483870976</v>
      </c>
      <c r="T58">
        <v>0</v>
      </c>
      <c r="U58">
        <v>59.65</v>
      </c>
      <c r="V58">
        <v>7.3347814742335284</v>
      </c>
      <c r="W58">
        <v>19.07</v>
      </c>
      <c r="X58">
        <v>41.70439224773542</v>
      </c>
      <c r="Y58">
        <v>0</v>
      </c>
      <c r="Z58">
        <v>0</v>
      </c>
      <c r="AA58">
        <v>0</v>
      </c>
      <c r="AB58">
        <v>0.79048762190547617</v>
      </c>
      <c r="AC58">
        <v>0</v>
      </c>
      <c r="AD58">
        <v>0</v>
      </c>
      <c r="AE58">
        <v>0</v>
      </c>
      <c r="AF58">
        <v>5.9061054766734289</v>
      </c>
      <c r="AG58">
        <v>28.726208</v>
      </c>
      <c r="AH58">
        <v>0</v>
      </c>
      <c r="AI58">
        <v>0</v>
      </c>
      <c r="AJ58">
        <v>0</v>
      </c>
      <c r="AK58">
        <v>22.375063829787237</v>
      </c>
      <c r="AL58">
        <v>0.99969535283993105</v>
      </c>
      <c r="AM58">
        <v>0</v>
      </c>
      <c r="AN58">
        <v>0</v>
      </c>
      <c r="AO58">
        <v>0</v>
      </c>
      <c r="AP58">
        <v>3.5136000000000003</v>
      </c>
      <c r="AQ58">
        <v>0</v>
      </c>
      <c r="AR58">
        <v>1.8622971014492748</v>
      </c>
      <c r="AS58">
        <v>1.9280493606898603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574.74686049269769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158.46214873166866</v>
      </c>
      <c r="L59">
        <v>3.38</v>
      </c>
      <c r="M59">
        <v>61.25</v>
      </c>
      <c r="N59">
        <v>50.095607960024552</v>
      </c>
      <c r="O59">
        <v>70.75</v>
      </c>
      <c r="P59">
        <v>25.48</v>
      </c>
      <c r="Q59">
        <v>4.8041666666666663</v>
      </c>
      <c r="R59">
        <v>4.9935364989369244</v>
      </c>
      <c r="S59">
        <v>6.24</v>
      </c>
      <c r="T59">
        <v>0</v>
      </c>
      <c r="U59">
        <v>59.65</v>
      </c>
      <c r="V59">
        <v>7.3347814742335284</v>
      </c>
      <c r="W59">
        <v>19.07</v>
      </c>
      <c r="X59">
        <v>41.70439224773542</v>
      </c>
      <c r="Y59">
        <v>0</v>
      </c>
      <c r="Z59">
        <v>0</v>
      </c>
      <c r="AA59">
        <v>0</v>
      </c>
      <c r="AB59">
        <v>0.79048762190547617</v>
      </c>
      <c r="AC59">
        <v>0</v>
      </c>
      <c r="AD59">
        <v>0</v>
      </c>
      <c r="AE59">
        <v>0</v>
      </c>
      <c r="AF59">
        <v>5.9061054766734289</v>
      </c>
      <c r="AG59">
        <v>28.726208</v>
      </c>
      <c r="AH59">
        <v>0</v>
      </c>
      <c r="AI59">
        <v>0</v>
      </c>
      <c r="AJ59">
        <v>0</v>
      </c>
      <c r="AK59">
        <v>22.375063829787237</v>
      </c>
      <c r="AL59">
        <v>0.99969535283993105</v>
      </c>
      <c r="AM59">
        <v>0</v>
      </c>
      <c r="AN59">
        <v>0</v>
      </c>
      <c r="AO59">
        <v>0</v>
      </c>
      <c r="AP59">
        <v>3.5136000000000003</v>
      </c>
      <c r="AQ59">
        <v>0</v>
      </c>
      <c r="AR59">
        <v>1.8622971014492748</v>
      </c>
      <c r="AS59">
        <v>1.9280493606898603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579.31614032261109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161.34211850332164</v>
      </c>
      <c r="L60">
        <v>3.38</v>
      </c>
      <c r="M60">
        <v>61.25</v>
      </c>
      <c r="N60">
        <v>50.095607960024552</v>
      </c>
      <c r="O60">
        <v>70.75</v>
      </c>
      <c r="P60">
        <v>24.480000000000004</v>
      </c>
      <c r="Q60">
        <v>4.8041666666666663</v>
      </c>
      <c r="R60">
        <v>4.9935364989369244</v>
      </c>
      <c r="S60">
        <v>6.24</v>
      </c>
      <c r="T60">
        <v>0</v>
      </c>
      <c r="U60">
        <v>59.65</v>
      </c>
      <c r="V60">
        <v>7.3347814742335284</v>
      </c>
      <c r="W60">
        <v>19.07</v>
      </c>
      <c r="X60">
        <v>41.70439224773542</v>
      </c>
      <c r="Y60">
        <v>0</v>
      </c>
      <c r="Z60">
        <v>0</v>
      </c>
      <c r="AA60">
        <v>0</v>
      </c>
      <c r="AB60">
        <v>0.79048762190547617</v>
      </c>
      <c r="AC60">
        <v>0</v>
      </c>
      <c r="AD60">
        <v>0</v>
      </c>
      <c r="AE60">
        <v>0</v>
      </c>
      <c r="AF60">
        <v>5.9061054766734289</v>
      </c>
      <c r="AG60">
        <v>28.726208</v>
      </c>
      <c r="AH60">
        <v>0</v>
      </c>
      <c r="AI60">
        <v>0</v>
      </c>
      <c r="AJ60">
        <v>0</v>
      </c>
      <c r="AK60">
        <v>22.375063829787237</v>
      </c>
      <c r="AL60">
        <v>0.99969535283993105</v>
      </c>
      <c r="AM60">
        <v>0</v>
      </c>
      <c r="AN60">
        <v>0</v>
      </c>
      <c r="AO60">
        <v>0</v>
      </c>
      <c r="AP60">
        <v>1.4537520000000002</v>
      </c>
      <c r="AQ60">
        <v>0</v>
      </c>
      <c r="AR60">
        <v>1.8622971014492748</v>
      </c>
      <c r="AS60">
        <v>1.9280493606898603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579.136262094264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152.7022118523052</v>
      </c>
      <c r="L61">
        <v>3.38</v>
      </c>
      <c r="M61">
        <v>61.25</v>
      </c>
      <c r="N61">
        <v>50.095607960024552</v>
      </c>
      <c r="O61">
        <v>70.75</v>
      </c>
      <c r="P61">
        <v>23.33802437785678</v>
      </c>
      <c r="Q61">
        <v>4.8041666666666663</v>
      </c>
      <c r="R61">
        <v>4.9935364989369244</v>
      </c>
      <c r="S61">
        <v>6.24</v>
      </c>
      <c r="T61">
        <v>0</v>
      </c>
      <c r="U61">
        <v>59.65</v>
      </c>
      <c r="V61">
        <v>7.3347814742335284</v>
      </c>
      <c r="W61">
        <v>19.07</v>
      </c>
      <c r="X61">
        <v>41.70439224773542</v>
      </c>
      <c r="Y61">
        <v>0</v>
      </c>
      <c r="Z61">
        <v>0</v>
      </c>
      <c r="AA61">
        <v>0</v>
      </c>
      <c r="AB61">
        <v>0.79048762190547617</v>
      </c>
      <c r="AC61">
        <v>0</v>
      </c>
      <c r="AD61">
        <v>0</v>
      </c>
      <c r="AE61">
        <v>0</v>
      </c>
      <c r="AF61">
        <v>5.9061054766734289</v>
      </c>
      <c r="AG61">
        <v>28.726208</v>
      </c>
      <c r="AH61">
        <v>0</v>
      </c>
      <c r="AI61">
        <v>0</v>
      </c>
      <c r="AJ61">
        <v>0</v>
      </c>
      <c r="AK61">
        <v>22.375063829787237</v>
      </c>
      <c r="AL61">
        <v>0.99969535283993105</v>
      </c>
      <c r="AM61">
        <v>0</v>
      </c>
      <c r="AN61">
        <v>0</v>
      </c>
      <c r="AO61">
        <v>0</v>
      </c>
      <c r="AP61">
        <v>1.4537520000000002</v>
      </c>
      <c r="AQ61">
        <v>0</v>
      </c>
      <c r="AR61">
        <v>1.8622971014492748</v>
      </c>
      <c r="AS61">
        <v>1.9280493606898603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569.35437982110432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165.18207949750672</v>
      </c>
      <c r="L62">
        <v>3.38</v>
      </c>
      <c r="M62">
        <v>61.25</v>
      </c>
      <c r="N62">
        <v>50.095607960024552</v>
      </c>
      <c r="O62">
        <v>70.75</v>
      </c>
      <c r="P62">
        <v>23.33802437785678</v>
      </c>
      <c r="Q62">
        <v>4.8041666666666663</v>
      </c>
      <c r="R62">
        <v>4.9935364989369244</v>
      </c>
      <c r="S62">
        <v>6.24</v>
      </c>
      <c r="T62">
        <v>0</v>
      </c>
      <c r="U62">
        <v>59.65</v>
      </c>
      <c r="V62">
        <v>7.3347814742335284</v>
      </c>
      <c r="W62">
        <v>19.07</v>
      </c>
      <c r="X62">
        <v>41.70439224773542</v>
      </c>
      <c r="Y62">
        <v>0</v>
      </c>
      <c r="Z62">
        <v>0</v>
      </c>
      <c r="AA62">
        <v>0</v>
      </c>
      <c r="AB62">
        <v>0.79048762190547617</v>
      </c>
      <c r="AC62">
        <v>0</v>
      </c>
      <c r="AD62">
        <v>0</v>
      </c>
      <c r="AE62">
        <v>0</v>
      </c>
      <c r="AF62">
        <v>5.9061054766734289</v>
      </c>
      <c r="AG62">
        <v>28.726208</v>
      </c>
      <c r="AH62">
        <v>0</v>
      </c>
      <c r="AI62">
        <v>0</v>
      </c>
      <c r="AJ62">
        <v>0</v>
      </c>
      <c r="AK62">
        <v>22.375063829787237</v>
      </c>
      <c r="AL62">
        <v>0.99969535283993105</v>
      </c>
      <c r="AM62">
        <v>0</v>
      </c>
      <c r="AN62">
        <v>0</v>
      </c>
      <c r="AO62">
        <v>0</v>
      </c>
      <c r="AP62">
        <v>1.4537520000000002</v>
      </c>
      <c r="AQ62">
        <v>0</v>
      </c>
      <c r="AR62">
        <v>1.8622971014492748</v>
      </c>
      <c r="AS62">
        <v>1.9280493606898603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581.8342474663059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186.31999999999996</v>
      </c>
      <c r="L63">
        <v>3.36</v>
      </c>
      <c r="M63">
        <v>61.25</v>
      </c>
      <c r="N63">
        <v>50.095607960024552</v>
      </c>
      <c r="O63">
        <v>70.75</v>
      </c>
      <c r="P63">
        <v>23.33802437785678</v>
      </c>
      <c r="Q63">
        <v>5.0199999999999996</v>
      </c>
      <c r="R63">
        <v>4.9935364989369244</v>
      </c>
      <c r="S63">
        <v>6.24</v>
      </c>
      <c r="T63">
        <v>0</v>
      </c>
      <c r="U63">
        <v>59.65</v>
      </c>
      <c r="V63">
        <v>7.3347814742335284</v>
      </c>
      <c r="W63">
        <v>19.07</v>
      </c>
      <c r="X63">
        <v>41.70439224773542</v>
      </c>
      <c r="Y63">
        <v>0</v>
      </c>
      <c r="Z63">
        <v>0</v>
      </c>
      <c r="AA63">
        <v>0</v>
      </c>
      <c r="AB63">
        <v>0.79048762190547617</v>
      </c>
      <c r="AC63">
        <v>0</v>
      </c>
      <c r="AD63">
        <v>0</v>
      </c>
      <c r="AE63">
        <v>0</v>
      </c>
      <c r="AF63">
        <v>5.9061054766734289</v>
      </c>
      <c r="AG63">
        <v>28.726208</v>
      </c>
      <c r="AH63">
        <v>0</v>
      </c>
      <c r="AI63">
        <v>0</v>
      </c>
      <c r="AJ63">
        <v>0</v>
      </c>
      <c r="AK63">
        <v>22.375063829787237</v>
      </c>
      <c r="AL63">
        <v>0.99969535283993105</v>
      </c>
      <c r="AM63">
        <v>0</v>
      </c>
      <c r="AN63">
        <v>0</v>
      </c>
      <c r="AO63">
        <v>0</v>
      </c>
      <c r="AP63">
        <v>1.4537520000000002</v>
      </c>
      <c r="AQ63">
        <v>0</v>
      </c>
      <c r="AR63">
        <v>1.8622971014492748</v>
      </c>
      <c r="AS63">
        <v>1.9280493606898603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603.16800130213244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218.97</v>
      </c>
      <c r="L64">
        <v>3.36</v>
      </c>
      <c r="M64">
        <v>61.25</v>
      </c>
      <c r="N64">
        <v>50.095607960024552</v>
      </c>
      <c r="O64">
        <v>70.75</v>
      </c>
      <c r="P64">
        <v>23.33802437785678</v>
      </c>
      <c r="Q64">
        <v>5.0199999999999996</v>
      </c>
      <c r="R64">
        <v>4.9935364989369244</v>
      </c>
      <c r="S64">
        <v>6.24</v>
      </c>
      <c r="T64">
        <v>0</v>
      </c>
      <c r="U64">
        <v>59.65</v>
      </c>
      <c r="V64">
        <v>7.3347814742335284</v>
      </c>
      <c r="W64">
        <v>19.07</v>
      </c>
      <c r="X64">
        <v>41.70439224773542</v>
      </c>
      <c r="Y64">
        <v>0</v>
      </c>
      <c r="Z64">
        <v>0</v>
      </c>
      <c r="AA64">
        <v>0</v>
      </c>
      <c r="AB64">
        <v>0.79048762190547617</v>
      </c>
      <c r="AC64">
        <v>0</v>
      </c>
      <c r="AD64">
        <v>0</v>
      </c>
      <c r="AE64">
        <v>0</v>
      </c>
      <c r="AF64">
        <v>5.9061054766734289</v>
      </c>
      <c r="AG64">
        <v>28.726208</v>
      </c>
      <c r="AH64">
        <v>0</v>
      </c>
      <c r="AI64">
        <v>0</v>
      </c>
      <c r="AJ64">
        <v>0</v>
      </c>
      <c r="AK64">
        <v>22.375063829787237</v>
      </c>
      <c r="AL64">
        <v>0.99969535283993105</v>
      </c>
      <c r="AM64">
        <v>0</v>
      </c>
      <c r="AN64">
        <v>0</v>
      </c>
      <c r="AO64">
        <v>0</v>
      </c>
      <c r="AP64">
        <v>3.5136000000000003</v>
      </c>
      <c r="AQ64">
        <v>0</v>
      </c>
      <c r="AR64">
        <v>1.8622971014492748</v>
      </c>
      <c r="AS64">
        <v>1.9280493606898603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637.87784930213252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267.54000000000002</v>
      </c>
      <c r="L65">
        <v>6.04</v>
      </c>
      <c r="M65">
        <v>61.25</v>
      </c>
      <c r="N65">
        <v>50.095607960024552</v>
      </c>
      <c r="O65">
        <v>70.75</v>
      </c>
      <c r="P65">
        <v>23.33802437785678</v>
      </c>
      <c r="Q65">
        <v>8.6758266129032258</v>
      </c>
      <c r="R65">
        <v>8.8899999999999988</v>
      </c>
      <c r="S65">
        <v>11.13</v>
      </c>
      <c r="T65">
        <v>0</v>
      </c>
      <c r="U65">
        <v>59.65</v>
      </c>
      <c r="V65">
        <v>7.3347814742335284</v>
      </c>
      <c r="W65">
        <v>19.07</v>
      </c>
      <c r="X65">
        <v>41.70439224773542</v>
      </c>
      <c r="Y65">
        <v>0</v>
      </c>
      <c r="Z65">
        <v>0</v>
      </c>
      <c r="AA65">
        <v>0</v>
      </c>
      <c r="AB65">
        <v>0.79048762190547617</v>
      </c>
      <c r="AC65">
        <v>0</v>
      </c>
      <c r="AD65">
        <v>0</v>
      </c>
      <c r="AE65">
        <v>0</v>
      </c>
      <c r="AF65">
        <v>5.9061054766734289</v>
      </c>
      <c r="AG65">
        <v>28.726208</v>
      </c>
      <c r="AH65">
        <v>0</v>
      </c>
      <c r="AI65">
        <v>0</v>
      </c>
      <c r="AJ65">
        <v>0</v>
      </c>
      <c r="AK65">
        <v>22.375063829787237</v>
      </c>
      <c r="AL65">
        <v>0.99969535283993105</v>
      </c>
      <c r="AM65">
        <v>0</v>
      </c>
      <c r="AN65">
        <v>0</v>
      </c>
      <c r="AO65">
        <v>0</v>
      </c>
      <c r="AP65">
        <v>3.5136000000000003</v>
      </c>
      <c r="AQ65">
        <v>0</v>
      </c>
      <c r="AR65">
        <v>1.8622971014492748</v>
      </c>
      <c r="AS65">
        <v>1.9280493606898603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701.57013941609887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316.92999999999995</v>
      </c>
      <c r="L66">
        <v>6.04</v>
      </c>
      <c r="M66">
        <v>61.25</v>
      </c>
      <c r="N66">
        <v>50.095607960024552</v>
      </c>
      <c r="O66">
        <v>70.75</v>
      </c>
      <c r="P66">
        <v>23.33802437785678</v>
      </c>
      <c r="Q66">
        <v>8.6758266129032258</v>
      </c>
      <c r="R66">
        <v>8.9449501661129549</v>
      </c>
      <c r="S66">
        <v>11.13</v>
      </c>
      <c r="T66">
        <v>0</v>
      </c>
      <c r="U66">
        <v>59.65</v>
      </c>
      <c r="V66">
        <v>7.3347814742335284</v>
      </c>
      <c r="W66">
        <v>19.07</v>
      </c>
      <c r="X66">
        <v>41.70439224773542</v>
      </c>
      <c r="Y66">
        <v>0</v>
      </c>
      <c r="Z66">
        <v>0</v>
      </c>
      <c r="AA66">
        <v>0</v>
      </c>
      <c r="AB66">
        <v>0.79048762190547617</v>
      </c>
      <c r="AC66">
        <v>0</v>
      </c>
      <c r="AD66">
        <v>0</v>
      </c>
      <c r="AE66">
        <v>0</v>
      </c>
      <c r="AF66">
        <v>5.9061054766734289</v>
      </c>
      <c r="AG66">
        <v>28.726208</v>
      </c>
      <c r="AH66">
        <v>0</v>
      </c>
      <c r="AI66">
        <v>0</v>
      </c>
      <c r="AJ66">
        <v>0</v>
      </c>
      <c r="AK66">
        <v>22.375063829787237</v>
      </c>
      <c r="AL66">
        <v>0.99969535283993105</v>
      </c>
      <c r="AM66">
        <v>0</v>
      </c>
      <c r="AN66">
        <v>0</v>
      </c>
      <c r="AO66">
        <v>0</v>
      </c>
      <c r="AP66">
        <v>1.4537520000000002</v>
      </c>
      <c r="AQ66">
        <v>0</v>
      </c>
      <c r="AR66">
        <v>1.8622971014492748</v>
      </c>
      <c r="AS66">
        <v>1.9280493606898603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748.95524158221178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364.95</v>
      </c>
      <c r="L67">
        <v>5.8199999999999994</v>
      </c>
      <c r="M67">
        <v>61.25</v>
      </c>
      <c r="N67">
        <v>50.095607960024552</v>
      </c>
      <c r="O67">
        <v>70.75</v>
      </c>
      <c r="P67">
        <v>23.33802437785678</v>
      </c>
      <c r="Q67">
        <v>8.67</v>
      </c>
      <c r="R67">
        <v>8.9449501661129549</v>
      </c>
      <c r="S67">
        <v>11.13</v>
      </c>
      <c r="T67">
        <v>0</v>
      </c>
      <c r="U67">
        <v>59.65</v>
      </c>
      <c r="V67">
        <v>7.3343944844124707</v>
      </c>
      <c r="W67">
        <v>19.07</v>
      </c>
      <c r="X67">
        <v>41.70439224773542</v>
      </c>
      <c r="Y67">
        <v>0</v>
      </c>
      <c r="Z67">
        <v>0</v>
      </c>
      <c r="AA67">
        <v>0</v>
      </c>
      <c r="AB67">
        <v>0.79048762190547617</v>
      </c>
      <c r="AC67">
        <v>0</v>
      </c>
      <c r="AD67">
        <v>0</v>
      </c>
      <c r="AE67">
        <v>0</v>
      </c>
      <c r="AF67">
        <v>5.9061054766734289</v>
      </c>
      <c r="AG67">
        <v>28.726208</v>
      </c>
      <c r="AH67">
        <v>0</v>
      </c>
      <c r="AI67">
        <v>0</v>
      </c>
      <c r="AJ67">
        <v>0</v>
      </c>
      <c r="AK67">
        <v>22.375063829787237</v>
      </c>
      <c r="AL67">
        <v>0.99969535283993105</v>
      </c>
      <c r="AM67">
        <v>0</v>
      </c>
      <c r="AN67">
        <v>0</v>
      </c>
      <c r="AO67">
        <v>0</v>
      </c>
      <c r="AP67">
        <v>1.2956400000000001</v>
      </c>
      <c r="AQ67">
        <v>10.356028571428572</v>
      </c>
      <c r="AR67">
        <v>0.93114855072463742</v>
      </c>
      <c r="AS67">
        <v>1.9280493606898603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806.01579600019147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412.96999999999997</v>
      </c>
      <c r="L68">
        <v>6.04</v>
      </c>
      <c r="M68">
        <v>61.25</v>
      </c>
      <c r="N68">
        <v>50.095607960024552</v>
      </c>
      <c r="O68">
        <v>70.75</v>
      </c>
      <c r="P68">
        <v>23.33802437785678</v>
      </c>
      <c r="Q68">
        <v>8.67</v>
      </c>
      <c r="R68">
        <v>8.9449501661129549</v>
      </c>
      <c r="S68">
        <v>11.13</v>
      </c>
      <c r="T68">
        <v>0</v>
      </c>
      <c r="U68">
        <v>59.65</v>
      </c>
      <c r="V68">
        <v>7.3343944844124707</v>
      </c>
      <c r="W68">
        <v>19.07</v>
      </c>
      <c r="X68">
        <v>41.70439224773542</v>
      </c>
      <c r="Y68">
        <v>0</v>
      </c>
      <c r="Z68">
        <v>0</v>
      </c>
      <c r="AA68">
        <v>0</v>
      </c>
      <c r="AB68">
        <v>0.79048762190547617</v>
      </c>
      <c r="AC68">
        <v>0</v>
      </c>
      <c r="AD68">
        <v>0</v>
      </c>
      <c r="AE68">
        <v>0</v>
      </c>
      <c r="AF68">
        <v>5.9061054766734289</v>
      </c>
      <c r="AG68">
        <v>28.726208</v>
      </c>
      <c r="AH68">
        <v>0</v>
      </c>
      <c r="AI68">
        <v>0</v>
      </c>
      <c r="AJ68">
        <v>0</v>
      </c>
      <c r="AK68">
        <v>22.375063829787237</v>
      </c>
      <c r="AL68">
        <v>0.99969535283993105</v>
      </c>
      <c r="AM68">
        <v>0</v>
      </c>
      <c r="AN68">
        <v>0</v>
      </c>
      <c r="AO68">
        <v>0</v>
      </c>
      <c r="AP68">
        <v>1.2956400000000001</v>
      </c>
      <c r="AQ68">
        <v>10.356028571428572</v>
      </c>
      <c r="AR68">
        <v>0.93114855072463742</v>
      </c>
      <c r="AS68">
        <v>1.9280493606898603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854.25579600019148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460.99</v>
      </c>
      <c r="L69">
        <v>6.0401446256255538</v>
      </c>
      <c r="M69">
        <v>61.25</v>
      </c>
      <c r="N69">
        <v>50.095607960024552</v>
      </c>
      <c r="O69">
        <v>70.75</v>
      </c>
      <c r="P69">
        <v>23.33802437785678</v>
      </c>
      <c r="Q69">
        <v>8.6743920972644375</v>
      </c>
      <c r="R69">
        <v>8.94</v>
      </c>
      <c r="S69">
        <v>11.129999999999999</v>
      </c>
      <c r="T69">
        <v>0</v>
      </c>
      <c r="U69">
        <v>59.65</v>
      </c>
      <c r="V69">
        <v>7.3343944844124707</v>
      </c>
      <c r="W69">
        <v>19.07</v>
      </c>
      <c r="X69">
        <v>41.70439224773542</v>
      </c>
      <c r="Y69">
        <v>0</v>
      </c>
      <c r="Z69">
        <v>0</v>
      </c>
      <c r="AA69">
        <v>0</v>
      </c>
      <c r="AB69">
        <v>0.79048762190547617</v>
      </c>
      <c r="AC69">
        <v>0</v>
      </c>
      <c r="AD69">
        <v>0</v>
      </c>
      <c r="AE69">
        <v>6.9527373202119627</v>
      </c>
      <c r="AF69">
        <v>5.9061054766734289</v>
      </c>
      <c r="AG69">
        <v>28.726208</v>
      </c>
      <c r="AH69">
        <v>9.1880109820485742</v>
      </c>
      <c r="AI69">
        <v>0</v>
      </c>
      <c r="AJ69">
        <v>0</v>
      </c>
      <c r="AK69">
        <v>22.375063829787237</v>
      </c>
      <c r="AL69">
        <v>0.99969535283993105</v>
      </c>
      <c r="AM69">
        <v>0</v>
      </c>
      <c r="AN69">
        <v>0</v>
      </c>
      <c r="AO69">
        <v>0</v>
      </c>
      <c r="AP69">
        <v>1.2956400000000001</v>
      </c>
      <c r="AQ69">
        <v>20.725920634920634</v>
      </c>
      <c r="AR69">
        <v>0.93114855072463742</v>
      </c>
      <c r="AS69">
        <v>1.9280493606898603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928.78602292272126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489.44</v>
      </c>
      <c r="L70">
        <v>6.0401446256255538</v>
      </c>
      <c r="M70">
        <v>61.25</v>
      </c>
      <c r="N70">
        <v>50.095607960024552</v>
      </c>
      <c r="O70">
        <v>70.75</v>
      </c>
      <c r="P70">
        <v>23.33802437785678</v>
      </c>
      <c r="Q70">
        <v>8.6743920972644375</v>
      </c>
      <c r="R70">
        <v>8.94</v>
      </c>
      <c r="S70">
        <v>11.129999999999999</v>
      </c>
      <c r="T70">
        <v>0</v>
      </c>
      <c r="U70">
        <v>59.65</v>
      </c>
      <c r="V70">
        <v>7.3343944844124707</v>
      </c>
      <c r="W70">
        <v>19.07</v>
      </c>
      <c r="X70">
        <v>41.70439224773542</v>
      </c>
      <c r="Y70">
        <v>0</v>
      </c>
      <c r="Z70">
        <v>0</v>
      </c>
      <c r="AA70">
        <v>0</v>
      </c>
      <c r="AB70">
        <v>0.79048762190547617</v>
      </c>
      <c r="AC70">
        <v>0</v>
      </c>
      <c r="AD70">
        <v>0</v>
      </c>
      <c r="AE70">
        <v>6.9527373202119627</v>
      </c>
      <c r="AF70">
        <v>5.9061054766734289</v>
      </c>
      <c r="AG70">
        <v>28.726208</v>
      </c>
      <c r="AH70">
        <v>18.97772249208025</v>
      </c>
      <c r="AI70">
        <v>0</v>
      </c>
      <c r="AJ70">
        <v>0</v>
      </c>
      <c r="AK70">
        <v>22.375063829787237</v>
      </c>
      <c r="AL70">
        <v>0.99969535283993105</v>
      </c>
      <c r="AM70">
        <v>0</v>
      </c>
      <c r="AN70">
        <v>0</v>
      </c>
      <c r="AO70">
        <v>0</v>
      </c>
      <c r="AP70">
        <v>1.2956400000000001</v>
      </c>
      <c r="AQ70">
        <v>20.725920634920634</v>
      </c>
      <c r="AR70">
        <v>0.93114855072463742</v>
      </c>
      <c r="AS70">
        <v>1.9280493606898603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967.02573443275298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489.18746008265595</v>
      </c>
      <c r="L71">
        <v>5.7601380169645857</v>
      </c>
      <c r="M71">
        <v>61.25</v>
      </c>
      <c r="N71">
        <v>50.095607960024552</v>
      </c>
      <c r="O71">
        <v>70.75</v>
      </c>
      <c r="P71">
        <v>23.33802437785678</v>
      </c>
      <c r="Q71">
        <v>8.6743920972644375</v>
      </c>
      <c r="R71">
        <v>8.94</v>
      </c>
      <c r="S71">
        <v>11.129999999999999</v>
      </c>
      <c r="T71">
        <v>0</v>
      </c>
      <c r="U71">
        <v>59.65</v>
      </c>
      <c r="V71">
        <v>7.3343944844124707</v>
      </c>
      <c r="W71">
        <v>19.07</v>
      </c>
      <c r="X71">
        <v>41.70439224773542</v>
      </c>
      <c r="Y71">
        <v>0</v>
      </c>
      <c r="Z71">
        <v>0</v>
      </c>
      <c r="AA71">
        <v>0</v>
      </c>
      <c r="AB71">
        <v>0.79048762190547617</v>
      </c>
      <c r="AC71">
        <v>0</v>
      </c>
      <c r="AD71">
        <v>3.9002089326267986</v>
      </c>
      <c r="AE71">
        <v>6.9527373202119627</v>
      </c>
      <c r="AF71">
        <v>5.9061054766734289</v>
      </c>
      <c r="AG71">
        <v>28.726208</v>
      </c>
      <c r="AH71">
        <v>29.478933896515308</v>
      </c>
      <c r="AI71">
        <v>0</v>
      </c>
      <c r="AJ71">
        <v>0</v>
      </c>
      <c r="AK71">
        <v>22.375063829787237</v>
      </c>
      <c r="AL71">
        <v>0.99969535283993105</v>
      </c>
      <c r="AM71">
        <v>0</v>
      </c>
      <c r="AN71">
        <v>0</v>
      </c>
      <c r="AO71">
        <v>0</v>
      </c>
      <c r="AP71">
        <v>1.2956400000000001</v>
      </c>
      <c r="AQ71">
        <v>31.081949206349208</v>
      </c>
      <c r="AR71">
        <v>0.93114855072463742</v>
      </c>
      <c r="AS71">
        <v>1.9280493606898603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991.25063681523841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489.18746008265595</v>
      </c>
      <c r="L72">
        <v>5.7601380169645857</v>
      </c>
      <c r="M72">
        <v>61.25</v>
      </c>
      <c r="N72">
        <v>50.095607960024552</v>
      </c>
      <c r="O72">
        <v>70.75</v>
      </c>
      <c r="P72">
        <v>23.33802437785678</v>
      </c>
      <c r="Q72">
        <v>8.6743920972644375</v>
      </c>
      <c r="R72">
        <v>8.94</v>
      </c>
      <c r="S72">
        <v>11.129999999999999</v>
      </c>
      <c r="T72">
        <v>0</v>
      </c>
      <c r="U72">
        <v>59.65</v>
      </c>
      <c r="V72">
        <v>7.3343944844124707</v>
      </c>
      <c r="W72">
        <v>19.07</v>
      </c>
      <c r="X72">
        <v>41.70439224773542</v>
      </c>
      <c r="Y72">
        <v>0</v>
      </c>
      <c r="Z72">
        <v>0</v>
      </c>
      <c r="AA72">
        <v>5.0644430379746845</v>
      </c>
      <c r="AB72">
        <v>1.6863735933983492</v>
      </c>
      <c r="AC72">
        <v>4.0847259305795509</v>
      </c>
      <c r="AD72">
        <v>6.1270174110522335</v>
      </c>
      <c r="AE72">
        <v>6.9527373202119627</v>
      </c>
      <c r="AF72">
        <v>5.9061054766734289</v>
      </c>
      <c r="AG72">
        <v>28.726208</v>
      </c>
      <c r="AH72">
        <v>39.466284266103479</v>
      </c>
      <c r="AI72">
        <v>0</v>
      </c>
      <c r="AJ72">
        <v>0</v>
      </c>
      <c r="AK72">
        <v>22.375063829787237</v>
      </c>
      <c r="AL72">
        <v>0.99969535283993105</v>
      </c>
      <c r="AM72">
        <v>0</v>
      </c>
      <c r="AN72">
        <v>0</v>
      </c>
      <c r="AO72">
        <v>0</v>
      </c>
      <c r="AP72">
        <v>1.2956400000000001</v>
      </c>
      <c r="AQ72">
        <v>31.081949206349208</v>
      </c>
      <c r="AR72">
        <v>0.93114855072463742</v>
      </c>
      <c r="AS72">
        <v>1.9280493606898603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1013.509850603299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489.18746008265595</v>
      </c>
      <c r="L73">
        <v>5.7601380169645857</v>
      </c>
      <c r="M73">
        <v>61.25</v>
      </c>
      <c r="N73">
        <v>50.095607960024552</v>
      </c>
      <c r="O73">
        <v>70.75</v>
      </c>
      <c r="P73">
        <v>24.32</v>
      </c>
      <c r="Q73">
        <v>8.6743920972644375</v>
      </c>
      <c r="R73">
        <v>8.94</v>
      </c>
      <c r="S73">
        <v>11.129999999999999</v>
      </c>
      <c r="T73">
        <v>0</v>
      </c>
      <c r="U73">
        <v>59.65</v>
      </c>
      <c r="V73">
        <v>7.3343944844124707</v>
      </c>
      <c r="W73">
        <v>19.07</v>
      </c>
      <c r="X73">
        <v>41.70439224773542</v>
      </c>
      <c r="Y73">
        <v>0</v>
      </c>
      <c r="Z73">
        <v>0.92667363636363609</v>
      </c>
      <c r="AA73">
        <v>11.332405063291141</v>
      </c>
      <c r="AB73">
        <v>1.6863735933983492</v>
      </c>
      <c r="AC73">
        <v>8.1650596827391233</v>
      </c>
      <c r="AD73">
        <v>8.3582180166540514</v>
      </c>
      <c r="AE73">
        <v>13.901082513247541</v>
      </c>
      <c r="AF73">
        <v>5.9061054766734289</v>
      </c>
      <c r="AG73">
        <v>28.726208</v>
      </c>
      <c r="AH73">
        <v>59.195034424498409</v>
      </c>
      <c r="AI73">
        <v>0</v>
      </c>
      <c r="AJ73">
        <v>0</v>
      </c>
      <c r="AK73">
        <v>22.375063829787237</v>
      </c>
      <c r="AL73">
        <v>0.99969535283993105</v>
      </c>
      <c r="AM73">
        <v>2.2221485371342831</v>
      </c>
      <c r="AN73">
        <v>0</v>
      </c>
      <c r="AO73">
        <v>0</v>
      </c>
      <c r="AP73">
        <v>1.88856</v>
      </c>
      <c r="AQ73">
        <v>41.437977777777775</v>
      </c>
      <c r="AR73">
        <v>1.8622971014492748</v>
      </c>
      <c r="AS73">
        <v>1.9280493606898603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1068.7773372556017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489.18746008265595</v>
      </c>
      <c r="L74">
        <v>5.7601380169645857</v>
      </c>
      <c r="M74">
        <v>61.25</v>
      </c>
      <c r="N74">
        <v>50.095607960024552</v>
      </c>
      <c r="O74">
        <v>70.75</v>
      </c>
      <c r="P74">
        <v>25.351975991893365</v>
      </c>
      <c r="Q74">
        <v>8.6743920972644375</v>
      </c>
      <c r="R74">
        <v>8.94</v>
      </c>
      <c r="S74">
        <v>11.129999999999999</v>
      </c>
      <c r="T74">
        <v>0</v>
      </c>
      <c r="U74">
        <v>59.65</v>
      </c>
      <c r="V74">
        <v>7.3343944844124707</v>
      </c>
      <c r="W74">
        <v>19.07</v>
      </c>
      <c r="X74">
        <v>41.70439224773542</v>
      </c>
      <c r="Y74">
        <v>0</v>
      </c>
      <c r="Z74">
        <v>5.4985563636363626</v>
      </c>
      <c r="AA74">
        <v>17.477379746835446</v>
      </c>
      <c r="AB74">
        <v>11.110742685671417</v>
      </c>
      <c r="AC74">
        <v>12.25856997015863</v>
      </c>
      <c r="AD74">
        <v>15.416366389099171</v>
      </c>
      <c r="AE74">
        <v>13.901082513247541</v>
      </c>
      <c r="AF74">
        <v>6.564650101419879</v>
      </c>
      <c r="AG74">
        <v>28.726208</v>
      </c>
      <c r="AH74">
        <v>59.195034424498409</v>
      </c>
      <c r="AI74">
        <v>0</v>
      </c>
      <c r="AJ74">
        <v>0</v>
      </c>
      <c r="AK74">
        <v>22.375063829787237</v>
      </c>
      <c r="AL74">
        <v>0.99969535283993105</v>
      </c>
      <c r="AM74">
        <v>4.4442970742685661</v>
      </c>
      <c r="AN74">
        <v>0</v>
      </c>
      <c r="AO74">
        <v>0</v>
      </c>
      <c r="AP74">
        <v>2.7010800000000001</v>
      </c>
      <c r="AQ74">
        <v>41.437977777777775</v>
      </c>
      <c r="AR74">
        <v>1.8622971014492748</v>
      </c>
      <c r="AS74">
        <v>1.9280493606898603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1104.7954115723305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489.18746008265595</v>
      </c>
      <c r="L75">
        <v>5.7601380169645857</v>
      </c>
      <c r="M75">
        <v>61.25</v>
      </c>
      <c r="N75">
        <v>50.095607960024552</v>
      </c>
      <c r="O75">
        <v>70.75</v>
      </c>
      <c r="P75">
        <v>26.369999999999994</v>
      </c>
      <c r="Q75">
        <v>8.6743920972644375</v>
      </c>
      <c r="R75">
        <v>8.94</v>
      </c>
      <c r="S75">
        <v>11.129999999999999</v>
      </c>
      <c r="T75">
        <v>0</v>
      </c>
      <c r="U75">
        <v>59.65</v>
      </c>
      <c r="V75">
        <v>7.3343944844124707</v>
      </c>
      <c r="W75">
        <v>19.07</v>
      </c>
      <c r="X75">
        <v>41.70439224773542</v>
      </c>
      <c r="Y75">
        <v>0</v>
      </c>
      <c r="Z75">
        <v>5.4985563636363626</v>
      </c>
      <c r="AA75">
        <v>17.780455696202534</v>
      </c>
      <c r="AB75">
        <v>11.110742685671417</v>
      </c>
      <c r="AC75">
        <v>12.25856997015863</v>
      </c>
      <c r="AD75">
        <v>15.416366389099171</v>
      </c>
      <c r="AE75">
        <v>13.901082513247541</v>
      </c>
      <c r="AF75">
        <v>6.564650101419879</v>
      </c>
      <c r="AG75">
        <v>28.726208</v>
      </c>
      <c r="AH75">
        <v>59.195034424498409</v>
      </c>
      <c r="AI75">
        <v>0</v>
      </c>
      <c r="AJ75">
        <v>0</v>
      </c>
      <c r="AK75">
        <v>22.375063829787237</v>
      </c>
      <c r="AL75">
        <v>0.99969535283993105</v>
      </c>
      <c r="AM75">
        <v>4.4442970742685661</v>
      </c>
      <c r="AN75">
        <v>0</v>
      </c>
      <c r="AO75">
        <v>0</v>
      </c>
      <c r="AP75">
        <v>2.7010800000000001</v>
      </c>
      <c r="AQ75">
        <v>41.437977777777775</v>
      </c>
      <c r="AR75">
        <v>1.8622971014492748</v>
      </c>
      <c r="AS75">
        <v>1.9280493606898603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1106.1165115298043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489.18746008265595</v>
      </c>
      <c r="L76">
        <v>5.7601380169645857</v>
      </c>
      <c r="M76">
        <v>61.25</v>
      </c>
      <c r="N76">
        <v>50.095607960024552</v>
      </c>
      <c r="O76">
        <v>70.75</v>
      </c>
      <c r="P76">
        <v>26.51</v>
      </c>
      <c r="Q76">
        <v>8.6743920972644375</v>
      </c>
      <c r="R76">
        <v>8.94</v>
      </c>
      <c r="S76">
        <v>11.129999999999999</v>
      </c>
      <c r="T76">
        <v>0</v>
      </c>
      <c r="U76">
        <v>59.65</v>
      </c>
      <c r="V76">
        <v>7.3343944844124707</v>
      </c>
      <c r="W76">
        <v>19.07</v>
      </c>
      <c r="X76">
        <v>41.70439224773542</v>
      </c>
      <c r="Y76">
        <v>0</v>
      </c>
      <c r="Z76">
        <v>5.4985563636363626</v>
      </c>
      <c r="AA76">
        <v>17.780455696202534</v>
      </c>
      <c r="AB76">
        <v>11.110742685671417</v>
      </c>
      <c r="AC76">
        <v>12.25856997015863</v>
      </c>
      <c r="AD76">
        <v>15.416366389099171</v>
      </c>
      <c r="AE76">
        <v>13.901082513247541</v>
      </c>
      <c r="AF76">
        <v>6.564650101419879</v>
      </c>
      <c r="AG76">
        <v>28.726208</v>
      </c>
      <c r="AH76">
        <v>59.195034424498409</v>
      </c>
      <c r="AI76">
        <v>0</v>
      </c>
      <c r="AJ76">
        <v>0</v>
      </c>
      <c r="AK76">
        <v>22.375063829787237</v>
      </c>
      <c r="AL76">
        <v>0.99969535283993105</v>
      </c>
      <c r="AM76">
        <v>4.4442970742685661</v>
      </c>
      <c r="AN76">
        <v>0</v>
      </c>
      <c r="AO76">
        <v>0</v>
      </c>
      <c r="AP76">
        <v>2.7010800000000001</v>
      </c>
      <c r="AQ76">
        <v>41.437977777777775</v>
      </c>
      <c r="AR76">
        <v>1.8622971014492748</v>
      </c>
      <c r="AS76">
        <v>1.9280493606898603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1106.2565115298044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489.18746008265595</v>
      </c>
      <c r="L77">
        <v>5.7601380169645857</v>
      </c>
      <c r="M77">
        <v>61.25</v>
      </c>
      <c r="N77">
        <v>50.095607960024552</v>
      </c>
      <c r="O77">
        <v>70.75</v>
      </c>
      <c r="P77">
        <v>26.51</v>
      </c>
      <c r="Q77">
        <v>8.6743920972644375</v>
      </c>
      <c r="R77">
        <v>8.94</v>
      </c>
      <c r="S77">
        <v>11.129999999999999</v>
      </c>
      <c r="T77">
        <v>0</v>
      </c>
      <c r="U77">
        <v>59.65</v>
      </c>
      <c r="V77">
        <v>7.3343944844124707</v>
      </c>
      <c r="W77">
        <v>19.07</v>
      </c>
      <c r="X77">
        <v>41.70439224773542</v>
      </c>
      <c r="Y77">
        <v>0</v>
      </c>
      <c r="Z77">
        <v>5.4985563636363626</v>
      </c>
      <c r="AA77">
        <v>17.780455696202534</v>
      </c>
      <c r="AB77">
        <v>11.110742685671417</v>
      </c>
      <c r="AC77">
        <v>12.25856997015863</v>
      </c>
      <c r="AD77">
        <v>15.416366389099171</v>
      </c>
      <c r="AE77">
        <v>13.901082513247541</v>
      </c>
      <c r="AF77">
        <v>6.564650101419879</v>
      </c>
      <c r="AG77">
        <v>28.726208</v>
      </c>
      <c r="AH77">
        <v>59.195034424498409</v>
      </c>
      <c r="AI77">
        <v>0</v>
      </c>
      <c r="AJ77">
        <v>0</v>
      </c>
      <c r="AK77">
        <v>22.375063829787237</v>
      </c>
      <c r="AL77">
        <v>9.1539268502581734</v>
      </c>
      <c r="AM77">
        <v>4.4442970742685661</v>
      </c>
      <c r="AN77">
        <v>0</v>
      </c>
      <c r="AO77">
        <v>0</v>
      </c>
      <c r="AP77">
        <v>2.7010800000000001</v>
      </c>
      <c r="AQ77">
        <v>41.437977777777775</v>
      </c>
      <c r="AR77">
        <v>0.6983614130434781</v>
      </c>
      <c r="AS77">
        <v>1.9280493606898603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1113.2468073388168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489.18746008265595</v>
      </c>
      <c r="L78">
        <v>5.7601380169645857</v>
      </c>
      <c r="M78">
        <v>61.25</v>
      </c>
      <c r="N78">
        <v>50.095607960024552</v>
      </c>
      <c r="O78">
        <v>70.75</v>
      </c>
      <c r="P78">
        <v>26.51</v>
      </c>
      <c r="Q78">
        <v>8.6743920972644375</v>
      </c>
      <c r="R78">
        <v>8.94</v>
      </c>
      <c r="S78">
        <v>11.129999999999999</v>
      </c>
      <c r="T78">
        <v>0</v>
      </c>
      <c r="U78">
        <v>59.65</v>
      </c>
      <c r="V78">
        <v>7.3343944844124707</v>
      </c>
      <c r="W78">
        <v>19.07</v>
      </c>
      <c r="X78">
        <v>41.70439224773542</v>
      </c>
      <c r="Y78">
        <v>0</v>
      </c>
      <c r="Z78">
        <v>5.4985563636363626</v>
      </c>
      <c r="AA78">
        <v>17.780455696202534</v>
      </c>
      <c r="AB78">
        <v>11.110742685671417</v>
      </c>
      <c r="AC78">
        <v>12.25856997015863</v>
      </c>
      <c r="AD78">
        <v>15.416366389099171</v>
      </c>
      <c r="AE78">
        <v>13.901082513247541</v>
      </c>
      <c r="AF78">
        <v>6.564650101419879</v>
      </c>
      <c r="AG78">
        <v>28.726208</v>
      </c>
      <c r="AH78">
        <v>59.195034424498409</v>
      </c>
      <c r="AI78">
        <v>1.0760369206598583</v>
      </c>
      <c r="AJ78">
        <v>0</v>
      </c>
      <c r="AK78">
        <v>22.375063829787237</v>
      </c>
      <c r="AL78">
        <v>49.954925989672965</v>
      </c>
      <c r="AM78">
        <v>4.4442970742685661</v>
      </c>
      <c r="AN78">
        <v>0</v>
      </c>
      <c r="AO78">
        <v>0</v>
      </c>
      <c r="AP78">
        <v>1.6250400000000003</v>
      </c>
      <c r="AQ78">
        <v>41.437977777777775</v>
      </c>
      <c r="AR78">
        <v>0.93114855072463742</v>
      </c>
      <c r="AS78">
        <v>1.9280493606898603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1154.2805905365724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489.44</v>
      </c>
      <c r="L79">
        <v>6.0401513139765015</v>
      </c>
      <c r="M79">
        <v>61.25</v>
      </c>
      <c r="N79">
        <v>50.095607960024552</v>
      </c>
      <c r="O79">
        <v>70.75</v>
      </c>
      <c r="P79">
        <v>26.51</v>
      </c>
      <c r="Q79">
        <v>8.67</v>
      </c>
      <c r="R79">
        <v>8.94</v>
      </c>
      <c r="S79">
        <v>11.13</v>
      </c>
      <c r="T79">
        <v>0</v>
      </c>
      <c r="U79">
        <v>59.65</v>
      </c>
      <c r="V79">
        <v>7.3343944844124707</v>
      </c>
      <c r="W79">
        <v>19.07</v>
      </c>
      <c r="X79">
        <v>41.70439224773542</v>
      </c>
      <c r="Y79">
        <v>0</v>
      </c>
      <c r="Z79">
        <v>5.4985563636363626</v>
      </c>
      <c r="AA79">
        <v>17.780455696202534</v>
      </c>
      <c r="AB79">
        <v>11.110742685671417</v>
      </c>
      <c r="AC79">
        <v>12.25856997015863</v>
      </c>
      <c r="AD79">
        <v>15.416366389099171</v>
      </c>
      <c r="AE79">
        <v>13.901082513247541</v>
      </c>
      <c r="AF79">
        <v>6.564650101419879</v>
      </c>
      <c r="AG79">
        <v>28.726208</v>
      </c>
      <c r="AH79">
        <v>59.195034424498409</v>
      </c>
      <c r="AI79">
        <v>2.6835043205027489</v>
      </c>
      <c r="AJ79">
        <v>0</v>
      </c>
      <c r="AK79">
        <v>22.375063829787237</v>
      </c>
      <c r="AL79">
        <v>49.954925989672965</v>
      </c>
      <c r="AM79">
        <v>4.4442970742685661</v>
      </c>
      <c r="AN79">
        <v>0</v>
      </c>
      <c r="AO79">
        <v>0</v>
      </c>
      <c r="AP79">
        <v>1.2956400000000001</v>
      </c>
      <c r="AQ79">
        <v>41.437977777777775</v>
      </c>
      <c r="AR79">
        <v>15.368343297101443</v>
      </c>
      <c r="AS79">
        <v>1.9280493606898603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1170.5240137998837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489.44000000000011</v>
      </c>
      <c r="L80">
        <v>6.0401513139765015</v>
      </c>
      <c r="M80">
        <v>61.25</v>
      </c>
      <c r="N80">
        <v>50.095607960024552</v>
      </c>
      <c r="O80">
        <v>70.75</v>
      </c>
      <c r="P80">
        <v>26.51</v>
      </c>
      <c r="Q80">
        <v>8.67</v>
      </c>
      <c r="R80">
        <v>8.94</v>
      </c>
      <c r="S80">
        <v>11.13</v>
      </c>
      <c r="T80">
        <v>0</v>
      </c>
      <c r="U80">
        <v>59.65</v>
      </c>
      <c r="V80">
        <v>7.3343944844124707</v>
      </c>
      <c r="W80">
        <v>19.07</v>
      </c>
      <c r="X80">
        <v>41.70439224773542</v>
      </c>
      <c r="Y80">
        <v>0</v>
      </c>
      <c r="Z80">
        <v>5.4985563636363626</v>
      </c>
      <c r="AA80">
        <v>11.029329113924053</v>
      </c>
      <c r="AB80">
        <v>11.110742685671417</v>
      </c>
      <c r="AC80">
        <v>12.25856997015863</v>
      </c>
      <c r="AD80">
        <v>15.416366389099171</v>
      </c>
      <c r="AE80">
        <v>13.901082513247541</v>
      </c>
      <c r="AF80">
        <v>6.564650101419879</v>
      </c>
      <c r="AG80">
        <v>28.726208</v>
      </c>
      <c r="AH80">
        <v>59.195034424498409</v>
      </c>
      <c r="AI80">
        <v>13.962128043990569</v>
      </c>
      <c r="AJ80">
        <v>0</v>
      </c>
      <c r="AK80">
        <v>22.375063829787237</v>
      </c>
      <c r="AL80">
        <v>49.954925989672965</v>
      </c>
      <c r="AM80">
        <v>4.4442970742685661</v>
      </c>
      <c r="AN80">
        <v>0</v>
      </c>
      <c r="AO80">
        <v>0</v>
      </c>
      <c r="AP80">
        <v>1.2956400000000001</v>
      </c>
      <c r="AQ80">
        <v>41.437977777777775</v>
      </c>
      <c r="AR80">
        <v>15.368343297101443</v>
      </c>
      <c r="AS80">
        <v>1.9280493606898603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1175.0515109410933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432.18000000000012</v>
      </c>
      <c r="L81">
        <v>6.0401513139765015</v>
      </c>
      <c r="M81">
        <v>61.25</v>
      </c>
      <c r="N81">
        <v>50.095607960024552</v>
      </c>
      <c r="O81">
        <v>70.75</v>
      </c>
      <c r="P81">
        <v>26.51</v>
      </c>
      <c r="Q81">
        <v>8.67</v>
      </c>
      <c r="R81">
        <v>8.94</v>
      </c>
      <c r="S81">
        <v>11.13</v>
      </c>
      <c r="T81">
        <v>0</v>
      </c>
      <c r="U81">
        <v>59.65</v>
      </c>
      <c r="V81">
        <v>7.3343944844124707</v>
      </c>
      <c r="W81">
        <v>19.07</v>
      </c>
      <c r="X81">
        <v>41.70439224773542</v>
      </c>
      <c r="Y81">
        <v>0</v>
      </c>
      <c r="Z81">
        <v>2.7492781818181813</v>
      </c>
      <c r="AA81">
        <v>5.0644430379746845</v>
      </c>
      <c r="AB81">
        <v>1.6863735933983492</v>
      </c>
      <c r="AC81">
        <v>0.80376865085597615</v>
      </c>
      <c r="AD81">
        <v>11.555686601059804</v>
      </c>
      <c r="AE81">
        <v>13.901082513247541</v>
      </c>
      <c r="AF81">
        <v>5.9061054766734289</v>
      </c>
      <c r="AG81">
        <v>28.726208</v>
      </c>
      <c r="AH81">
        <v>49.330659345300937</v>
      </c>
      <c r="AI81">
        <v>13.962128043990569</v>
      </c>
      <c r="AJ81">
        <v>0</v>
      </c>
      <c r="AK81">
        <v>22.375063829787237</v>
      </c>
      <c r="AL81">
        <v>39.957972461273663</v>
      </c>
      <c r="AM81">
        <v>2.2221485371342831</v>
      </c>
      <c r="AN81">
        <v>0</v>
      </c>
      <c r="AO81">
        <v>0</v>
      </c>
      <c r="AP81">
        <v>1.2956400000000001</v>
      </c>
      <c r="AQ81">
        <v>41.437977777777775</v>
      </c>
      <c r="AR81">
        <v>1.1639356884057965</v>
      </c>
      <c r="AS81">
        <v>1.9280493606898603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1047.3910671055373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432.18</v>
      </c>
      <c r="L82">
        <v>6.0401513139765015</v>
      </c>
      <c r="M82">
        <v>61.25</v>
      </c>
      <c r="N82">
        <v>50.095607960024552</v>
      </c>
      <c r="O82">
        <v>70.75</v>
      </c>
      <c r="P82">
        <v>26.51</v>
      </c>
      <c r="Q82">
        <v>8.67</v>
      </c>
      <c r="R82">
        <v>8.94</v>
      </c>
      <c r="S82">
        <v>11.13</v>
      </c>
      <c r="T82">
        <v>0</v>
      </c>
      <c r="U82">
        <v>59.65</v>
      </c>
      <c r="V82">
        <v>7.3343944844124707</v>
      </c>
      <c r="W82">
        <v>19.07</v>
      </c>
      <c r="X82">
        <v>41.70439224773542</v>
      </c>
      <c r="Y82">
        <v>0</v>
      </c>
      <c r="Z82">
        <v>2.7492781818181813</v>
      </c>
      <c r="AA82">
        <v>0</v>
      </c>
      <c r="AB82">
        <v>0.79048762190547617</v>
      </c>
      <c r="AC82">
        <v>0</v>
      </c>
      <c r="AD82">
        <v>7.7081831945495853</v>
      </c>
      <c r="AE82">
        <v>6.9527373202119627</v>
      </c>
      <c r="AF82">
        <v>5.9061054766734289</v>
      </c>
      <c r="AG82">
        <v>28.726208</v>
      </c>
      <c r="AH82">
        <v>39.466284266103479</v>
      </c>
      <c r="AI82">
        <v>13.962128043990569</v>
      </c>
      <c r="AJ82">
        <v>0</v>
      </c>
      <c r="AK82">
        <v>22.375063829787237</v>
      </c>
      <c r="AL82">
        <v>9.1539268502581734</v>
      </c>
      <c r="AM82">
        <v>0</v>
      </c>
      <c r="AN82">
        <v>0</v>
      </c>
      <c r="AO82">
        <v>0</v>
      </c>
      <c r="AP82">
        <v>1.2956400000000001</v>
      </c>
      <c r="AQ82">
        <v>41.437977777777775</v>
      </c>
      <c r="AR82">
        <v>0.6983614130434781</v>
      </c>
      <c r="AS82">
        <v>1.9280493606898603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986.47497734295837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441.78999999999996</v>
      </c>
      <c r="L83">
        <v>6.0401441802730833</v>
      </c>
      <c r="M83">
        <v>61.25</v>
      </c>
      <c r="N83">
        <v>50.095607960024552</v>
      </c>
      <c r="O83">
        <v>70.75</v>
      </c>
      <c r="P83">
        <v>26.51</v>
      </c>
      <c r="Q83">
        <v>8.67</v>
      </c>
      <c r="R83">
        <v>8.94</v>
      </c>
      <c r="S83">
        <v>11.129999999999999</v>
      </c>
      <c r="T83">
        <v>0</v>
      </c>
      <c r="U83">
        <v>59.65</v>
      </c>
      <c r="V83">
        <v>7.3343944844124707</v>
      </c>
      <c r="W83">
        <v>19.07</v>
      </c>
      <c r="X83">
        <v>41.70439224773542</v>
      </c>
      <c r="Y83">
        <v>0</v>
      </c>
      <c r="Z83">
        <v>0.46553272727272721</v>
      </c>
      <c r="AA83">
        <v>0</v>
      </c>
      <c r="AB83">
        <v>0.79048762190547617</v>
      </c>
      <c r="AC83">
        <v>0</v>
      </c>
      <c r="AD83">
        <v>3.8518955336866014</v>
      </c>
      <c r="AE83">
        <v>6.9527373202119627</v>
      </c>
      <c r="AF83">
        <v>5.9061054766734289</v>
      </c>
      <c r="AG83">
        <v>28.726208</v>
      </c>
      <c r="AH83">
        <v>29.478933896515308</v>
      </c>
      <c r="AI83">
        <v>13.962128043990569</v>
      </c>
      <c r="AJ83">
        <v>0</v>
      </c>
      <c r="AK83">
        <v>22.375063829787237</v>
      </c>
      <c r="AL83">
        <v>0.99969535283993105</v>
      </c>
      <c r="AM83">
        <v>0</v>
      </c>
      <c r="AN83">
        <v>0</v>
      </c>
      <c r="AO83">
        <v>0</v>
      </c>
      <c r="AP83">
        <v>1.6250400000000003</v>
      </c>
      <c r="AQ83">
        <v>31.081949206349208</v>
      </c>
      <c r="AR83">
        <v>0.6983614130434781</v>
      </c>
      <c r="AS83">
        <v>1.9280493606898603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961.77672665541149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441.78999999999996</v>
      </c>
      <c r="L84">
        <v>6.0401474105530335</v>
      </c>
      <c r="M84">
        <v>61.25</v>
      </c>
      <c r="N84">
        <v>50.095607960024552</v>
      </c>
      <c r="O84">
        <v>70.75</v>
      </c>
      <c r="P84">
        <v>26.51</v>
      </c>
      <c r="Q84">
        <v>8.67</v>
      </c>
      <c r="R84">
        <v>8.94</v>
      </c>
      <c r="S84">
        <v>11.129999999999999</v>
      </c>
      <c r="T84">
        <v>0</v>
      </c>
      <c r="U84">
        <v>59.65</v>
      </c>
      <c r="V84">
        <v>7.3343944844124707</v>
      </c>
      <c r="W84">
        <v>19.07</v>
      </c>
      <c r="X84">
        <v>41.70439224773542</v>
      </c>
      <c r="Y84">
        <v>0</v>
      </c>
      <c r="Z84">
        <v>0</v>
      </c>
      <c r="AA84">
        <v>0</v>
      </c>
      <c r="AB84">
        <v>0.79048762190547617</v>
      </c>
      <c r="AC84">
        <v>0</v>
      </c>
      <c r="AD84">
        <v>0</v>
      </c>
      <c r="AE84">
        <v>6.9527373202119627</v>
      </c>
      <c r="AF84">
        <v>5.9061054766734289</v>
      </c>
      <c r="AG84">
        <v>28.726208</v>
      </c>
      <c r="AH84">
        <v>19.733142133051739</v>
      </c>
      <c r="AI84">
        <v>13.962128043990569</v>
      </c>
      <c r="AJ84">
        <v>0</v>
      </c>
      <c r="AK84">
        <v>22.375063829787237</v>
      </c>
      <c r="AL84">
        <v>0.99969535283993105</v>
      </c>
      <c r="AM84">
        <v>0</v>
      </c>
      <c r="AN84">
        <v>0</v>
      </c>
      <c r="AO84">
        <v>0</v>
      </c>
      <c r="AP84">
        <v>1.6250400000000003</v>
      </c>
      <c r="AQ84">
        <v>31.081949206349208</v>
      </c>
      <c r="AR84">
        <v>0.6983614130434781</v>
      </c>
      <c r="AS84">
        <v>1.9280493606898603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947.71350986126856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441.78999999999996</v>
      </c>
      <c r="L85">
        <v>6.0401505896432219</v>
      </c>
      <c r="M85">
        <v>61.25</v>
      </c>
      <c r="N85">
        <v>50.095607960024552</v>
      </c>
      <c r="O85">
        <v>70.75</v>
      </c>
      <c r="P85">
        <v>26.51</v>
      </c>
      <c r="Q85">
        <v>8.67</v>
      </c>
      <c r="R85">
        <v>8.94</v>
      </c>
      <c r="S85">
        <v>11.129999999999999</v>
      </c>
      <c r="T85">
        <v>0</v>
      </c>
      <c r="U85">
        <v>59.65</v>
      </c>
      <c r="V85">
        <v>7.3343944844124707</v>
      </c>
      <c r="W85">
        <v>19.07</v>
      </c>
      <c r="X85">
        <v>41.70439224773542</v>
      </c>
      <c r="Y85">
        <v>0</v>
      </c>
      <c r="Z85">
        <v>0</v>
      </c>
      <c r="AA85">
        <v>0</v>
      </c>
      <c r="AB85">
        <v>0.79048762190547617</v>
      </c>
      <c r="AC85">
        <v>0</v>
      </c>
      <c r="AD85">
        <v>0</v>
      </c>
      <c r="AE85">
        <v>6.9527373202119627</v>
      </c>
      <c r="AF85">
        <v>5.9061054766734289</v>
      </c>
      <c r="AG85">
        <v>28.726208</v>
      </c>
      <c r="AH85">
        <v>9.1880109820485742</v>
      </c>
      <c r="AI85">
        <v>13.962128043990569</v>
      </c>
      <c r="AJ85">
        <v>0</v>
      </c>
      <c r="AK85">
        <v>22.375063829787237</v>
      </c>
      <c r="AL85">
        <v>0.99969535283993105</v>
      </c>
      <c r="AM85">
        <v>0</v>
      </c>
      <c r="AN85">
        <v>0</v>
      </c>
      <c r="AO85">
        <v>0</v>
      </c>
      <c r="AP85">
        <v>1.6250400000000003</v>
      </c>
      <c r="AQ85">
        <v>20.725920634920634</v>
      </c>
      <c r="AR85">
        <v>0.6983614130434781</v>
      </c>
      <c r="AS85">
        <v>1.9280493606898603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926.81235331792698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441.78999999999996</v>
      </c>
      <c r="L86">
        <v>6.0401509509409443</v>
      </c>
      <c r="M86">
        <v>61.25</v>
      </c>
      <c r="N86">
        <v>50.095607960024552</v>
      </c>
      <c r="O86">
        <v>70.75</v>
      </c>
      <c r="P86">
        <v>26.51</v>
      </c>
      <c r="Q86">
        <v>8.67</v>
      </c>
      <c r="R86">
        <v>8.94</v>
      </c>
      <c r="S86">
        <v>11.129999999999999</v>
      </c>
      <c r="T86">
        <v>0</v>
      </c>
      <c r="U86">
        <v>59.65</v>
      </c>
      <c r="V86">
        <v>7.3343944844124707</v>
      </c>
      <c r="W86">
        <v>19.07</v>
      </c>
      <c r="X86">
        <v>41.70439224773542</v>
      </c>
      <c r="Y86">
        <v>0</v>
      </c>
      <c r="Z86">
        <v>0</v>
      </c>
      <c r="AA86">
        <v>0</v>
      </c>
      <c r="AB86">
        <v>0.79048762190547617</v>
      </c>
      <c r="AC86">
        <v>0</v>
      </c>
      <c r="AD86">
        <v>0</v>
      </c>
      <c r="AE86">
        <v>6.9527373202119627</v>
      </c>
      <c r="AF86">
        <v>5.9061054766734289</v>
      </c>
      <c r="AG86">
        <v>28.726208</v>
      </c>
      <c r="AH86">
        <v>0</v>
      </c>
      <c r="AI86">
        <v>2.1476818538884519</v>
      </c>
      <c r="AJ86">
        <v>0</v>
      </c>
      <c r="AK86">
        <v>22.375063829787237</v>
      </c>
      <c r="AL86">
        <v>0.99969535283993105</v>
      </c>
      <c r="AM86">
        <v>0</v>
      </c>
      <c r="AN86">
        <v>0</v>
      </c>
      <c r="AO86">
        <v>0</v>
      </c>
      <c r="AP86">
        <v>1.6250400000000003</v>
      </c>
      <c r="AQ86">
        <v>10.356028571428572</v>
      </c>
      <c r="AR86">
        <v>0.6983614130434781</v>
      </c>
      <c r="AS86">
        <v>1.9280493606898603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895.44000444358198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460.98999999999995</v>
      </c>
      <c r="L87">
        <v>6.1701886042672847</v>
      </c>
      <c r="M87">
        <v>61.25</v>
      </c>
      <c r="N87">
        <v>50.095607960024552</v>
      </c>
      <c r="O87">
        <v>70.75</v>
      </c>
      <c r="P87">
        <v>26.51</v>
      </c>
      <c r="Q87">
        <v>8.67</v>
      </c>
      <c r="R87">
        <v>8.94</v>
      </c>
      <c r="S87">
        <v>11.129999999999999</v>
      </c>
      <c r="T87">
        <v>0</v>
      </c>
      <c r="U87">
        <v>59.65</v>
      </c>
      <c r="V87">
        <v>7.3343944844124707</v>
      </c>
      <c r="W87">
        <v>19.07</v>
      </c>
      <c r="X87">
        <v>41.70439224773542</v>
      </c>
      <c r="Y87">
        <v>0</v>
      </c>
      <c r="Z87">
        <v>0</v>
      </c>
      <c r="AA87">
        <v>0</v>
      </c>
      <c r="AB87">
        <v>0.79048762190547617</v>
      </c>
      <c r="AC87">
        <v>0</v>
      </c>
      <c r="AD87">
        <v>0</v>
      </c>
      <c r="AE87">
        <v>6.9527373202119627</v>
      </c>
      <c r="AF87">
        <v>5.9061054766734289</v>
      </c>
      <c r="AG87">
        <v>28.726208</v>
      </c>
      <c r="AH87">
        <v>0</v>
      </c>
      <c r="AI87">
        <v>1.0760369206598583</v>
      </c>
      <c r="AJ87">
        <v>0</v>
      </c>
      <c r="AK87">
        <v>22.375063829787237</v>
      </c>
      <c r="AL87">
        <v>0.99969535283993105</v>
      </c>
      <c r="AM87">
        <v>0</v>
      </c>
      <c r="AN87">
        <v>0</v>
      </c>
      <c r="AO87">
        <v>0</v>
      </c>
      <c r="AP87">
        <v>1.6250400000000003</v>
      </c>
      <c r="AQ87">
        <v>9.3509253968253976</v>
      </c>
      <c r="AR87">
        <v>0.93114855072463742</v>
      </c>
      <c r="AS87">
        <v>1.9280493606898603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912.92608112675759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441.78</v>
      </c>
      <c r="L88">
        <v>6.04</v>
      </c>
      <c r="M88">
        <v>61.25</v>
      </c>
      <c r="N88">
        <v>50.095607960024552</v>
      </c>
      <c r="O88">
        <v>70.75</v>
      </c>
      <c r="P88">
        <v>26.51</v>
      </c>
      <c r="Q88">
        <v>8.67</v>
      </c>
      <c r="R88">
        <v>8.94</v>
      </c>
      <c r="S88">
        <v>11.129999999999999</v>
      </c>
      <c r="T88">
        <v>0</v>
      </c>
      <c r="U88">
        <v>59.65</v>
      </c>
      <c r="V88">
        <v>7.3343944844124707</v>
      </c>
      <c r="W88">
        <v>19.07</v>
      </c>
      <c r="X88">
        <v>41.70439224773542</v>
      </c>
      <c r="Y88">
        <v>0</v>
      </c>
      <c r="Z88">
        <v>0</v>
      </c>
      <c r="AA88">
        <v>0</v>
      </c>
      <c r="AB88">
        <v>0.79048762190547617</v>
      </c>
      <c r="AC88">
        <v>0</v>
      </c>
      <c r="AD88">
        <v>0</v>
      </c>
      <c r="AE88">
        <v>6.9527373202119627</v>
      </c>
      <c r="AF88">
        <v>5.9061054766734289</v>
      </c>
      <c r="AG88">
        <v>28.726208</v>
      </c>
      <c r="AH88">
        <v>0</v>
      </c>
      <c r="AI88">
        <v>0</v>
      </c>
      <c r="AJ88">
        <v>0</v>
      </c>
      <c r="AK88">
        <v>22.375063829787237</v>
      </c>
      <c r="AL88">
        <v>0.99969535283993105</v>
      </c>
      <c r="AM88">
        <v>0</v>
      </c>
      <c r="AN88">
        <v>0</v>
      </c>
      <c r="AO88">
        <v>0</v>
      </c>
      <c r="AP88">
        <v>1.6250400000000003</v>
      </c>
      <c r="AQ88">
        <v>0</v>
      </c>
      <c r="AR88">
        <v>15.368343297101443</v>
      </c>
      <c r="AS88">
        <v>1.9280493606898603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897.59612495138197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432.17999999999995</v>
      </c>
      <c r="L89">
        <v>6.0400000000000009</v>
      </c>
      <c r="M89">
        <v>61.25</v>
      </c>
      <c r="N89">
        <v>50.095607960024552</v>
      </c>
      <c r="O89">
        <v>70.75</v>
      </c>
      <c r="P89">
        <v>26.51</v>
      </c>
      <c r="Q89">
        <v>8.6758266129032258</v>
      </c>
      <c r="R89">
        <v>8.94</v>
      </c>
      <c r="S89">
        <v>11.13</v>
      </c>
      <c r="T89">
        <v>0</v>
      </c>
      <c r="U89">
        <v>59.65</v>
      </c>
      <c r="V89">
        <v>7.3343944844124707</v>
      </c>
      <c r="W89">
        <v>19.07</v>
      </c>
      <c r="X89">
        <v>41.70439224773542</v>
      </c>
      <c r="Y89">
        <v>0</v>
      </c>
      <c r="Z89">
        <v>0</v>
      </c>
      <c r="AA89">
        <v>0</v>
      </c>
      <c r="AB89">
        <v>0.79048762190547617</v>
      </c>
      <c r="AC89">
        <v>0</v>
      </c>
      <c r="AD89">
        <v>0</v>
      </c>
      <c r="AE89">
        <v>6.9527373202119627</v>
      </c>
      <c r="AF89">
        <v>5.9061054766734289</v>
      </c>
      <c r="AG89">
        <v>28.726208</v>
      </c>
      <c r="AH89">
        <v>0</v>
      </c>
      <c r="AI89">
        <v>0</v>
      </c>
      <c r="AJ89">
        <v>0</v>
      </c>
      <c r="AK89">
        <v>22.375063829787237</v>
      </c>
      <c r="AL89">
        <v>0.99969535283993105</v>
      </c>
      <c r="AM89">
        <v>0</v>
      </c>
      <c r="AN89">
        <v>0</v>
      </c>
      <c r="AO89">
        <v>0</v>
      </c>
      <c r="AP89">
        <v>1.6250400000000003</v>
      </c>
      <c r="AQ89">
        <v>0</v>
      </c>
      <c r="AR89">
        <v>15.368343297101443</v>
      </c>
      <c r="AS89">
        <v>1.9280493606898603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888.00195156428526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422.57</v>
      </c>
      <c r="L90">
        <v>6.04</v>
      </c>
      <c r="M90">
        <v>61.25</v>
      </c>
      <c r="N90">
        <v>50.095607960024552</v>
      </c>
      <c r="O90">
        <v>70.75</v>
      </c>
      <c r="P90">
        <v>26.51</v>
      </c>
      <c r="Q90">
        <v>8.6758266129032258</v>
      </c>
      <c r="R90">
        <v>8.94</v>
      </c>
      <c r="S90">
        <v>11.13</v>
      </c>
      <c r="T90">
        <v>0</v>
      </c>
      <c r="U90">
        <v>59.65</v>
      </c>
      <c r="V90">
        <v>7.3343944844124707</v>
      </c>
      <c r="W90">
        <v>19.07</v>
      </c>
      <c r="X90">
        <v>41.70439224773542</v>
      </c>
      <c r="Y90">
        <v>0</v>
      </c>
      <c r="Z90">
        <v>0</v>
      </c>
      <c r="AA90">
        <v>0</v>
      </c>
      <c r="AB90">
        <v>0.79048762190547617</v>
      </c>
      <c r="AC90">
        <v>0</v>
      </c>
      <c r="AD90">
        <v>0</v>
      </c>
      <c r="AE90">
        <v>6.9527373202119627</v>
      </c>
      <c r="AF90">
        <v>5.9061054766734289</v>
      </c>
      <c r="AG90">
        <v>28.726208</v>
      </c>
      <c r="AH90">
        <v>0</v>
      </c>
      <c r="AI90">
        <v>0</v>
      </c>
      <c r="AJ90">
        <v>0</v>
      </c>
      <c r="AK90">
        <v>22.375063829787237</v>
      </c>
      <c r="AL90">
        <v>0.99969535283993105</v>
      </c>
      <c r="AM90">
        <v>0</v>
      </c>
      <c r="AN90">
        <v>0</v>
      </c>
      <c r="AO90">
        <v>0</v>
      </c>
      <c r="AP90">
        <v>1.6250400000000003</v>
      </c>
      <c r="AQ90">
        <v>0</v>
      </c>
      <c r="AR90">
        <v>1.3967228260869562</v>
      </c>
      <c r="AS90">
        <v>1.9280493606898603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864.42033109327076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441.78</v>
      </c>
      <c r="L91">
        <v>6.04</v>
      </c>
      <c r="M91">
        <v>61.25</v>
      </c>
      <c r="N91">
        <v>50.095607960024552</v>
      </c>
      <c r="O91">
        <v>70.75</v>
      </c>
      <c r="P91">
        <v>26.51</v>
      </c>
      <c r="Q91">
        <v>8.6758266129032258</v>
      </c>
      <c r="R91">
        <v>8.94</v>
      </c>
      <c r="S91">
        <v>11.13</v>
      </c>
      <c r="T91">
        <v>0</v>
      </c>
      <c r="U91">
        <v>59.65</v>
      </c>
      <c r="V91">
        <v>7.3343944844124707</v>
      </c>
      <c r="W91">
        <v>19.07</v>
      </c>
      <c r="X91">
        <v>41.70439224773542</v>
      </c>
      <c r="Y91">
        <v>0</v>
      </c>
      <c r="Z91">
        <v>0</v>
      </c>
      <c r="AA91">
        <v>0</v>
      </c>
      <c r="AB91">
        <v>0.79048762190547617</v>
      </c>
      <c r="AC91">
        <v>0</v>
      </c>
      <c r="AD91">
        <v>0</v>
      </c>
      <c r="AE91">
        <v>6.9527373202119627</v>
      </c>
      <c r="AF91">
        <v>5.9061054766734289</v>
      </c>
      <c r="AG91">
        <v>28.726208</v>
      </c>
      <c r="AH91">
        <v>0</v>
      </c>
      <c r="AI91">
        <v>0</v>
      </c>
      <c r="AJ91">
        <v>0</v>
      </c>
      <c r="AK91">
        <v>22.375063829787237</v>
      </c>
      <c r="AL91">
        <v>0.99969535283993105</v>
      </c>
      <c r="AM91">
        <v>0</v>
      </c>
      <c r="AN91">
        <v>0</v>
      </c>
      <c r="AO91">
        <v>0</v>
      </c>
      <c r="AP91">
        <v>1.6250400000000003</v>
      </c>
      <c r="AQ91">
        <v>0</v>
      </c>
      <c r="AR91">
        <v>0.6983614130434781</v>
      </c>
      <c r="AS91">
        <v>1.9280493606898603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882.93196968022733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432.17999999999995</v>
      </c>
      <c r="L92">
        <v>6.04</v>
      </c>
      <c r="M92">
        <v>61.25</v>
      </c>
      <c r="N92">
        <v>50.095607960024552</v>
      </c>
      <c r="O92">
        <v>70.75</v>
      </c>
      <c r="P92">
        <v>26.51</v>
      </c>
      <c r="Q92">
        <v>8.6758266129032258</v>
      </c>
      <c r="R92">
        <v>8.94</v>
      </c>
      <c r="S92">
        <v>11.13</v>
      </c>
      <c r="T92">
        <v>0</v>
      </c>
      <c r="U92">
        <v>59.65</v>
      </c>
      <c r="V92">
        <v>7.3343944844124707</v>
      </c>
      <c r="W92">
        <v>19.07</v>
      </c>
      <c r="X92">
        <v>41.70439224773542</v>
      </c>
      <c r="Y92">
        <v>0</v>
      </c>
      <c r="Z92">
        <v>0</v>
      </c>
      <c r="AA92">
        <v>0</v>
      </c>
      <c r="AB92">
        <v>0.79048762190547617</v>
      </c>
      <c r="AC92">
        <v>0</v>
      </c>
      <c r="AD92">
        <v>0</v>
      </c>
      <c r="AE92">
        <v>6.9527373202119627</v>
      </c>
      <c r="AF92">
        <v>5.9061054766734289</v>
      </c>
      <c r="AG92">
        <v>28.726208</v>
      </c>
      <c r="AH92">
        <v>0</v>
      </c>
      <c r="AI92">
        <v>0</v>
      </c>
      <c r="AJ92">
        <v>0</v>
      </c>
      <c r="AK92">
        <v>22.375063829787237</v>
      </c>
      <c r="AL92">
        <v>0.99969535283993105</v>
      </c>
      <c r="AM92">
        <v>0</v>
      </c>
      <c r="AN92">
        <v>0</v>
      </c>
      <c r="AO92">
        <v>0</v>
      </c>
      <c r="AP92">
        <v>1.6250400000000003</v>
      </c>
      <c r="AQ92">
        <v>0</v>
      </c>
      <c r="AR92">
        <v>0.6983614130434781</v>
      </c>
      <c r="AS92">
        <v>1.9280493606898603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873.3319696802273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432.17999999999995</v>
      </c>
      <c r="L93">
        <v>6.04</v>
      </c>
      <c r="M93">
        <v>61.25</v>
      </c>
      <c r="N93">
        <v>50.095607960024552</v>
      </c>
      <c r="O93">
        <v>70.75</v>
      </c>
      <c r="P93">
        <v>26.51</v>
      </c>
      <c r="Q93">
        <v>8.6758266129032258</v>
      </c>
      <c r="R93">
        <v>8.94</v>
      </c>
      <c r="S93">
        <v>11.13</v>
      </c>
      <c r="T93">
        <v>0</v>
      </c>
      <c r="U93">
        <v>59.65</v>
      </c>
      <c r="V93">
        <v>7.3347814742335284</v>
      </c>
      <c r="W93">
        <v>19.07</v>
      </c>
      <c r="X93">
        <v>41.70439224773542</v>
      </c>
      <c r="Y93">
        <v>0</v>
      </c>
      <c r="Z93">
        <v>0</v>
      </c>
      <c r="AA93">
        <v>0</v>
      </c>
      <c r="AB93">
        <v>0.79048762190547617</v>
      </c>
      <c r="AC93">
        <v>0</v>
      </c>
      <c r="AD93">
        <v>0</v>
      </c>
      <c r="AE93">
        <v>6.9527373202119627</v>
      </c>
      <c r="AF93">
        <v>5.9061054766734289</v>
      </c>
      <c r="AG93">
        <v>28.726208</v>
      </c>
      <c r="AH93">
        <v>0</v>
      </c>
      <c r="AI93">
        <v>0</v>
      </c>
      <c r="AJ93">
        <v>0</v>
      </c>
      <c r="AK93">
        <v>22.375063829787237</v>
      </c>
      <c r="AL93">
        <v>0.99969535283993105</v>
      </c>
      <c r="AM93">
        <v>0</v>
      </c>
      <c r="AN93">
        <v>0</v>
      </c>
      <c r="AO93">
        <v>0</v>
      </c>
      <c r="AP93">
        <v>1.6250400000000003</v>
      </c>
      <c r="AQ93">
        <v>0</v>
      </c>
      <c r="AR93">
        <v>0.6983614130434781</v>
      </c>
      <c r="AS93">
        <v>1.9280493606898603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873.3323566700484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432.17999999999995</v>
      </c>
      <c r="L94">
        <v>6.04</v>
      </c>
      <c r="M94">
        <v>61.25</v>
      </c>
      <c r="N94">
        <v>50.095607960024552</v>
      </c>
      <c r="O94">
        <v>70.75</v>
      </c>
      <c r="P94">
        <v>26.51</v>
      </c>
      <c r="Q94">
        <v>8.6758266129032258</v>
      </c>
      <c r="R94">
        <v>8.94</v>
      </c>
      <c r="S94">
        <v>11.13</v>
      </c>
      <c r="T94">
        <v>0</v>
      </c>
      <c r="U94">
        <v>59.65</v>
      </c>
      <c r="V94">
        <v>7.3347814742335284</v>
      </c>
      <c r="W94">
        <v>19.07</v>
      </c>
      <c r="X94">
        <v>41.70439224773542</v>
      </c>
      <c r="Y94">
        <v>0</v>
      </c>
      <c r="Z94">
        <v>0</v>
      </c>
      <c r="AA94">
        <v>0</v>
      </c>
      <c r="AB94">
        <v>0.79048762190547617</v>
      </c>
      <c r="AC94">
        <v>0</v>
      </c>
      <c r="AD94">
        <v>0</v>
      </c>
      <c r="AE94">
        <v>6.9527373202119627</v>
      </c>
      <c r="AF94">
        <v>5.9061054766734289</v>
      </c>
      <c r="AG94">
        <v>28.726208</v>
      </c>
      <c r="AH94">
        <v>0</v>
      </c>
      <c r="AI94">
        <v>0</v>
      </c>
      <c r="AJ94">
        <v>0</v>
      </c>
      <c r="AK94">
        <v>22.375063829787237</v>
      </c>
      <c r="AL94">
        <v>0.99969535283993105</v>
      </c>
      <c r="AM94">
        <v>0</v>
      </c>
      <c r="AN94">
        <v>0</v>
      </c>
      <c r="AO94">
        <v>0</v>
      </c>
      <c r="AP94">
        <v>1.6250400000000003</v>
      </c>
      <c r="AQ94">
        <v>0</v>
      </c>
      <c r="AR94">
        <v>0.6983614130434781</v>
      </c>
      <c r="AS94">
        <v>1.9280493606898603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873.3323566700484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432.17999999999995</v>
      </c>
      <c r="L95">
        <v>6.04</v>
      </c>
      <c r="M95">
        <v>61.25</v>
      </c>
      <c r="N95">
        <v>50.095607960024552</v>
      </c>
      <c r="O95">
        <v>70.75</v>
      </c>
      <c r="P95">
        <v>26.51</v>
      </c>
      <c r="Q95">
        <v>8.6758266129032258</v>
      </c>
      <c r="R95">
        <v>8.94</v>
      </c>
      <c r="S95">
        <v>11.13</v>
      </c>
      <c r="T95">
        <v>0</v>
      </c>
      <c r="U95">
        <v>59.65</v>
      </c>
      <c r="V95">
        <v>7.3347814742335284</v>
      </c>
      <c r="W95">
        <v>19.07</v>
      </c>
      <c r="X95">
        <v>41.70439224773542</v>
      </c>
      <c r="Y95">
        <v>0</v>
      </c>
      <c r="Z95">
        <v>0</v>
      </c>
      <c r="AA95">
        <v>0</v>
      </c>
      <c r="AB95">
        <v>0.79048762190547617</v>
      </c>
      <c r="AC95">
        <v>0</v>
      </c>
      <c r="AD95">
        <v>0</v>
      </c>
      <c r="AE95">
        <v>6.9527373202119627</v>
      </c>
      <c r="AF95">
        <v>5.9061054766734289</v>
      </c>
      <c r="AG95">
        <v>28.726208</v>
      </c>
      <c r="AH95">
        <v>0</v>
      </c>
      <c r="AI95">
        <v>0</v>
      </c>
      <c r="AJ95">
        <v>0</v>
      </c>
      <c r="AK95">
        <v>22.375063829787237</v>
      </c>
      <c r="AL95">
        <v>0.99969535283993105</v>
      </c>
      <c r="AM95">
        <v>0</v>
      </c>
      <c r="AN95">
        <v>0</v>
      </c>
      <c r="AO95">
        <v>0</v>
      </c>
      <c r="AP95">
        <v>1.6250400000000003</v>
      </c>
      <c r="AQ95">
        <v>0</v>
      </c>
      <c r="AR95">
        <v>0.6983614130434781</v>
      </c>
      <c r="AS95">
        <v>1.9280493606898603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873.3323566700484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384.15999999999997</v>
      </c>
      <c r="L96">
        <v>6.04</v>
      </c>
      <c r="M96">
        <v>61.25</v>
      </c>
      <c r="N96">
        <v>50.095607960024552</v>
      </c>
      <c r="O96">
        <v>70.75</v>
      </c>
      <c r="P96">
        <v>26.51</v>
      </c>
      <c r="Q96">
        <v>8.6758266129032258</v>
      </c>
      <c r="R96">
        <v>8.94</v>
      </c>
      <c r="S96">
        <v>11.13</v>
      </c>
      <c r="T96">
        <v>0</v>
      </c>
      <c r="U96">
        <v>59.65</v>
      </c>
      <c r="V96">
        <v>7.3347814742335284</v>
      </c>
      <c r="W96">
        <v>19.07</v>
      </c>
      <c r="X96">
        <v>41.70439224773542</v>
      </c>
      <c r="Y96">
        <v>0</v>
      </c>
      <c r="Z96">
        <v>0</v>
      </c>
      <c r="AA96">
        <v>0</v>
      </c>
      <c r="AB96">
        <v>0.79048762190547617</v>
      </c>
      <c r="AC96">
        <v>0</v>
      </c>
      <c r="AD96">
        <v>0</v>
      </c>
      <c r="AE96">
        <v>6.9527373202119627</v>
      </c>
      <c r="AF96">
        <v>5.9061054766734289</v>
      </c>
      <c r="AG96">
        <v>28.726208</v>
      </c>
      <c r="AH96">
        <v>0</v>
      </c>
      <c r="AI96">
        <v>0</v>
      </c>
      <c r="AJ96">
        <v>0</v>
      </c>
      <c r="AK96">
        <v>22.375063829787237</v>
      </c>
      <c r="AL96">
        <v>0.99969535283993105</v>
      </c>
      <c r="AM96">
        <v>0</v>
      </c>
      <c r="AN96">
        <v>0</v>
      </c>
      <c r="AO96">
        <v>0</v>
      </c>
      <c r="AP96">
        <v>1.6250400000000003</v>
      </c>
      <c r="AQ96">
        <v>0</v>
      </c>
      <c r="AR96">
        <v>0.6983614130434781</v>
      </c>
      <c r="AS96">
        <v>1.9280493606898603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825.31235667004842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336.14</v>
      </c>
      <c r="L97">
        <v>6.04</v>
      </c>
      <c r="M97">
        <v>61.25</v>
      </c>
      <c r="N97">
        <v>50.095607960024552</v>
      </c>
      <c r="O97">
        <v>70.75</v>
      </c>
      <c r="P97">
        <v>26.51</v>
      </c>
      <c r="Q97">
        <v>8.6758266129032258</v>
      </c>
      <c r="R97">
        <v>8.94</v>
      </c>
      <c r="S97">
        <v>11.13</v>
      </c>
      <c r="T97">
        <v>0</v>
      </c>
      <c r="U97">
        <v>59.65</v>
      </c>
      <c r="V97">
        <v>7.3347814742335284</v>
      </c>
      <c r="W97">
        <v>19.07</v>
      </c>
      <c r="X97">
        <v>41.70439224773542</v>
      </c>
      <c r="Y97">
        <v>0</v>
      </c>
      <c r="Z97">
        <v>0</v>
      </c>
      <c r="AA97">
        <v>0</v>
      </c>
      <c r="AB97">
        <v>0.79048762190547617</v>
      </c>
      <c r="AC97">
        <v>0</v>
      </c>
      <c r="AD97">
        <v>0</v>
      </c>
      <c r="AE97">
        <v>6.9527373202119627</v>
      </c>
      <c r="AF97">
        <v>5.9061054766734289</v>
      </c>
      <c r="AG97">
        <v>28.726208</v>
      </c>
      <c r="AH97">
        <v>0</v>
      </c>
      <c r="AI97">
        <v>0</v>
      </c>
      <c r="AJ97">
        <v>0</v>
      </c>
      <c r="AK97">
        <v>22.375063829787237</v>
      </c>
      <c r="AL97">
        <v>0.99969535283993105</v>
      </c>
      <c r="AM97">
        <v>0</v>
      </c>
      <c r="AN97">
        <v>0</v>
      </c>
      <c r="AO97">
        <v>0</v>
      </c>
      <c r="AP97">
        <v>1.6250400000000003</v>
      </c>
      <c r="AQ97">
        <v>0</v>
      </c>
      <c r="AR97">
        <v>3.2590199275362308</v>
      </c>
      <c r="AS97">
        <v>1.9280493606898603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779.85301518454116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288.11999999999995</v>
      </c>
      <c r="L98">
        <v>6.04</v>
      </c>
      <c r="M98">
        <v>61.25</v>
      </c>
      <c r="N98">
        <v>50.095607960024552</v>
      </c>
      <c r="O98">
        <v>70.75</v>
      </c>
      <c r="P98">
        <v>26.51</v>
      </c>
      <c r="Q98">
        <v>8.6758266129032258</v>
      </c>
      <c r="R98">
        <v>8.94</v>
      </c>
      <c r="S98">
        <v>11.13</v>
      </c>
      <c r="T98">
        <v>0</v>
      </c>
      <c r="U98">
        <v>59.65</v>
      </c>
      <c r="V98">
        <v>7.3347814742335284</v>
      </c>
      <c r="W98">
        <v>19.07</v>
      </c>
      <c r="X98">
        <v>41.70439224773542</v>
      </c>
      <c r="Y98">
        <v>0</v>
      </c>
      <c r="Z98">
        <v>0</v>
      </c>
      <c r="AA98">
        <v>0</v>
      </c>
      <c r="AB98">
        <v>0.79048762190547617</v>
      </c>
      <c r="AC98">
        <v>0</v>
      </c>
      <c r="AD98">
        <v>0</v>
      </c>
      <c r="AE98">
        <v>6.9527373202119627</v>
      </c>
      <c r="AF98">
        <v>5.9061054766734289</v>
      </c>
      <c r="AG98">
        <v>28.726208</v>
      </c>
      <c r="AH98">
        <v>0</v>
      </c>
      <c r="AI98">
        <v>0</v>
      </c>
      <c r="AJ98">
        <v>0</v>
      </c>
      <c r="AK98">
        <v>22.375063829787237</v>
      </c>
      <c r="AL98">
        <v>0.99969535283993105</v>
      </c>
      <c r="AM98">
        <v>0</v>
      </c>
      <c r="AN98">
        <v>0</v>
      </c>
      <c r="AO98">
        <v>0</v>
      </c>
      <c r="AP98">
        <v>1.6250400000000003</v>
      </c>
      <c r="AQ98">
        <v>0</v>
      </c>
      <c r="AR98">
        <v>3.2590199275362308</v>
      </c>
      <c r="AS98">
        <v>1.9280493606898603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731.83301518454107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8.3399631353293486</v>
      </c>
      <c r="L99">
        <f t="shared" si="2"/>
        <v>0.12021870045338982</v>
      </c>
      <c r="M99">
        <f t="shared" si="2"/>
        <v>1.4708600000000005</v>
      </c>
      <c r="N99">
        <f t="shared" si="2"/>
        <v>1.2022919657301172</v>
      </c>
      <c r="O99">
        <f t="shared" si="2"/>
        <v>1.698</v>
      </c>
      <c r="P99">
        <f t="shared" si="2"/>
        <v>0.62508706713154449</v>
      </c>
      <c r="Q99">
        <f t="shared" si="2"/>
        <v>0.17339875896738252</v>
      </c>
      <c r="R99">
        <f t="shared" si="2"/>
        <v>0.17900665720064027</v>
      </c>
      <c r="S99">
        <f t="shared" si="2"/>
        <v>0.22304645161290321</v>
      </c>
      <c r="T99">
        <f t="shared" si="2"/>
        <v>0</v>
      </c>
      <c r="U99">
        <f t="shared" si="2"/>
        <v>1.4283582292761003</v>
      </c>
      <c r="V99">
        <f t="shared" si="2"/>
        <v>0.17600438301321211</v>
      </c>
      <c r="W99">
        <f t="shared" si="2"/>
        <v>0.4577054844998692</v>
      </c>
      <c r="X99">
        <f t="shared" si="2"/>
        <v>1.0008768643353707</v>
      </c>
      <c r="Y99">
        <f t="shared" si="2"/>
        <v>0</v>
      </c>
      <c r="Z99">
        <f t="shared" si="2"/>
        <v>2.0513084772727272E-2</v>
      </c>
      <c r="AA99">
        <f t="shared" si="2"/>
        <v>5.3341367088607601E-2</v>
      </c>
      <c r="AB99">
        <f t="shared" si="2"/>
        <v>5.0982060015003661E-2</v>
      </c>
      <c r="AC99">
        <f t="shared" si="2"/>
        <v>4.4122726362494098E-2</v>
      </c>
      <c r="AD99">
        <f t="shared" si="2"/>
        <v>6.3404747918243784E-2</v>
      </c>
      <c r="AE99">
        <f t="shared" si="2"/>
        <v>0.16510884481453461</v>
      </c>
      <c r="AF99">
        <f t="shared" si="2"/>
        <v>0.15192797794117657</v>
      </c>
      <c r="AG99">
        <f t="shared" si="2"/>
        <v>0.68942899200000074</v>
      </c>
      <c r="AH99">
        <f t="shared" si="2"/>
        <v>0.33153040295670538</v>
      </c>
      <c r="AI99">
        <f t="shared" si="2"/>
        <v>3.393578888452474E-2</v>
      </c>
      <c r="AJ99">
        <f t="shared" si="2"/>
        <v>0</v>
      </c>
      <c r="AK99">
        <f t="shared" si="2"/>
        <v>0.53700153191489364</v>
      </c>
      <c r="AL99">
        <f t="shared" si="2"/>
        <v>0.16080733885542148</v>
      </c>
      <c r="AM99">
        <f t="shared" si="2"/>
        <v>1.33328912228057E-2</v>
      </c>
      <c r="AN99">
        <f t="shared" si="2"/>
        <v>0</v>
      </c>
      <c r="AO99">
        <f t="shared" si="2"/>
        <v>0</v>
      </c>
      <c r="AP99">
        <f t="shared" si="2"/>
        <v>4.1699844000000034E-2</v>
      </c>
      <c r="AQ99">
        <f t="shared" si="2"/>
        <v>0.28982496626984122</v>
      </c>
      <c r="AR99">
        <f t="shared" si="2"/>
        <v>6.7441288722826107E-2</v>
      </c>
      <c r="AS99">
        <f t="shared" si="2"/>
        <v>6.4310767172167757E-2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19.873532318461848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38.419999999999995</v>
      </c>
      <c r="L3">
        <v>22.09</v>
      </c>
      <c r="M3">
        <v>0</v>
      </c>
      <c r="N3">
        <v>28.967080814187828</v>
      </c>
      <c r="O3">
        <v>48.65</v>
      </c>
      <c r="P3">
        <v>66.489999999999995</v>
      </c>
      <c r="Q3">
        <v>2.8800000000000003</v>
      </c>
      <c r="R3">
        <v>2.88</v>
      </c>
      <c r="S3">
        <v>3.84</v>
      </c>
      <c r="T3">
        <v>0</v>
      </c>
      <c r="U3">
        <v>315.94</v>
      </c>
      <c r="V3">
        <v>2.88</v>
      </c>
      <c r="W3">
        <v>5.7617209441290704</v>
      </c>
      <c r="X3">
        <v>11.52</v>
      </c>
      <c r="Y3">
        <v>0</v>
      </c>
      <c r="Z3">
        <v>0</v>
      </c>
      <c r="AA3">
        <v>0</v>
      </c>
      <c r="AB3">
        <v>0.4572243060765192</v>
      </c>
      <c r="AC3">
        <v>0</v>
      </c>
      <c r="AD3">
        <v>0</v>
      </c>
      <c r="AE3">
        <v>4.0204125662376988</v>
      </c>
      <c r="AF3">
        <v>0</v>
      </c>
      <c r="AG3">
        <v>0</v>
      </c>
      <c r="AH3">
        <v>0</v>
      </c>
      <c r="AI3">
        <v>0</v>
      </c>
      <c r="AJ3">
        <v>0</v>
      </c>
      <c r="AK3">
        <v>12.93771631205674</v>
      </c>
      <c r="AL3">
        <v>0.34030464716006892</v>
      </c>
      <c r="AM3">
        <v>0</v>
      </c>
      <c r="AN3">
        <v>0</v>
      </c>
      <c r="AO3">
        <v>0</v>
      </c>
      <c r="AP3">
        <v>0.77978000000000014</v>
      </c>
      <c r="AQ3">
        <v>0</v>
      </c>
      <c r="AR3">
        <v>8.8869528985507245</v>
      </c>
      <c r="AS3">
        <v>4.5925780553077606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582.33377054370635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38.419999999999995</v>
      </c>
      <c r="L4">
        <v>22.09</v>
      </c>
      <c r="M4">
        <v>0</v>
      </c>
      <c r="N4">
        <v>28.967080814187828</v>
      </c>
      <c r="O4">
        <v>48.65</v>
      </c>
      <c r="P4">
        <v>66.489999999999995</v>
      </c>
      <c r="Q4">
        <v>2.8800000000000003</v>
      </c>
      <c r="R4">
        <v>2.88</v>
      </c>
      <c r="S4">
        <v>3.84</v>
      </c>
      <c r="T4">
        <v>0</v>
      </c>
      <c r="U4">
        <v>315.94</v>
      </c>
      <c r="V4">
        <v>2.88</v>
      </c>
      <c r="W4">
        <v>5.7617209441290704</v>
      </c>
      <c r="X4">
        <v>11.52</v>
      </c>
      <c r="Y4">
        <v>0</v>
      </c>
      <c r="Z4">
        <v>0</v>
      </c>
      <c r="AA4">
        <v>0</v>
      </c>
      <c r="AB4">
        <v>0.4572243060765192</v>
      </c>
      <c r="AC4">
        <v>0</v>
      </c>
      <c r="AD4">
        <v>0</v>
      </c>
      <c r="AE4">
        <v>4.0204125662376988</v>
      </c>
      <c r="AF4">
        <v>0</v>
      </c>
      <c r="AG4">
        <v>0</v>
      </c>
      <c r="AH4">
        <v>0</v>
      </c>
      <c r="AI4">
        <v>0</v>
      </c>
      <c r="AJ4">
        <v>0</v>
      </c>
      <c r="AK4">
        <v>12.93771631205674</v>
      </c>
      <c r="AL4">
        <v>0.34030464716006892</v>
      </c>
      <c r="AM4">
        <v>0</v>
      </c>
      <c r="AN4">
        <v>0</v>
      </c>
      <c r="AO4">
        <v>0</v>
      </c>
      <c r="AP4">
        <v>0.77978000000000014</v>
      </c>
      <c r="AQ4">
        <v>0</v>
      </c>
      <c r="AR4">
        <v>8.8869528985507245</v>
      </c>
      <c r="AS4">
        <v>4.5925780553077606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582.33377054370635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38.419999999999995</v>
      </c>
      <c r="L5">
        <v>22.22</v>
      </c>
      <c r="M5">
        <v>0</v>
      </c>
      <c r="N5">
        <v>28.967080814187828</v>
      </c>
      <c r="O5">
        <v>48.65</v>
      </c>
      <c r="P5">
        <v>66.489999999999995</v>
      </c>
      <c r="Q5">
        <v>2.8824999999999998</v>
      </c>
      <c r="R5">
        <v>2.8800000000000003</v>
      </c>
      <c r="S5">
        <v>3.8425806451612905</v>
      </c>
      <c r="T5">
        <v>0</v>
      </c>
      <c r="U5">
        <v>315.94</v>
      </c>
      <c r="V5">
        <v>2.88</v>
      </c>
      <c r="W5">
        <v>5.7617209441290704</v>
      </c>
      <c r="X5">
        <v>11.52</v>
      </c>
      <c r="Y5">
        <v>0</v>
      </c>
      <c r="Z5">
        <v>0</v>
      </c>
      <c r="AA5">
        <v>0</v>
      </c>
      <c r="AB5">
        <v>0.4572243060765192</v>
      </c>
      <c r="AC5">
        <v>0</v>
      </c>
      <c r="AD5">
        <v>0</v>
      </c>
      <c r="AE5">
        <v>4.0204125662376988</v>
      </c>
      <c r="AF5">
        <v>0</v>
      </c>
      <c r="AG5">
        <v>0</v>
      </c>
      <c r="AH5">
        <v>0</v>
      </c>
      <c r="AI5">
        <v>0</v>
      </c>
      <c r="AJ5">
        <v>0</v>
      </c>
      <c r="AK5">
        <v>12.93771631205674</v>
      </c>
      <c r="AL5">
        <v>0.34030464716006892</v>
      </c>
      <c r="AM5">
        <v>0</v>
      </c>
      <c r="AN5">
        <v>0</v>
      </c>
      <c r="AO5">
        <v>0</v>
      </c>
      <c r="AP5">
        <v>2.4993600000000007</v>
      </c>
      <c r="AQ5">
        <v>0</v>
      </c>
      <c r="AR5">
        <v>0.80767391304347824</v>
      </c>
      <c r="AS5">
        <v>4.5925780553077606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576.10915220336051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38.419999999999995</v>
      </c>
      <c r="L6">
        <v>22.22</v>
      </c>
      <c r="M6">
        <v>0</v>
      </c>
      <c r="N6">
        <v>28.967080814187828</v>
      </c>
      <c r="O6">
        <v>48.65</v>
      </c>
      <c r="P6">
        <v>66.489999999999995</v>
      </c>
      <c r="Q6">
        <v>2.8824999999999998</v>
      </c>
      <c r="R6">
        <v>2.8800000000000003</v>
      </c>
      <c r="S6">
        <v>3.8425806451612905</v>
      </c>
      <c r="T6">
        <v>0</v>
      </c>
      <c r="U6">
        <v>315.94</v>
      </c>
      <c r="V6">
        <v>2.88</v>
      </c>
      <c r="W6">
        <v>5.7617209441290704</v>
      </c>
      <c r="X6">
        <v>11.52</v>
      </c>
      <c r="Y6">
        <v>0</v>
      </c>
      <c r="Z6">
        <v>0</v>
      </c>
      <c r="AA6">
        <v>0</v>
      </c>
      <c r="AB6">
        <v>0.4572243060765192</v>
      </c>
      <c r="AC6">
        <v>0</v>
      </c>
      <c r="AD6">
        <v>0</v>
      </c>
      <c r="AE6">
        <v>4.0204125662376988</v>
      </c>
      <c r="AF6">
        <v>0</v>
      </c>
      <c r="AG6">
        <v>0</v>
      </c>
      <c r="AH6">
        <v>0</v>
      </c>
      <c r="AI6">
        <v>0</v>
      </c>
      <c r="AJ6">
        <v>0</v>
      </c>
      <c r="AK6">
        <v>12.93771631205674</v>
      </c>
      <c r="AL6">
        <v>0.34030464716006892</v>
      </c>
      <c r="AM6">
        <v>0</v>
      </c>
      <c r="AN6">
        <v>0</v>
      </c>
      <c r="AO6">
        <v>0</v>
      </c>
      <c r="AP6">
        <v>2.4993600000000007</v>
      </c>
      <c r="AQ6">
        <v>0</v>
      </c>
      <c r="AR6">
        <v>0.35049999999999998</v>
      </c>
      <c r="AS6">
        <v>4.5925780553077606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575.65197829031706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38.419999999999995</v>
      </c>
      <c r="L7">
        <v>22.22</v>
      </c>
      <c r="M7">
        <v>0</v>
      </c>
      <c r="N7">
        <v>28.967080814187828</v>
      </c>
      <c r="O7">
        <v>48.65</v>
      </c>
      <c r="P7">
        <v>66.489999999999995</v>
      </c>
      <c r="Q7">
        <v>2.8824999999999998</v>
      </c>
      <c r="R7">
        <v>2.8800000000000003</v>
      </c>
      <c r="S7">
        <v>3.8425806451612905</v>
      </c>
      <c r="T7">
        <v>0</v>
      </c>
      <c r="U7">
        <v>315.94</v>
      </c>
      <c r="V7">
        <v>2.88</v>
      </c>
      <c r="W7">
        <v>5.7617209441290704</v>
      </c>
      <c r="X7">
        <v>11.52</v>
      </c>
      <c r="Y7">
        <v>0</v>
      </c>
      <c r="Z7">
        <v>0</v>
      </c>
      <c r="AA7">
        <v>0</v>
      </c>
      <c r="AB7">
        <v>0.4572243060765192</v>
      </c>
      <c r="AC7">
        <v>0</v>
      </c>
      <c r="AD7">
        <v>0</v>
      </c>
      <c r="AE7">
        <v>4.0204125662376988</v>
      </c>
      <c r="AF7">
        <v>0</v>
      </c>
      <c r="AG7">
        <v>0</v>
      </c>
      <c r="AH7">
        <v>0</v>
      </c>
      <c r="AI7">
        <v>0</v>
      </c>
      <c r="AJ7">
        <v>0</v>
      </c>
      <c r="AK7">
        <v>12.93771631205674</v>
      </c>
      <c r="AL7">
        <v>3.1160731497418248</v>
      </c>
      <c r="AM7">
        <v>0</v>
      </c>
      <c r="AN7">
        <v>0</v>
      </c>
      <c r="AO7">
        <v>0</v>
      </c>
      <c r="AP7">
        <v>0.77978000000000014</v>
      </c>
      <c r="AQ7">
        <v>0</v>
      </c>
      <c r="AR7">
        <v>0.35049999999999998</v>
      </c>
      <c r="AS7">
        <v>4.5925780553077606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576.70816679289874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38.42</v>
      </c>
      <c r="L8">
        <v>22.22</v>
      </c>
      <c r="M8">
        <v>0</v>
      </c>
      <c r="N8">
        <v>28.967080814187828</v>
      </c>
      <c r="O8">
        <v>48.65</v>
      </c>
      <c r="P8">
        <v>66.489999999999995</v>
      </c>
      <c r="Q8">
        <v>2.8824999999999998</v>
      </c>
      <c r="R8">
        <v>2.8800000000000003</v>
      </c>
      <c r="S8">
        <v>3.8425806451612905</v>
      </c>
      <c r="T8">
        <v>0</v>
      </c>
      <c r="U8">
        <v>315.94</v>
      </c>
      <c r="V8">
        <v>2.88</v>
      </c>
      <c r="W8">
        <v>5.7617209441290704</v>
      </c>
      <c r="X8">
        <v>11.52</v>
      </c>
      <c r="Y8">
        <v>0</v>
      </c>
      <c r="Z8">
        <v>0</v>
      </c>
      <c r="AA8">
        <v>0</v>
      </c>
      <c r="AB8">
        <v>0.4572243060765192</v>
      </c>
      <c r="AC8">
        <v>0</v>
      </c>
      <c r="AD8">
        <v>0</v>
      </c>
      <c r="AE8">
        <v>4.0204125662376988</v>
      </c>
      <c r="AF8">
        <v>0</v>
      </c>
      <c r="AG8">
        <v>0</v>
      </c>
      <c r="AH8">
        <v>0</v>
      </c>
      <c r="AI8">
        <v>0</v>
      </c>
      <c r="AJ8">
        <v>0</v>
      </c>
      <c r="AK8">
        <v>12.93771631205674</v>
      </c>
      <c r="AL8">
        <v>13.602027538726336</v>
      </c>
      <c r="AM8">
        <v>0</v>
      </c>
      <c r="AN8">
        <v>0</v>
      </c>
      <c r="AO8">
        <v>0</v>
      </c>
      <c r="AP8">
        <v>0.77978000000000014</v>
      </c>
      <c r="AQ8">
        <v>0</v>
      </c>
      <c r="AR8">
        <v>0.35049999999999998</v>
      </c>
      <c r="AS8">
        <v>4.5925780553077606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587.19412118188325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38.42</v>
      </c>
      <c r="L9">
        <v>22.22</v>
      </c>
      <c r="M9">
        <v>0</v>
      </c>
      <c r="N9">
        <v>28.967080814187828</v>
      </c>
      <c r="O9">
        <v>48.65</v>
      </c>
      <c r="P9">
        <v>66.489999999999995</v>
      </c>
      <c r="Q9">
        <v>2.8824999999999998</v>
      </c>
      <c r="R9">
        <v>2.8800000000000003</v>
      </c>
      <c r="S9">
        <v>3.8425806451612905</v>
      </c>
      <c r="T9">
        <v>0</v>
      </c>
      <c r="U9">
        <v>307.18</v>
      </c>
      <c r="V9">
        <v>2.88</v>
      </c>
      <c r="W9">
        <v>5.7617209441290704</v>
      </c>
      <c r="X9">
        <v>11.52</v>
      </c>
      <c r="Y9">
        <v>0</v>
      </c>
      <c r="Z9">
        <v>0</v>
      </c>
      <c r="AA9">
        <v>0</v>
      </c>
      <c r="AB9">
        <v>0.4572243060765192</v>
      </c>
      <c r="AC9">
        <v>0</v>
      </c>
      <c r="AD9">
        <v>0</v>
      </c>
      <c r="AE9">
        <v>4.0204125662376988</v>
      </c>
      <c r="AF9">
        <v>0</v>
      </c>
      <c r="AG9">
        <v>0</v>
      </c>
      <c r="AH9">
        <v>0</v>
      </c>
      <c r="AI9">
        <v>0</v>
      </c>
      <c r="AJ9">
        <v>0</v>
      </c>
      <c r="AK9">
        <v>12.93771631205674</v>
      </c>
      <c r="AL9">
        <v>13.602027538726336</v>
      </c>
      <c r="AM9">
        <v>0</v>
      </c>
      <c r="AN9">
        <v>0</v>
      </c>
      <c r="AO9">
        <v>0</v>
      </c>
      <c r="AP9">
        <v>0.77978000000000014</v>
      </c>
      <c r="AQ9">
        <v>0</v>
      </c>
      <c r="AR9">
        <v>0.35049999999999998</v>
      </c>
      <c r="AS9">
        <v>1.1151226583407672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574.95666578491625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38.42</v>
      </c>
      <c r="L10">
        <v>22.22</v>
      </c>
      <c r="M10">
        <v>0</v>
      </c>
      <c r="N10">
        <v>28.967080814187828</v>
      </c>
      <c r="O10">
        <v>48.65</v>
      </c>
      <c r="P10">
        <v>66.489999999999995</v>
      </c>
      <c r="Q10">
        <v>2.8824999999999998</v>
      </c>
      <c r="R10">
        <v>2.8800000000000003</v>
      </c>
      <c r="S10">
        <v>3.8425806451612905</v>
      </c>
      <c r="T10">
        <v>0</v>
      </c>
      <c r="U10">
        <v>315.94209690329683</v>
      </c>
      <c r="V10">
        <v>2.88</v>
      </c>
      <c r="W10">
        <v>5.7617209441290704</v>
      </c>
      <c r="X10">
        <v>11.52</v>
      </c>
      <c r="Y10">
        <v>0</v>
      </c>
      <c r="Z10">
        <v>0</v>
      </c>
      <c r="AA10">
        <v>0</v>
      </c>
      <c r="AB10">
        <v>0.4572243060765192</v>
      </c>
      <c r="AC10">
        <v>0</v>
      </c>
      <c r="AD10">
        <v>0</v>
      </c>
      <c r="AE10">
        <v>4.0204125662376988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12.93771631205674</v>
      </c>
      <c r="AL10">
        <v>13.602027538726336</v>
      </c>
      <c r="AM10">
        <v>0</v>
      </c>
      <c r="AN10">
        <v>0</v>
      </c>
      <c r="AO10">
        <v>0</v>
      </c>
      <c r="AP10">
        <v>0.77978000000000014</v>
      </c>
      <c r="AQ10">
        <v>0</v>
      </c>
      <c r="AR10">
        <v>0.35049999999999998</v>
      </c>
      <c r="AS10">
        <v>1.1151226583407672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583.71876268821302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38.419999999999995</v>
      </c>
      <c r="L11">
        <v>22.22</v>
      </c>
      <c r="M11">
        <v>0</v>
      </c>
      <c r="N11">
        <v>28.967080814187828</v>
      </c>
      <c r="O11">
        <v>48.65</v>
      </c>
      <c r="P11">
        <v>66.489999999999995</v>
      </c>
      <c r="Q11">
        <v>2.8824999999999998</v>
      </c>
      <c r="R11">
        <v>2.8800000000000003</v>
      </c>
      <c r="S11">
        <v>3.8425806451612905</v>
      </c>
      <c r="T11">
        <v>0</v>
      </c>
      <c r="U11">
        <v>315.94209690329683</v>
      </c>
      <c r="V11">
        <v>2.88</v>
      </c>
      <c r="W11">
        <v>5.7617209441290704</v>
      </c>
      <c r="X11">
        <v>11.52</v>
      </c>
      <c r="Y11">
        <v>0</v>
      </c>
      <c r="Z11">
        <v>0</v>
      </c>
      <c r="AA11">
        <v>0</v>
      </c>
      <c r="AB11">
        <v>0.4572243060765192</v>
      </c>
      <c r="AC11">
        <v>0</v>
      </c>
      <c r="AD11">
        <v>0</v>
      </c>
      <c r="AE11">
        <v>4.0204125662376988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12.93771631205674</v>
      </c>
      <c r="AL11">
        <v>13.602027538726336</v>
      </c>
      <c r="AM11">
        <v>0</v>
      </c>
      <c r="AN11">
        <v>0</v>
      </c>
      <c r="AO11">
        <v>0</v>
      </c>
      <c r="AP11">
        <v>0.77978000000000014</v>
      </c>
      <c r="AQ11">
        <v>0</v>
      </c>
      <c r="AR11">
        <v>0.35049999999999998</v>
      </c>
      <c r="AS11">
        <v>1.1151226583407672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583.71876268821302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38.42</v>
      </c>
      <c r="L12">
        <v>22.22</v>
      </c>
      <c r="M12">
        <v>0</v>
      </c>
      <c r="N12">
        <v>28.967080814187828</v>
      </c>
      <c r="O12">
        <v>48.65</v>
      </c>
      <c r="P12">
        <v>66.489999999999995</v>
      </c>
      <c r="Q12">
        <v>2.8824999999999998</v>
      </c>
      <c r="R12">
        <v>2.8800000000000003</v>
      </c>
      <c r="S12">
        <v>3.8425806451612905</v>
      </c>
      <c r="T12">
        <v>0</v>
      </c>
      <c r="U12">
        <v>315.94209690329683</v>
      </c>
      <c r="V12">
        <v>2.88</v>
      </c>
      <c r="W12">
        <v>5.7617209441290704</v>
      </c>
      <c r="X12">
        <v>11.52</v>
      </c>
      <c r="Y12">
        <v>0</v>
      </c>
      <c r="Z12">
        <v>0</v>
      </c>
      <c r="AA12">
        <v>0</v>
      </c>
      <c r="AB12">
        <v>0.4572243060765192</v>
      </c>
      <c r="AC12">
        <v>0</v>
      </c>
      <c r="AD12">
        <v>0</v>
      </c>
      <c r="AE12">
        <v>4.0204125662376988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12.93771631205674</v>
      </c>
      <c r="AL12">
        <v>3.1160731497418248</v>
      </c>
      <c r="AM12">
        <v>0</v>
      </c>
      <c r="AN12">
        <v>0</v>
      </c>
      <c r="AO12">
        <v>0</v>
      </c>
      <c r="AP12">
        <v>2.4993600000000007</v>
      </c>
      <c r="AQ12">
        <v>0</v>
      </c>
      <c r="AR12">
        <v>0.35049999999999998</v>
      </c>
      <c r="AS12">
        <v>1.1151226583407672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574.95238829922857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38.42</v>
      </c>
      <c r="L13">
        <v>22.22</v>
      </c>
      <c r="M13">
        <v>0</v>
      </c>
      <c r="N13">
        <v>28.967080814187828</v>
      </c>
      <c r="O13">
        <v>48.65</v>
      </c>
      <c r="P13">
        <v>66.489999999999995</v>
      </c>
      <c r="Q13">
        <v>2.8824999999999998</v>
      </c>
      <c r="R13">
        <v>2.8800000000000003</v>
      </c>
      <c r="S13">
        <v>3.8425806451612905</v>
      </c>
      <c r="T13">
        <v>0</v>
      </c>
      <c r="U13">
        <v>315.94209690329683</v>
      </c>
      <c r="V13">
        <v>2.88</v>
      </c>
      <c r="W13">
        <v>5.7617209441290704</v>
      </c>
      <c r="X13">
        <v>11.52</v>
      </c>
      <c r="Y13">
        <v>0</v>
      </c>
      <c r="Z13">
        <v>0</v>
      </c>
      <c r="AA13">
        <v>0</v>
      </c>
      <c r="AB13">
        <v>0.4572243060765192</v>
      </c>
      <c r="AC13">
        <v>0</v>
      </c>
      <c r="AD13">
        <v>0</v>
      </c>
      <c r="AE13">
        <v>4.0204125662376988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12.93771631205674</v>
      </c>
      <c r="AL13">
        <v>0.34030464716006892</v>
      </c>
      <c r="AM13">
        <v>0</v>
      </c>
      <c r="AN13">
        <v>0</v>
      </c>
      <c r="AO13">
        <v>0</v>
      </c>
      <c r="AP13">
        <v>0.68834000000000017</v>
      </c>
      <c r="AQ13">
        <v>0</v>
      </c>
      <c r="AR13">
        <v>0.35049999999999998</v>
      </c>
      <c r="AS13">
        <v>1.1151226583407672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570.36559979664685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38.419999999999995</v>
      </c>
      <c r="L14">
        <v>22.22</v>
      </c>
      <c r="M14">
        <v>0</v>
      </c>
      <c r="N14">
        <v>28.967080814187828</v>
      </c>
      <c r="O14">
        <v>48.65</v>
      </c>
      <c r="P14">
        <v>66.489999999999995</v>
      </c>
      <c r="Q14">
        <v>2.8824999999999998</v>
      </c>
      <c r="R14">
        <v>2.8800000000000003</v>
      </c>
      <c r="S14">
        <v>3.8425806451612905</v>
      </c>
      <c r="T14">
        <v>0</v>
      </c>
      <c r="U14">
        <v>315.94209690329683</v>
      </c>
      <c r="V14">
        <v>2.88</v>
      </c>
      <c r="W14">
        <v>5.7617209441290704</v>
      </c>
      <c r="X14">
        <v>11.52</v>
      </c>
      <c r="Y14">
        <v>0</v>
      </c>
      <c r="Z14">
        <v>0</v>
      </c>
      <c r="AA14">
        <v>0</v>
      </c>
      <c r="AB14">
        <v>0.4572243060765192</v>
      </c>
      <c r="AC14">
        <v>0</v>
      </c>
      <c r="AD14">
        <v>0</v>
      </c>
      <c r="AE14">
        <v>4.0204125662376988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12.93771631205674</v>
      </c>
      <c r="AL14">
        <v>0.34030464716006892</v>
      </c>
      <c r="AM14">
        <v>0</v>
      </c>
      <c r="AN14">
        <v>0</v>
      </c>
      <c r="AO14">
        <v>0</v>
      </c>
      <c r="AP14">
        <v>0.68834000000000017</v>
      </c>
      <c r="AQ14">
        <v>0</v>
      </c>
      <c r="AR14">
        <v>0.35049999999999998</v>
      </c>
      <c r="AS14">
        <v>1.1151226583407672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570.36559979664685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38.42</v>
      </c>
      <c r="L15">
        <v>22.22</v>
      </c>
      <c r="M15">
        <v>0</v>
      </c>
      <c r="N15">
        <v>28.967080814187828</v>
      </c>
      <c r="O15">
        <v>48.65</v>
      </c>
      <c r="P15">
        <v>66.489999999999995</v>
      </c>
      <c r="Q15">
        <v>2.8824999999999998</v>
      </c>
      <c r="R15">
        <v>2.8800000000000003</v>
      </c>
      <c r="S15">
        <v>3.8425806451612905</v>
      </c>
      <c r="T15">
        <v>0</v>
      </c>
      <c r="U15">
        <v>315.94209690329683</v>
      </c>
      <c r="V15">
        <v>2.88</v>
      </c>
      <c r="W15">
        <v>5.7617209441290704</v>
      </c>
      <c r="X15">
        <v>11.52</v>
      </c>
      <c r="Y15">
        <v>0</v>
      </c>
      <c r="Z15">
        <v>0</v>
      </c>
      <c r="AA15">
        <v>0</v>
      </c>
      <c r="AB15">
        <v>0.4572243060765192</v>
      </c>
      <c r="AC15">
        <v>0</v>
      </c>
      <c r="AD15">
        <v>0</v>
      </c>
      <c r="AE15">
        <v>4.0204125662376988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12.93771631205674</v>
      </c>
      <c r="AL15">
        <v>0.34030464716006892</v>
      </c>
      <c r="AM15">
        <v>0</v>
      </c>
      <c r="AN15">
        <v>0</v>
      </c>
      <c r="AO15">
        <v>0</v>
      </c>
      <c r="AP15">
        <v>0.68834000000000017</v>
      </c>
      <c r="AQ15">
        <v>0</v>
      </c>
      <c r="AR15">
        <v>0.35049999999999998</v>
      </c>
      <c r="AS15">
        <v>1.1151226583407672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570.36559979664685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38.419999999999995</v>
      </c>
      <c r="L16">
        <v>22.22</v>
      </c>
      <c r="M16">
        <v>0</v>
      </c>
      <c r="N16">
        <v>28.967080814187828</v>
      </c>
      <c r="O16">
        <v>48.65</v>
      </c>
      <c r="P16">
        <v>66.489999999999995</v>
      </c>
      <c r="Q16">
        <v>2.8824999999999998</v>
      </c>
      <c r="R16">
        <v>2.8800000000000003</v>
      </c>
      <c r="S16">
        <v>3.8425806451612905</v>
      </c>
      <c r="T16">
        <v>0</v>
      </c>
      <c r="U16">
        <v>315.94209690329683</v>
      </c>
      <c r="V16">
        <v>2.88</v>
      </c>
      <c r="W16">
        <v>5.7617209441290704</v>
      </c>
      <c r="X16">
        <v>11.52</v>
      </c>
      <c r="Y16">
        <v>0</v>
      </c>
      <c r="Z16">
        <v>0</v>
      </c>
      <c r="AA16">
        <v>0</v>
      </c>
      <c r="AB16">
        <v>0.4572243060765192</v>
      </c>
      <c r="AC16">
        <v>0</v>
      </c>
      <c r="AD16">
        <v>0</v>
      </c>
      <c r="AE16">
        <v>4.0204125662376988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12.93771631205674</v>
      </c>
      <c r="AL16">
        <v>0.34030464716006892</v>
      </c>
      <c r="AM16">
        <v>0</v>
      </c>
      <c r="AN16">
        <v>0</v>
      </c>
      <c r="AO16">
        <v>0</v>
      </c>
      <c r="AP16">
        <v>0.68834000000000017</v>
      </c>
      <c r="AQ16">
        <v>0</v>
      </c>
      <c r="AR16">
        <v>0.35049999999999998</v>
      </c>
      <c r="AS16">
        <v>1.1151226583407672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570.36559979664685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38.42</v>
      </c>
      <c r="L17">
        <v>22.22</v>
      </c>
      <c r="M17">
        <v>0</v>
      </c>
      <c r="N17">
        <v>28.967080814187828</v>
      </c>
      <c r="O17">
        <v>48.65</v>
      </c>
      <c r="P17">
        <v>66.489999999999995</v>
      </c>
      <c r="Q17">
        <v>2.8824999999999998</v>
      </c>
      <c r="R17">
        <v>2.8800000000000003</v>
      </c>
      <c r="S17">
        <v>3.8425806451612905</v>
      </c>
      <c r="T17">
        <v>0</v>
      </c>
      <c r="U17">
        <v>315.94209690329683</v>
      </c>
      <c r="V17">
        <v>2.88</v>
      </c>
      <c r="W17">
        <v>5.7617209441290704</v>
      </c>
      <c r="X17">
        <v>11.52</v>
      </c>
      <c r="Y17">
        <v>0</v>
      </c>
      <c r="Z17">
        <v>0</v>
      </c>
      <c r="AA17">
        <v>0</v>
      </c>
      <c r="AB17">
        <v>0.4572243060765192</v>
      </c>
      <c r="AC17">
        <v>0</v>
      </c>
      <c r="AD17">
        <v>0</v>
      </c>
      <c r="AE17">
        <v>4.0204125662376988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12.93771631205674</v>
      </c>
      <c r="AL17">
        <v>0.34030464716006892</v>
      </c>
      <c r="AM17">
        <v>0</v>
      </c>
      <c r="AN17">
        <v>0</v>
      </c>
      <c r="AO17">
        <v>0</v>
      </c>
      <c r="AP17">
        <v>0.68834000000000017</v>
      </c>
      <c r="AQ17">
        <v>0</v>
      </c>
      <c r="AR17">
        <v>0.35049999999999998</v>
      </c>
      <c r="AS17">
        <v>1.1151226583407672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570.36559979664685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38.42</v>
      </c>
      <c r="L18">
        <v>22.22</v>
      </c>
      <c r="M18">
        <v>0</v>
      </c>
      <c r="N18">
        <v>28.967080814187828</v>
      </c>
      <c r="O18">
        <v>48.65</v>
      </c>
      <c r="P18">
        <v>66.489999999999995</v>
      </c>
      <c r="Q18">
        <v>2.8824999999999998</v>
      </c>
      <c r="R18">
        <v>2.8800000000000003</v>
      </c>
      <c r="S18">
        <v>3.8425806451612905</v>
      </c>
      <c r="T18">
        <v>0</v>
      </c>
      <c r="U18">
        <v>315.94209690329683</v>
      </c>
      <c r="V18">
        <v>2.88</v>
      </c>
      <c r="W18">
        <v>5.7617209441290704</v>
      </c>
      <c r="X18">
        <v>11.52</v>
      </c>
      <c r="Y18">
        <v>0</v>
      </c>
      <c r="Z18">
        <v>0</v>
      </c>
      <c r="AA18">
        <v>0</v>
      </c>
      <c r="AB18">
        <v>0.4572243060765192</v>
      </c>
      <c r="AC18">
        <v>0</v>
      </c>
      <c r="AD18">
        <v>0</v>
      </c>
      <c r="AE18">
        <v>4.0204125662376988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12.93771631205674</v>
      </c>
      <c r="AL18">
        <v>0.34030464716006892</v>
      </c>
      <c r="AM18">
        <v>0</v>
      </c>
      <c r="AN18">
        <v>0</v>
      </c>
      <c r="AO18">
        <v>0</v>
      </c>
      <c r="AP18">
        <v>0.68834000000000017</v>
      </c>
      <c r="AQ18">
        <v>0</v>
      </c>
      <c r="AR18">
        <v>0.35049999999999998</v>
      </c>
      <c r="AS18">
        <v>1.1151226583407672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570.36559979664685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38.42</v>
      </c>
      <c r="L19">
        <v>22.22</v>
      </c>
      <c r="M19">
        <v>0</v>
      </c>
      <c r="N19">
        <v>28.967460331375474</v>
      </c>
      <c r="O19">
        <v>48.65</v>
      </c>
      <c r="P19">
        <v>66.489999999999995</v>
      </c>
      <c r="Q19">
        <v>2.8824999999999998</v>
      </c>
      <c r="R19">
        <v>2.8800000000000003</v>
      </c>
      <c r="S19">
        <v>3.8425806451612905</v>
      </c>
      <c r="T19">
        <v>0</v>
      </c>
      <c r="U19">
        <v>315.94209690329683</v>
      </c>
      <c r="V19">
        <v>2.88</v>
      </c>
      <c r="W19">
        <v>5.7617209441290704</v>
      </c>
      <c r="X19">
        <v>11.52</v>
      </c>
      <c r="Y19">
        <v>0</v>
      </c>
      <c r="Z19">
        <v>0</v>
      </c>
      <c r="AA19">
        <v>0</v>
      </c>
      <c r="AB19">
        <v>0.4572243060765192</v>
      </c>
      <c r="AC19">
        <v>0</v>
      </c>
      <c r="AD19">
        <v>0</v>
      </c>
      <c r="AE19">
        <v>4.0204125662376988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12.93771631205674</v>
      </c>
      <c r="AL19">
        <v>0.34030464716006892</v>
      </c>
      <c r="AM19">
        <v>0</v>
      </c>
      <c r="AN19">
        <v>0</v>
      </c>
      <c r="AO19">
        <v>0</v>
      </c>
      <c r="AP19">
        <v>0.68834000000000017</v>
      </c>
      <c r="AQ19">
        <v>0</v>
      </c>
      <c r="AR19">
        <v>0.35049999999999998</v>
      </c>
      <c r="AS19">
        <v>1.1151226583407672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570.36597931383449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38.42</v>
      </c>
      <c r="L20">
        <v>22.22</v>
      </c>
      <c r="M20">
        <v>0</v>
      </c>
      <c r="N20">
        <v>28.967460331375474</v>
      </c>
      <c r="O20">
        <v>48.65</v>
      </c>
      <c r="P20">
        <v>66.489999999999995</v>
      </c>
      <c r="Q20">
        <v>2.8824999999999998</v>
      </c>
      <c r="R20">
        <v>2.8800000000000003</v>
      </c>
      <c r="S20">
        <v>3.8425806451612905</v>
      </c>
      <c r="T20">
        <v>0</v>
      </c>
      <c r="U20">
        <v>315.94209690329683</v>
      </c>
      <c r="V20">
        <v>2.88</v>
      </c>
      <c r="W20">
        <v>5.7617209441290704</v>
      </c>
      <c r="X20">
        <v>11.52</v>
      </c>
      <c r="Y20">
        <v>0</v>
      </c>
      <c r="Z20">
        <v>0</v>
      </c>
      <c r="AA20">
        <v>0</v>
      </c>
      <c r="AB20">
        <v>0.4572243060765192</v>
      </c>
      <c r="AC20">
        <v>0</v>
      </c>
      <c r="AD20">
        <v>0</v>
      </c>
      <c r="AE20">
        <v>4.0204125662376988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12.93771631205674</v>
      </c>
      <c r="AL20">
        <v>0.34030464716006892</v>
      </c>
      <c r="AM20">
        <v>0</v>
      </c>
      <c r="AN20">
        <v>0</v>
      </c>
      <c r="AO20">
        <v>0</v>
      </c>
      <c r="AP20">
        <v>0.68834000000000017</v>
      </c>
      <c r="AQ20">
        <v>0</v>
      </c>
      <c r="AR20">
        <v>0.35049999999999998</v>
      </c>
      <c r="AS20">
        <v>1.1151226583407672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570.36597931383449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38.42</v>
      </c>
      <c r="L21">
        <v>22.22</v>
      </c>
      <c r="M21">
        <v>0</v>
      </c>
      <c r="N21">
        <v>28.967460331375474</v>
      </c>
      <c r="O21">
        <v>48.65</v>
      </c>
      <c r="P21">
        <v>66.489999999999995</v>
      </c>
      <c r="Q21">
        <v>2.8824999999999998</v>
      </c>
      <c r="R21">
        <v>2.8800000000000003</v>
      </c>
      <c r="S21">
        <v>3.8425806451612905</v>
      </c>
      <c r="T21">
        <v>0</v>
      </c>
      <c r="U21">
        <v>315.94209690329683</v>
      </c>
      <c r="V21">
        <v>2.88</v>
      </c>
      <c r="W21">
        <v>11.032847186370676</v>
      </c>
      <c r="X21">
        <v>24.12</v>
      </c>
      <c r="Y21">
        <v>0</v>
      </c>
      <c r="Z21">
        <v>0</v>
      </c>
      <c r="AA21">
        <v>0</v>
      </c>
      <c r="AB21">
        <v>0.4572243060765192</v>
      </c>
      <c r="AC21">
        <v>0</v>
      </c>
      <c r="AD21">
        <v>0</v>
      </c>
      <c r="AE21">
        <v>4.0204125662376988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12.93771631205674</v>
      </c>
      <c r="AL21">
        <v>0.34030464716006892</v>
      </c>
      <c r="AM21">
        <v>0</v>
      </c>
      <c r="AN21">
        <v>0</v>
      </c>
      <c r="AO21">
        <v>0</v>
      </c>
      <c r="AP21">
        <v>0.68834000000000017</v>
      </c>
      <c r="AQ21">
        <v>0</v>
      </c>
      <c r="AR21">
        <v>0.35049999999999998</v>
      </c>
      <c r="AS21">
        <v>1.1151226583407672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588.23710555607613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38.419999999999995</v>
      </c>
      <c r="L22">
        <v>22.22</v>
      </c>
      <c r="M22">
        <v>0</v>
      </c>
      <c r="N22">
        <v>28.967460331375474</v>
      </c>
      <c r="O22">
        <v>48.65</v>
      </c>
      <c r="P22">
        <v>66.489999999999995</v>
      </c>
      <c r="Q22">
        <v>2.8824999999999998</v>
      </c>
      <c r="R22">
        <v>2.8800000000000003</v>
      </c>
      <c r="S22">
        <v>3.8425806451612905</v>
      </c>
      <c r="T22">
        <v>0</v>
      </c>
      <c r="U22">
        <v>315.94209690329683</v>
      </c>
      <c r="V22">
        <v>2.88</v>
      </c>
      <c r="W22">
        <v>11.032847186370676</v>
      </c>
      <c r="X22">
        <v>24.12</v>
      </c>
      <c r="Y22">
        <v>0</v>
      </c>
      <c r="Z22">
        <v>0</v>
      </c>
      <c r="AA22">
        <v>0</v>
      </c>
      <c r="AB22">
        <v>0.4572243060765192</v>
      </c>
      <c r="AC22">
        <v>0</v>
      </c>
      <c r="AD22">
        <v>0</v>
      </c>
      <c r="AE22">
        <v>4.0204125662376988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12.93771631205674</v>
      </c>
      <c r="AL22">
        <v>0.34030464716006892</v>
      </c>
      <c r="AM22">
        <v>0</v>
      </c>
      <c r="AN22">
        <v>0</v>
      </c>
      <c r="AO22">
        <v>0</v>
      </c>
      <c r="AP22">
        <v>0.68834000000000017</v>
      </c>
      <c r="AQ22">
        <v>0</v>
      </c>
      <c r="AR22">
        <v>0.35049999999999998</v>
      </c>
      <c r="AS22">
        <v>1.1151226583407672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588.23710555607613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38.419999999999995</v>
      </c>
      <c r="L23">
        <v>22.09</v>
      </c>
      <c r="M23">
        <v>0</v>
      </c>
      <c r="N23">
        <v>28.967460331375474</v>
      </c>
      <c r="O23">
        <v>48.65</v>
      </c>
      <c r="P23">
        <v>66.489999999999995</v>
      </c>
      <c r="Q23">
        <v>2.8800000000000003</v>
      </c>
      <c r="R23">
        <v>2.88</v>
      </c>
      <c r="S23">
        <v>3.84</v>
      </c>
      <c r="T23">
        <v>0</v>
      </c>
      <c r="U23">
        <v>315.94209690329683</v>
      </c>
      <c r="V23">
        <v>2.88</v>
      </c>
      <c r="W23">
        <v>11.032847186370676</v>
      </c>
      <c r="X23">
        <v>24.12</v>
      </c>
      <c r="Y23">
        <v>0</v>
      </c>
      <c r="Z23">
        <v>0</v>
      </c>
      <c r="AA23">
        <v>0</v>
      </c>
      <c r="AB23">
        <v>0.4572243060765192</v>
      </c>
      <c r="AC23">
        <v>0</v>
      </c>
      <c r="AD23">
        <v>0</v>
      </c>
      <c r="AE23">
        <v>4.0204125662376988</v>
      </c>
      <c r="AF23">
        <v>0</v>
      </c>
      <c r="AG23">
        <v>0</v>
      </c>
      <c r="AH23">
        <v>5.0825822597676877</v>
      </c>
      <c r="AI23">
        <v>0</v>
      </c>
      <c r="AJ23">
        <v>0</v>
      </c>
      <c r="AK23">
        <v>12.93771631205674</v>
      </c>
      <c r="AL23">
        <v>0.34030464716006892</v>
      </c>
      <c r="AM23">
        <v>0</v>
      </c>
      <c r="AN23">
        <v>0</v>
      </c>
      <c r="AO23">
        <v>0</v>
      </c>
      <c r="AP23">
        <v>0.68834000000000017</v>
      </c>
      <c r="AQ23">
        <v>0</v>
      </c>
      <c r="AR23">
        <v>0.35049999999999998</v>
      </c>
      <c r="AS23">
        <v>1.1151226583407672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593.18460717068263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38.419999999999995</v>
      </c>
      <c r="L24">
        <v>22.09</v>
      </c>
      <c r="M24">
        <v>0</v>
      </c>
      <c r="N24">
        <v>28.967460331375474</v>
      </c>
      <c r="O24">
        <v>48.65</v>
      </c>
      <c r="P24">
        <v>66.489999999999995</v>
      </c>
      <c r="Q24">
        <v>2.8800000000000003</v>
      </c>
      <c r="R24">
        <v>2.88</v>
      </c>
      <c r="S24">
        <v>3.84</v>
      </c>
      <c r="T24">
        <v>0</v>
      </c>
      <c r="U24">
        <v>315.94209690329683</v>
      </c>
      <c r="V24">
        <v>2.88</v>
      </c>
      <c r="W24">
        <v>11.032847186370676</v>
      </c>
      <c r="X24">
        <v>24.12</v>
      </c>
      <c r="Y24">
        <v>0</v>
      </c>
      <c r="Z24">
        <v>0</v>
      </c>
      <c r="AA24">
        <v>0</v>
      </c>
      <c r="AB24">
        <v>0.4572243060765192</v>
      </c>
      <c r="AC24">
        <v>0</v>
      </c>
      <c r="AD24">
        <v>0</v>
      </c>
      <c r="AE24">
        <v>4.0204125662376988</v>
      </c>
      <c r="AF24">
        <v>0</v>
      </c>
      <c r="AG24">
        <v>0</v>
      </c>
      <c r="AH24">
        <v>9.7232008447729683</v>
      </c>
      <c r="AI24">
        <v>0</v>
      </c>
      <c r="AJ24">
        <v>0</v>
      </c>
      <c r="AK24">
        <v>12.93771631205674</v>
      </c>
      <c r="AL24">
        <v>0.34030464716006892</v>
      </c>
      <c r="AM24">
        <v>0</v>
      </c>
      <c r="AN24">
        <v>0</v>
      </c>
      <c r="AO24">
        <v>0</v>
      </c>
      <c r="AP24">
        <v>0.68834000000000017</v>
      </c>
      <c r="AQ24">
        <v>0</v>
      </c>
      <c r="AR24">
        <v>0.35049999999999998</v>
      </c>
      <c r="AS24">
        <v>1.1151226583407672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597.82522575568782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38.42</v>
      </c>
      <c r="L25">
        <v>22.09</v>
      </c>
      <c r="M25">
        <v>0</v>
      </c>
      <c r="N25">
        <v>28.967460331375474</v>
      </c>
      <c r="O25">
        <v>48.65</v>
      </c>
      <c r="P25">
        <v>66.489999999999995</v>
      </c>
      <c r="Q25">
        <v>2.8800000000000003</v>
      </c>
      <c r="R25">
        <v>2.88</v>
      </c>
      <c r="S25">
        <v>3.84</v>
      </c>
      <c r="T25">
        <v>0</v>
      </c>
      <c r="U25">
        <v>315.94209690329683</v>
      </c>
      <c r="V25">
        <v>4.2327467532467535</v>
      </c>
      <c r="W25">
        <v>11.032847186370676</v>
      </c>
      <c r="X25">
        <v>24.12</v>
      </c>
      <c r="Y25">
        <v>0</v>
      </c>
      <c r="Z25">
        <v>0.26923999999999998</v>
      </c>
      <c r="AA25">
        <v>0</v>
      </c>
      <c r="AB25">
        <v>0.4572243060765192</v>
      </c>
      <c r="AC25">
        <v>0</v>
      </c>
      <c r="AD25">
        <v>1.9352838758516275</v>
      </c>
      <c r="AE25">
        <v>4.0204125662376988</v>
      </c>
      <c r="AF25">
        <v>0</v>
      </c>
      <c r="AG25">
        <v>0</v>
      </c>
      <c r="AH25">
        <v>11.318334107708553</v>
      </c>
      <c r="AI25">
        <v>0</v>
      </c>
      <c r="AJ25">
        <v>0</v>
      </c>
      <c r="AK25">
        <v>12.93771631205674</v>
      </c>
      <c r="AL25">
        <v>0.34030464716006892</v>
      </c>
      <c r="AM25">
        <v>0</v>
      </c>
      <c r="AN25">
        <v>0</v>
      </c>
      <c r="AO25">
        <v>0</v>
      </c>
      <c r="AP25">
        <v>2.4993600000000007</v>
      </c>
      <c r="AQ25">
        <v>0</v>
      </c>
      <c r="AR25">
        <v>0.35049999999999998</v>
      </c>
      <c r="AS25">
        <v>1.1151226583407672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604.78864964772174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38.419999999999995</v>
      </c>
      <c r="L26">
        <v>22.09</v>
      </c>
      <c r="M26">
        <v>0</v>
      </c>
      <c r="N26">
        <v>28.967460331375474</v>
      </c>
      <c r="O26">
        <v>48.65</v>
      </c>
      <c r="P26">
        <v>66.489999999999995</v>
      </c>
      <c r="Q26">
        <v>2.8800000000000003</v>
      </c>
      <c r="R26">
        <v>2.88</v>
      </c>
      <c r="S26">
        <v>3.84</v>
      </c>
      <c r="T26">
        <v>0</v>
      </c>
      <c r="U26">
        <v>315.94209690329683</v>
      </c>
      <c r="V26">
        <v>4.2327467532467535</v>
      </c>
      <c r="W26">
        <v>11.032847186370676</v>
      </c>
      <c r="X26">
        <v>24.12</v>
      </c>
      <c r="Y26">
        <v>0</v>
      </c>
      <c r="Z26">
        <v>1.5900399999999999</v>
      </c>
      <c r="AA26">
        <v>0</v>
      </c>
      <c r="AB26">
        <v>0.4572243060765192</v>
      </c>
      <c r="AC26">
        <v>2.3618815768807915</v>
      </c>
      <c r="AD26">
        <v>2.5778387585162754</v>
      </c>
      <c r="AE26">
        <v>4.0204125662376988</v>
      </c>
      <c r="AF26">
        <v>0</v>
      </c>
      <c r="AG26">
        <v>0</v>
      </c>
      <c r="AH26">
        <v>17.11720232312566</v>
      </c>
      <c r="AI26">
        <v>0</v>
      </c>
      <c r="AJ26">
        <v>0</v>
      </c>
      <c r="AK26">
        <v>12.93771631205674</v>
      </c>
      <c r="AL26">
        <v>0.34030464716006892</v>
      </c>
      <c r="AM26">
        <v>0</v>
      </c>
      <c r="AN26">
        <v>0</v>
      </c>
      <c r="AO26">
        <v>0</v>
      </c>
      <c r="AP26">
        <v>2.4993600000000007</v>
      </c>
      <c r="AQ26">
        <v>0</v>
      </c>
      <c r="AR26">
        <v>0.35049999999999998</v>
      </c>
      <c r="AS26">
        <v>1.1151226583407672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614.91275432268435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39.060898819522748</v>
      </c>
      <c r="L27">
        <v>22.09</v>
      </c>
      <c r="M27">
        <v>0</v>
      </c>
      <c r="N27">
        <v>28.967460331375474</v>
      </c>
      <c r="O27">
        <v>48.65</v>
      </c>
      <c r="P27">
        <v>66.489999999999995</v>
      </c>
      <c r="Q27">
        <v>2.8800000000000003</v>
      </c>
      <c r="R27">
        <v>2.88</v>
      </c>
      <c r="S27">
        <v>3.84</v>
      </c>
      <c r="T27">
        <v>0</v>
      </c>
      <c r="U27">
        <v>315.94209690329683</v>
      </c>
      <c r="V27">
        <v>4.2325359712230224</v>
      </c>
      <c r="W27">
        <v>11.032847186370676</v>
      </c>
      <c r="X27">
        <v>24.12</v>
      </c>
      <c r="Y27">
        <v>0</v>
      </c>
      <c r="Z27">
        <v>1.5900399999999999</v>
      </c>
      <c r="AA27">
        <v>0</v>
      </c>
      <c r="AB27">
        <v>0.97541185296324084</v>
      </c>
      <c r="AC27">
        <v>4.7212234961520325</v>
      </c>
      <c r="AD27">
        <v>4.8331302043906135</v>
      </c>
      <c r="AE27">
        <v>8.0382853898561688</v>
      </c>
      <c r="AF27">
        <v>0</v>
      </c>
      <c r="AG27">
        <v>0</v>
      </c>
      <c r="AH27">
        <v>22.824629778247093</v>
      </c>
      <c r="AI27">
        <v>0.93205891594658308</v>
      </c>
      <c r="AJ27">
        <v>0</v>
      </c>
      <c r="AK27">
        <v>12.93771631205674</v>
      </c>
      <c r="AL27">
        <v>0.34030464716006892</v>
      </c>
      <c r="AM27">
        <v>0</v>
      </c>
      <c r="AN27">
        <v>0</v>
      </c>
      <c r="AO27">
        <v>0</v>
      </c>
      <c r="AP27">
        <v>0.68834000000000017</v>
      </c>
      <c r="AQ27">
        <v>0</v>
      </c>
      <c r="AR27">
        <v>0.35049999999999998</v>
      </c>
      <c r="AS27">
        <v>1.1151226583407672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629.53260246690195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38.419999999999995</v>
      </c>
      <c r="L28">
        <v>22.09</v>
      </c>
      <c r="M28">
        <v>0</v>
      </c>
      <c r="N28">
        <v>28.967460331375474</v>
      </c>
      <c r="O28">
        <v>48.65</v>
      </c>
      <c r="P28">
        <v>66.489999999999995</v>
      </c>
      <c r="Q28">
        <v>2.8800000000000003</v>
      </c>
      <c r="R28">
        <v>2.88</v>
      </c>
      <c r="S28">
        <v>3.84</v>
      </c>
      <c r="T28">
        <v>0</v>
      </c>
      <c r="U28">
        <v>315.94209690329683</v>
      </c>
      <c r="V28">
        <v>4.2325359712230224</v>
      </c>
      <c r="W28">
        <v>11.032847186370676</v>
      </c>
      <c r="X28">
        <v>24.12</v>
      </c>
      <c r="Y28">
        <v>0</v>
      </c>
      <c r="Z28">
        <v>3.1800799999999998</v>
      </c>
      <c r="AA28">
        <v>0</v>
      </c>
      <c r="AB28">
        <v>6.4265416354088529</v>
      </c>
      <c r="AC28">
        <v>7.0881843882519231</v>
      </c>
      <c r="AD28">
        <v>8.9144965934897815</v>
      </c>
      <c r="AE28">
        <v>8.0382853898561688</v>
      </c>
      <c r="AF28">
        <v>0</v>
      </c>
      <c r="AG28">
        <v>0</v>
      </c>
      <c r="AH28">
        <v>28.529517212249207</v>
      </c>
      <c r="AI28">
        <v>4.0355357423409277</v>
      </c>
      <c r="AJ28">
        <v>0</v>
      </c>
      <c r="AK28">
        <v>12.93771631205674</v>
      </c>
      <c r="AL28">
        <v>0.34030464716006892</v>
      </c>
      <c r="AM28">
        <v>1.2853083270817707</v>
      </c>
      <c r="AN28">
        <v>0</v>
      </c>
      <c r="AO28">
        <v>0</v>
      </c>
      <c r="AP28">
        <v>0.68834000000000017</v>
      </c>
      <c r="AQ28">
        <v>0</v>
      </c>
      <c r="AR28">
        <v>0.35049999999999998</v>
      </c>
      <c r="AS28">
        <v>1.1151226583407672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652.47487329850208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57.621100857836112</v>
      </c>
      <c r="L29">
        <v>22.09</v>
      </c>
      <c r="M29">
        <v>0</v>
      </c>
      <c r="N29">
        <v>28.967460331375474</v>
      </c>
      <c r="O29">
        <v>48.65</v>
      </c>
      <c r="P29">
        <v>66.489999999999995</v>
      </c>
      <c r="Q29">
        <v>2.8800000000000003</v>
      </c>
      <c r="R29">
        <v>2.88</v>
      </c>
      <c r="S29">
        <v>3.84</v>
      </c>
      <c r="T29">
        <v>0</v>
      </c>
      <c r="U29">
        <v>315.94209690329683</v>
      </c>
      <c r="V29">
        <v>4.2325359712230224</v>
      </c>
      <c r="W29">
        <v>11.01</v>
      </c>
      <c r="X29">
        <v>24.112539498630714</v>
      </c>
      <c r="Y29">
        <v>0</v>
      </c>
      <c r="Z29">
        <v>3.1800799999999998</v>
      </c>
      <c r="AA29">
        <v>2.8903492733239577</v>
      </c>
      <c r="AB29">
        <v>6.4265416354088529</v>
      </c>
      <c r="AC29">
        <v>7.0881843882519231</v>
      </c>
      <c r="AD29">
        <v>8.9144965934897815</v>
      </c>
      <c r="AE29">
        <v>8.0382853898561688</v>
      </c>
      <c r="AF29">
        <v>0</v>
      </c>
      <c r="AG29">
        <v>0</v>
      </c>
      <c r="AH29">
        <v>34.234404646251321</v>
      </c>
      <c r="AI29">
        <v>4.0355357423409277</v>
      </c>
      <c r="AJ29">
        <v>0</v>
      </c>
      <c r="AK29">
        <v>12.93771631205674</v>
      </c>
      <c r="AL29">
        <v>0.34030464716006892</v>
      </c>
      <c r="AM29">
        <v>2.5706166541635413</v>
      </c>
      <c r="AN29">
        <v>0</v>
      </c>
      <c r="AO29">
        <v>0</v>
      </c>
      <c r="AP29">
        <v>0.68834000000000017</v>
      </c>
      <c r="AQ29">
        <v>0</v>
      </c>
      <c r="AR29">
        <v>8.8869528985507245</v>
      </c>
      <c r="AS29">
        <v>1.1151226583407672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690.06266440155673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76.83</v>
      </c>
      <c r="L30">
        <v>22.09</v>
      </c>
      <c r="M30">
        <v>0</v>
      </c>
      <c r="N30">
        <v>28.967460331375474</v>
      </c>
      <c r="O30">
        <v>48.65</v>
      </c>
      <c r="P30">
        <v>66.489999999999995</v>
      </c>
      <c r="Q30">
        <v>2.8000000000000003</v>
      </c>
      <c r="R30">
        <v>2.8</v>
      </c>
      <c r="S30">
        <v>3.73</v>
      </c>
      <c r="T30">
        <v>0</v>
      </c>
      <c r="U30">
        <v>315.94209690329683</v>
      </c>
      <c r="V30">
        <v>4.2325359712230224</v>
      </c>
      <c r="W30">
        <v>11.04</v>
      </c>
      <c r="X30">
        <v>24.112539498630714</v>
      </c>
      <c r="Y30">
        <v>0</v>
      </c>
      <c r="Z30">
        <v>3.1800799999999998</v>
      </c>
      <c r="AA30">
        <v>6.8423558368495092</v>
      </c>
      <c r="AB30">
        <v>6.4265416354088529</v>
      </c>
      <c r="AC30">
        <v>7.0881843882519231</v>
      </c>
      <c r="AD30">
        <v>8.9144965934897815</v>
      </c>
      <c r="AE30">
        <v>8.0382853898561688</v>
      </c>
      <c r="AF30">
        <v>0</v>
      </c>
      <c r="AG30">
        <v>0</v>
      </c>
      <c r="AH30">
        <v>34.234404646251321</v>
      </c>
      <c r="AI30">
        <v>4.0355357423409277</v>
      </c>
      <c r="AJ30">
        <v>0</v>
      </c>
      <c r="AK30">
        <v>12.93771631205674</v>
      </c>
      <c r="AL30">
        <v>0.34030464716006892</v>
      </c>
      <c r="AM30">
        <v>2.5706166541635413</v>
      </c>
      <c r="AN30">
        <v>0</v>
      </c>
      <c r="AO30">
        <v>0</v>
      </c>
      <c r="AP30">
        <v>0.68834000000000017</v>
      </c>
      <c r="AQ30">
        <v>0</v>
      </c>
      <c r="AR30">
        <v>8.8869528985507245</v>
      </c>
      <c r="AS30">
        <v>1.1151226583407672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712.98357010724612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105.64184869537829</v>
      </c>
      <c r="L31">
        <v>41.840998758712885</v>
      </c>
      <c r="M31">
        <v>0</v>
      </c>
      <c r="N31">
        <v>28.967460331375474</v>
      </c>
      <c r="O31">
        <v>48.65</v>
      </c>
      <c r="P31">
        <v>66.489999999999995</v>
      </c>
      <c r="Q31">
        <v>5.0125379939209731</v>
      </c>
      <c r="R31">
        <v>5.12</v>
      </c>
      <c r="S31">
        <v>6.39</v>
      </c>
      <c r="T31">
        <v>0</v>
      </c>
      <c r="U31">
        <v>315.94209690329683</v>
      </c>
      <c r="V31">
        <v>4.2325359712230224</v>
      </c>
      <c r="W31">
        <v>11.04</v>
      </c>
      <c r="X31">
        <v>24.112539498630714</v>
      </c>
      <c r="Y31">
        <v>0</v>
      </c>
      <c r="Z31">
        <v>3.1800799999999998</v>
      </c>
      <c r="AA31">
        <v>6.8423558368495092</v>
      </c>
      <c r="AB31">
        <v>6.4265416354088529</v>
      </c>
      <c r="AC31">
        <v>7.0881843882519231</v>
      </c>
      <c r="AD31">
        <v>7.7309765329295992</v>
      </c>
      <c r="AE31">
        <v>8.0382853898561688</v>
      </c>
      <c r="AF31">
        <v>0</v>
      </c>
      <c r="AG31">
        <v>0</v>
      </c>
      <c r="AH31">
        <v>34.234404646251321</v>
      </c>
      <c r="AI31">
        <v>4.0355357423409277</v>
      </c>
      <c r="AJ31">
        <v>0</v>
      </c>
      <c r="AK31">
        <v>12.93771631205674</v>
      </c>
      <c r="AL31">
        <v>0.34030464716006892</v>
      </c>
      <c r="AM31">
        <v>2.5706166541635413</v>
      </c>
      <c r="AN31">
        <v>0</v>
      </c>
      <c r="AO31">
        <v>0</v>
      </c>
      <c r="AP31">
        <v>0.68834000000000017</v>
      </c>
      <c r="AQ31">
        <v>0</v>
      </c>
      <c r="AR31">
        <v>0.67306159420289846</v>
      </c>
      <c r="AS31">
        <v>1.1151226583407672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759.34154419035031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120.05000000000003</v>
      </c>
      <c r="L32">
        <v>41.831002300282748</v>
      </c>
      <c r="M32">
        <v>0</v>
      </c>
      <c r="N32">
        <v>28.967460331375474</v>
      </c>
      <c r="O32">
        <v>48.65</v>
      </c>
      <c r="P32">
        <v>66.489999999999995</v>
      </c>
      <c r="Q32">
        <v>5.0125379939209731</v>
      </c>
      <c r="R32">
        <v>5.17</v>
      </c>
      <c r="S32">
        <v>6.4299999999999988</v>
      </c>
      <c r="T32">
        <v>0</v>
      </c>
      <c r="U32">
        <v>315.94209690329683</v>
      </c>
      <c r="V32">
        <v>4.2325359712230224</v>
      </c>
      <c r="W32">
        <v>11.04</v>
      </c>
      <c r="X32">
        <v>24.112539498630714</v>
      </c>
      <c r="Y32">
        <v>0</v>
      </c>
      <c r="Z32">
        <v>1.5900399999999999</v>
      </c>
      <c r="AA32">
        <v>6.8423558368495092</v>
      </c>
      <c r="AB32">
        <v>6.4265416354088529</v>
      </c>
      <c r="AC32">
        <v>7.0881843882519231</v>
      </c>
      <c r="AD32">
        <v>7.0884216502649506</v>
      </c>
      <c r="AE32">
        <v>8.0382853898561688</v>
      </c>
      <c r="AF32">
        <v>0</v>
      </c>
      <c r="AG32">
        <v>0</v>
      </c>
      <c r="AH32">
        <v>34.234404646251321</v>
      </c>
      <c r="AI32">
        <v>4.0355357423409277</v>
      </c>
      <c r="AJ32">
        <v>0</v>
      </c>
      <c r="AK32">
        <v>12.93771631205674</v>
      </c>
      <c r="AL32">
        <v>0.34030464716006892</v>
      </c>
      <c r="AM32">
        <v>1.2853083270817707</v>
      </c>
      <c r="AN32">
        <v>0</v>
      </c>
      <c r="AO32">
        <v>0</v>
      </c>
      <c r="AP32">
        <v>0.68834000000000017</v>
      </c>
      <c r="AQ32">
        <v>0</v>
      </c>
      <c r="AR32">
        <v>0.35049999999999998</v>
      </c>
      <c r="AS32">
        <v>1.1151226583407672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769.98923423259282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157.66</v>
      </c>
      <c r="L33">
        <v>41.831002300282748</v>
      </c>
      <c r="M33">
        <v>0</v>
      </c>
      <c r="N33">
        <v>28.967460331375474</v>
      </c>
      <c r="O33">
        <v>48.65</v>
      </c>
      <c r="P33">
        <v>66.489999999999995</v>
      </c>
      <c r="Q33">
        <v>5.0125379939209731</v>
      </c>
      <c r="R33">
        <v>5.17</v>
      </c>
      <c r="S33">
        <v>6.4299999999999988</v>
      </c>
      <c r="T33">
        <v>0</v>
      </c>
      <c r="U33">
        <v>315.94209690329683</v>
      </c>
      <c r="V33">
        <v>4.2325359712230224</v>
      </c>
      <c r="W33">
        <v>11.04</v>
      </c>
      <c r="X33">
        <v>24.112539498630714</v>
      </c>
      <c r="Y33">
        <v>0</v>
      </c>
      <c r="Z33">
        <v>1.5900399999999999</v>
      </c>
      <c r="AA33">
        <v>6.8423558368495092</v>
      </c>
      <c r="AB33">
        <v>0.81284321080270094</v>
      </c>
      <c r="AC33">
        <v>2.3618815768807915</v>
      </c>
      <c r="AD33">
        <v>4.8331302043906135</v>
      </c>
      <c r="AE33">
        <v>8.0382853898561688</v>
      </c>
      <c r="AF33">
        <v>0</v>
      </c>
      <c r="AG33">
        <v>0</v>
      </c>
      <c r="AH33">
        <v>34.234404646251321</v>
      </c>
      <c r="AI33">
        <v>4.0355357423409277</v>
      </c>
      <c r="AJ33">
        <v>0</v>
      </c>
      <c r="AK33">
        <v>12.93771631205674</v>
      </c>
      <c r="AL33">
        <v>0.34030464716006892</v>
      </c>
      <c r="AM33">
        <v>0</v>
      </c>
      <c r="AN33">
        <v>0</v>
      </c>
      <c r="AO33">
        <v>0</v>
      </c>
      <c r="AP33">
        <v>0.68834000000000017</v>
      </c>
      <c r="AQ33">
        <v>0</v>
      </c>
      <c r="AR33">
        <v>0.35049999999999998</v>
      </c>
      <c r="AS33">
        <v>1.1151226583407672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793.71863322365937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157.66</v>
      </c>
      <c r="L34">
        <v>41.831002300282748</v>
      </c>
      <c r="M34">
        <v>0</v>
      </c>
      <c r="N34">
        <v>28.967460331375474</v>
      </c>
      <c r="O34">
        <v>48.65</v>
      </c>
      <c r="P34">
        <v>66.489999999999995</v>
      </c>
      <c r="Q34">
        <v>5.0125379939209731</v>
      </c>
      <c r="R34">
        <v>5.17</v>
      </c>
      <c r="S34">
        <v>6.4299999999999988</v>
      </c>
      <c r="T34">
        <v>0</v>
      </c>
      <c r="U34">
        <v>315.94209690329683</v>
      </c>
      <c r="V34">
        <v>4.2325359712230224</v>
      </c>
      <c r="W34">
        <v>11.04</v>
      </c>
      <c r="X34">
        <v>24.112539498630714</v>
      </c>
      <c r="Y34">
        <v>0</v>
      </c>
      <c r="Z34">
        <v>1.5900399999999999</v>
      </c>
      <c r="AA34">
        <v>6.8423558368495092</v>
      </c>
      <c r="AB34">
        <v>0.4572243060765192</v>
      </c>
      <c r="AC34">
        <v>0</v>
      </c>
      <c r="AD34">
        <v>2.5778387585162754</v>
      </c>
      <c r="AE34">
        <v>8.0382853898561688</v>
      </c>
      <c r="AF34">
        <v>0</v>
      </c>
      <c r="AG34">
        <v>0</v>
      </c>
      <c r="AH34">
        <v>30.030669693769802</v>
      </c>
      <c r="AI34">
        <v>0.86856716417910462</v>
      </c>
      <c r="AJ34">
        <v>0</v>
      </c>
      <c r="AK34">
        <v>12.93771631205674</v>
      </c>
      <c r="AL34">
        <v>0.34030464716006892</v>
      </c>
      <c r="AM34">
        <v>0</v>
      </c>
      <c r="AN34">
        <v>0</v>
      </c>
      <c r="AO34">
        <v>0</v>
      </c>
      <c r="AP34">
        <v>0.68834000000000017</v>
      </c>
      <c r="AQ34">
        <v>0</v>
      </c>
      <c r="AR34">
        <v>0.35049999999999998</v>
      </c>
      <c r="AS34">
        <v>1.1151226583407672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781.37513776553476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86.4</v>
      </c>
      <c r="L35">
        <v>41.840998758712885</v>
      </c>
      <c r="M35">
        <v>0</v>
      </c>
      <c r="N35">
        <v>28.967460331375474</v>
      </c>
      <c r="O35">
        <v>48.65</v>
      </c>
      <c r="P35">
        <v>66.489999999999995</v>
      </c>
      <c r="Q35">
        <v>5.0125379939209731</v>
      </c>
      <c r="R35">
        <v>5.17</v>
      </c>
      <c r="S35">
        <v>6.4299999999999988</v>
      </c>
      <c r="T35">
        <v>0</v>
      </c>
      <c r="U35">
        <v>317.72999999999996</v>
      </c>
      <c r="V35">
        <v>4.2325359712230224</v>
      </c>
      <c r="W35">
        <v>11.04</v>
      </c>
      <c r="X35">
        <v>24.112539498630714</v>
      </c>
      <c r="Y35">
        <v>0</v>
      </c>
      <c r="Z35">
        <v>0.26923999999999998</v>
      </c>
      <c r="AA35">
        <v>2.9868635724331933</v>
      </c>
      <c r="AB35">
        <v>0.4572243060765192</v>
      </c>
      <c r="AC35">
        <v>0</v>
      </c>
      <c r="AD35">
        <v>1.9352838758516275</v>
      </c>
      <c r="AE35">
        <v>4.0204125662376988</v>
      </c>
      <c r="AF35">
        <v>0</v>
      </c>
      <c r="AG35">
        <v>0</v>
      </c>
      <c r="AH35">
        <v>22.824629778247093</v>
      </c>
      <c r="AI35">
        <v>0</v>
      </c>
      <c r="AJ35">
        <v>0</v>
      </c>
      <c r="AK35">
        <v>12.93771631205674</v>
      </c>
      <c r="AL35">
        <v>0.34030464716006892</v>
      </c>
      <c r="AM35">
        <v>0</v>
      </c>
      <c r="AN35">
        <v>0</v>
      </c>
      <c r="AO35">
        <v>0</v>
      </c>
      <c r="AP35">
        <v>0.68834000000000017</v>
      </c>
      <c r="AQ35">
        <v>0</v>
      </c>
      <c r="AR35">
        <v>0.35049999999999998</v>
      </c>
      <c r="AS35">
        <v>1.1151226583407672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694.0017102702667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76.83</v>
      </c>
      <c r="L36">
        <v>41.840998758712885</v>
      </c>
      <c r="M36">
        <v>0</v>
      </c>
      <c r="N36">
        <v>28.967460331375474</v>
      </c>
      <c r="O36">
        <v>48.65</v>
      </c>
      <c r="P36">
        <v>66.489999999999995</v>
      </c>
      <c r="Q36">
        <v>5.0125379939209731</v>
      </c>
      <c r="R36">
        <v>5.17</v>
      </c>
      <c r="S36">
        <v>6.4299999999999988</v>
      </c>
      <c r="T36">
        <v>0</v>
      </c>
      <c r="U36">
        <v>317.86</v>
      </c>
      <c r="V36">
        <v>4.2325359712230224</v>
      </c>
      <c r="W36">
        <v>11.04</v>
      </c>
      <c r="X36">
        <v>24.112539498630714</v>
      </c>
      <c r="Y36">
        <v>0</v>
      </c>
      <c r="Z36">
        <v>0</v>
      </c>
      <c r="AA36">
        <v>2.9868635724331933</v>
      </c>
      <c r="AB36">
        <v>0.4572243060765192</v>
      </c>
      <c r="AC36">
        <v>0</v>
      </c>
      <c r="AD36">
        <v>0</v>
      </c>
      <c r="AE36">
        <v>4.0204125662376988</v>
      </c>
      <c r="AF36">
        <v>0</v>
      </c>
      <c r="AG36">
        <v>0</v>
      </c>
      <c r="AH36">
        <v>17.11720232312566</v>
      </c>
      <c r="AI36">
        <v>0</v>
      </c>
      <c r="AJ36">
        <v>0</v>
      </c>
      <c r="AK36">
        <v>12.93771631205674</v>
      </c>
      <c r="AL36">
        <v>0.34030464716006892</v>
      </c>
      <c r="AM36">
        <v>0</v>
      </c>
      <c r="AN36">
        <v>0</v>
      </c>
      <c r="AO36">
        <v>0</v>
      </c>
      <c r="AP36">
        <v>0.68834000000000017</v>
      </c>
      <c r="AQ36">
        <v>0</v>
      </c>
      <c r="AR36">
        <v>0.35049999999999998</v>
      </c>
      <c r="AS36">
        <v>1.1151226583407672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676.64975893929386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75.289999999999992</v>
      </c>
      <c r="L37">
        <v>41.840998758712885</v>
      </c>
      <c r="M37">
        <v>0</v>
      </c>
      <c r="N37">
        <v>28.967460331375474</v>
      </c>
      <c r="O37">
        <v>48.65</v>
      </c>
      <c r="P37">
        <v>66.489999999999995</v>
      </c>
      <c r="Q37">
        <v>5.0125379939209731</v>
      </c>
      <c r="R37">
        <v>5.17</v>
      </c>
      <c r="S37">
        <v>6.4299999999999988</v>
      </c>
      <c r="T37">
        <v>0</v>
      </c>
      <c r="U37">
        <v>317.86</v>
      </c>
      <c r="V37">
        <v>4.2325359712230224</v>
      </c>
      <c r="W37">
        <v>11.04</v>
      </c>
      <c r="X37">
        <v>24.112539498630714</v>
      </c>
      <c r="Y37">
        <v>0</v>
      </c>
      <c r="Z37">
        <v>0</v>
      </c>
      <c r="AA37">
        <v>0</v>
      </c>
      <c r="AB37">
        <v>0.4572243060765192</v>
      </c>
      <c r="AC37">
        <v>0</v>
      </c>
      <c r="AD37">
        <v>0</v>
      </c>
      <c r="AE37">
        <v>4.0204125662376988</v>
      </c>
      <c r="AF37">
        <v>0</v>
      </c>
      <c r="AG37">
        <v>0</v>
      </c>
      <c r="AH37">
        <v>11.412314889123547</v>
      </c>
      <c r="AI37">
        <v>0</v>
      </c>
      <c r="AJ37">
        <v>0</v>
      </c>
      <c r="AK37">
        <v>12.93771631205674</v>
      </c>
      <c r="AL37">
        <v>0.34030464716006892</v>
      </c>
      <c r="AM37">
        <v>0</v>
      </c>
      <c r="AN37">
        <v>0</v>
      </c>
      <c r="AO37">
        <v>0</v>
      </c>
      <c r="AP37">
        <v>0.68834000000000017</v>
      </c>
      <c r="AQ37">
        <v>0</v>
      </c>
      <c r="AR37">
        <v>8.8869528985507245</v>
      </c>
      <c r="AS37">
        <v>1.1151226583407672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674.95446083140916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75.2</v>
      </c>
      <c r="L38">
        <v>41.840998758712885</v>
      </c>
      <c r="M38">
        <v>0</v>
      </c>
      <c r="N38">
        <v>28.967460331375474</v>
      </c>
      <c r="O38">
        <v>48.65</v>
      </c>
      <c r="P38">
        <v>66.489999999999995</v>
      </c>
      <c r="Q38">
        <v>5.0125379939209731</v>
      </c>
      <c r="R38">
        <v>5.17</v>
      </c>
      <c r="S38">
        <v>6.4299999999999988</v>
      </c>
      <c r="T38">
        <v>0</v>
      </c>
      <c r="U38">
        <v>317.86</v>
      </c>
      <c r="V38">
        <v>4.2325359712230224</v>
      </c>
      <c r="W38">
        <v>11.04</v>
      </c>
      <c r="X38">
        <v>24.112539498630714</v>
      </c>
      <c r="Y38">
        <v>0</v>
      </c>
      <c r="Z38">
        <v>0</v>
      </c>
      <c r="AA38">
        <v>0</v>
      </c>
      <c r="AB38">
        <v>0.4572243060765192</v>
      </c>
      <c r="AC38">
        <v>0</v>
      </c>
      <c r="AD38">
        <v>0</v>
      </c>
      <c r="AE38">
        <v>4.0204125662376988</v>
      </c>
      <c r="AF38">
        <v>0</v>
      </c>
      <c r="AG38">
        <v>0</v>
      </c>
      <c r="AH38">
        <v>4.6202984160506864</v>
      </c>
      <c r="AI38">
        <v>0</v>
      </c>
      <c r="AJ38">
        <v>0</v>
      </c>
      <c r="AK38">
        <v>12.93771631205674</v>
      </c>
      <c r="AL38">
        <v>3.403046471600689</v>
      </c>
      <c r="AM38">
        <v>0</v>
      </c>
      <c r="AN38">
        <v>0</v>
      </c>
      <c r="AO38">
        <v>0</v>
      </c>
      <c r="AP38">
        <v>0.68834000000000017</v>
      </c>
      <c r="AQ38">
        <v>0</v>
      </c>
      <c r="AR38">
        <v>8.8869528985507245</v>
      </c>
      <c r="AS38">
        <v>1.1151226583407672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671.13518618277681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76.83</v>
      </c>
      <c r="L39">
        <v>41.840998758712885</v>
      </c>
      <c r="M39">
        <v>0</v>
      </c>
      <c r="N39">
        <v>28.967460331375474</v>
      </c>
      <c r="O39">
        <v>48.65</v>
      </c>
      <c r="P39">
        <v>66.489999999999995</v>
      </c>
      <c r="Q39">
        <v>5.0125379939209731</v>
      </c>
      <c r="R39">
        <v>5.17</v>
      </c>
      <c r="S39">
        <v>6.4299999999999988</v>
      </c>
      <c r="T39">
        <v>0</v>
      </c>
      <c r="U39">
        <v>317.86</v>
      </c>
      <c r="V39">
        <v>4.2325359712230224</v>
      </c>
      <c r="W39">
        <v>11.04</v>
      </c>
      <c r="X39">
        <v>24.112539498630714</v>
      </c>
      <c r="Y39">
        <v>0</v>
      </c>
      <c r="Z39">
        <v>0</v>
      </c>
      <c r="AA39">
        <v>0</v>
      </c>
      <c r="AB39">
        <v>0.4572243060765192</v>
      </c>
      <c r="AC39">
        <v>0</v>
      </c>
      <c r="AD39">
        <v>0</v>
      </c>
      <c r="AE39">
        <v>4.0204125662376988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12.93771631205674</v>
      </c>
      <c r="AL39">
        <v>13.602027538726336</v>
      </c>
      <c r="AM39">
        <v>0</v>
      </c>
      <c r="AN39">
        <v>0</v>
      </c>
      <c r="AO39">
        <v>0</v>
      </c>
      <c r="AP39">
        <v>0.68834000000000017</v>
      </c>
      <c r="AQ39">
        <v>0</v>
      </c>
      <c r="AR39">
        <v>0.35049999999999998</v>
      </c>
      <c r="AS39">
        <v>1.1151226583407672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669.80741593530126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76.83</v>
      </c>
      <c r="L40">
        <v>41.840998758712885</v>
      </c>
      <c r="M40">
        <v>0</v>
      </c>
      <c r="N40">
        <v>28.967460331375474</v>
      </c>
      <c r="O40">
        <v>48.65</v>
      </c>
      <c r="P40">
        <v>66.489999999999995</v>
      </c>
      <c r="Q40">
        <v>2.88</v>
      </c>
      <c r="R40">
        <v>5.17</v>
      </c>
      <c r="S40">
        <v>6.4299999999999988</v>
      </c>
      <c r="T40">
        <v>0</v>
      </c>
      <c r="U40">
        <v>317.86</v>
      </c>
      <c r="V40">
        <v>4.2325359712230224</v>
      </c>
      <c r="W40">
        <v>11.04</v>
      </c>
      <c r="X40">
        <v>24.112539498630714</v>
      </c>
      <c r="Y40">
        <v>0</v>
      </c>
      <c r="Z40">
        <v>0</v>
      </c>
      <c r="AA40">
        <v>0</v>
      </c>
      <c r="AB40">
        <v>0.4572243060765192</v>
      </c>
      <c r="AC40">
        <v>0</v>
      </c>
      <c r="AD40">
        <v>0</v>
      </c>
      <c r="AE40">
        <v>4.0204125662376988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12.93771631205674</v>
      </c>
      <c r="AL40">
        <v>13.602027538726336</v>
      </c>
      <c r="AM40">
        <v>0</v>
      </c>
      <c r="AN40">
        <v>0</v>
      </c>
      <c r="AO40">
        <v>0</v>
      </c>
      <c r="AP40">
        <v>0.68834000000000017</v>
      </c>
      <c r="AQ40">
        <v>0</v>
      </c>
      <c r="AR40">
        <v>0.35049999999999998</v>
      </c>
      <c r="AS40">
        <v>1.1151226583407672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667.67487794138026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76.83</v>
      </c>
      <c r="L41">
        <v>41.840998758712885</v>
      </c>
      <c r="M41">
        <v>0</v>
      </c>
      <c r="N41">
        <v>28.967460331375474</v>
      </c>
      <c r="O41">
        <v>48.65</v>
      </c>
      <c r="P41">
        <v>66.489999999999995</v>
      </c>
      <c r="Q41">
        <v>2.88</v>
      </c>
      <c r="R41">
        <v>5.17</v>
      </c>
      <c r="S41">
        <v>6.4299999999999988</v>
      </c>
      <c r="T41">
        <v>0</v>
      </c>
      <c r="U41">
        <v>317.86</v>
      </c>
      <c r="V41">
        <v>4.2325359712230224</v>
      </c>
      <c r="W41">
        <v>11.04</v>
      </c>
      <c r="X41">
        <v>24.112539498630714</v>
      </c>
      <c r="Y41">
        <v>0</v>
      </c>
      <c r="Z41">
        <v>0</v>
      </c>
      <c r="AA41">
        <v>0</v>
      </c>
      <c r="AB41">
        <v>0.4572243060765192</v>
      </c>
      <c r="AC41">
        <v>0</v>
      </c>
      <c r="AD41">
        <v>0</v>
      </c>
      <c r="AE41">
        <v>4.0204125662376988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12.93771631205674</v>
      </c>
      <c r="AL41">
        <v>13.602027538726336</v>
      </c>
      <c r="AM41">
        <v>0</v>
      </c>
      <c r="AN41">
        <v>0</v>
      </c>
      <c r="AO41">
        <v>0</v>
      </c>
      <c r="AP41">
        <v>0.68834000000000017</v>
      </c>
      <c r="AQ41">
        <v>0</v>
      </c>
      <c r="AR41">
        <v>0.35049999999999998</v>
      </c>
      <c r="AS41">
        <v>1.1151226583407672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667.67487794138026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76.83</v>
      </c>
      <c r="L42">
        <v>22.090553398301473</v>
      </c>
      <c r="M42">
        <v>0</v>
      </c>
      <c r="N42">
        <v>28.967460331375474</v>
      </c>
      <c r="O42">
        <v>48.65</v>
      </c>
      <c r="P42">
        <v>66.489999999999995</v>
      </c>
      <c r="Q42">
        <v>2.88</v>
      </c>
      <c r="R42">
        <v>2.8815946843853815</v>
      </c>
      <c r="S42">
        <v>3.84</v>
      </c>
      <c r="T42">
        <v>0</v>
      </c>
      <c r="U42">
        <v>317.86</v>
      </c>
      <c r="V42">
        <v>4.2325359712230224</v>
      </c>
      <c r="W42">
        <v>11.04</v>
      </c>
      <c r="X42">
        <v>24.112539498630714</v>
      </c>
      <c r="Y42">
        <v>0</v>
      </c>
      <c r="Z42">
        <v>0</v>
      </c>
      <c r="AA42">
        <v>0</v>
      </c>
      <c r="AB42">
        <v>0.4572243060765192</v>
      </c>
      <c r="AC42">
        <v>0</v>
      </c>
      <c r="AD42">
        <v>0</v>
      </c>
      <c r="AE42">
        <v>4.0204125662376988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12.93771631205674</v>
      </c>
      <c r="AL42">
        <v>13.602027538726336</v>
      </c>
      <c r="AM42">
        <v>0</v>
      </c>
      <c r="AN42">
        <v>0</v>
      </c>
      <c r="AO42">
        <v>0</v>
      </c>
      <c r="AP42">
        <v>0.68834000000000017</v>
      </c>
      <c r="AQ42">
        <v>0</v>
      </c>
      <c r="AR42">
        <v>0.35049999999999998</v>
      </c>
      <c r="AS42">
        <v>1.1151226583407672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643.04602726535416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38.419221447677721</v>
      </c>
      <c r="L43">
        <v>22.090553398301473</v>
      </c>
      <c r="M43">
        <v>0</v>
      </c>
      <c r="N43">
        <v>28.967460331375474</v>
      </c>
      <c r="O43">
        <v>48.65</v>
      </c>
      <c r="P43">
        <v>66.489999999999995</v>
      </c>
      <c r="Q43">
        <v>2.88</v>
      </c>
      <c r="R43">
        <v>2.8815946843853815</v>
      </c>
      <c r="S43">
        <v>3.84</v>
      </c>
      <c r="T43">
        <v>0</v>
      </c>
      <c r="U43">
        <v>317.86</v>
      </c>
      <c r="V43">
        <v>2.8818786692759293</v>
      </c>
      <c r="W43">
        <v>11.04</v>
      </c>
      <c r="X43">
        <v>24.112539498630714</v>
      </c>
      <c r="Y43">
        <v>0</v>
      </c>
      <c r="Z43">
        <v>0</v>
      </c>
      <c r="AA43">
        <v>0</v>
      </c>
      <c r="AB43">
        <v>0.4572243060765192</v>
      </c>
      <c r="AC43">
        <v>0</v>
      </c>
      <c r="AD43">
        <v>0</v>
      </c>
      <c r="AE43">
        <v>4.0204125662376988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12.93771631205674</v>
      </c>
      <c r="AL43">
        <v>3.1160731497418248</v>
      </c>
      <c r="AM43">
        <v>0</v>
      </c>
      <c r="AN43">
        <v>0</v>
      </c>
      <c r="AO43">
        <v>0</v>
      </c>
      <c r="AP43">
        <v>2.0320000000000005</v>
      </c>
      <c r="AQ43">
        <v>0</v>
      </c>
      <c r="AR43">
        <v>0.35049999999999998</v>
      </c>
      <c r="AS43">
        <v>1.1151226583407672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594.14229702210025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38.41917468637223</v>
      </c>
      <c r="L44">
        <v>22.090553398301473</v>
      </c>
      <c r="M44">
        <v>0</v>
      </c>
      <c r="N44">
        <v>28.967460331375474</v>
      </c>
      <c r="O44">
        <v>48.65</v>
      </c>
      <c r="P44">
        <v>66.489999999999995</v>
      </c>
      <c r="Q44">
        <v>2.88</v>
      </c>
      <c r="R44">
        <v>2.8815946843853815</v>
      </c>
      <c r="S44">
        <v>3.84</v>
      </c>
      <c r="T44">
        <v>0</v>
      </c>
      <c r="U44">
        <v>317.86</v>
      </c>
      <c r="V44">
        <v>2.8818786692759293</v>
      </c>
      <c r="W44">
        <v>11.04</v>
      </c>
      <c r="X44">
        <v>24.112539498630714</v>
      </c>
      <c r="Y44">
        <v>0</v>
      </c>
      <c r="Z44">
        <v>0</v>
      </c>
      <c r="AA44">
        <v>0</v>
      </c>
      <c r="AB44">
        <v>0.4572243060765192</v>
      </c>
      <c r="AC44">
        <v>0</v>
      </c>
      <c r="AD44">
        <v>0</v>
      </c>
      <c r="AE44">
        <v>4.0204125662376988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12.93771631205674</v>
      </c>
      <c r="AL44">
        <v>0.34030464716006892</v>
      </c>
      <c r="AM44">
        <v>0</v>
      </c>
      <c r="AN44">
        <v>0</v>
      </c>
      <c r="AO44">
        <v>0</v>
      </c>
      <c r="AP44">
        <v>0.74930000000000019</v>
      </c>
      <c r="AQ44">
        <v>0</v>
      </c>
      <c r="AR44">
        <v>0.35049999999999998</v>
      </c>
      <c r="AS44">
        <v>1.1151226583407672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590.08378175821292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38.419149134074502</v>
      </c>
      <c r="L45">
        <v>22.09</v>
      </c>
      <c r="M45">
        <v>0</v>
      </c>
      <c r="N45">
        <v>28.967460331375474</v>
      </c>
      <c r="O45">
        <v>48.65</v>
      </c>
      <c r="P45">
        <v>66.489999999999995</v>
      </c>
      <c r="Q45">
        <v>2.8800000000000003</v>
      </c>
      <c r="R45">
        <v>2.8818390804597698</v>
      </c>
      <c r="S45">
        <v>3.84</v>
      </c>
      <c r="T45">
        <v>0</v>
      </c>
      <c r="U45">
        <v>317.86</v>
      </c>
      <c r="V45">
        <v>2.8818786692759293</v>
      </c>
      <c r="W45">
        <v>11.04</v>
      </c>
      <c r="X45">
        <v>24.112539498630714</v>
      </c>
      <c r="Y45">
        <v>0</v>
      </c>
      <c r="Z45">
        <v>0</v>
      </c>
      <c r="AA45">
        <v>0</v>
      </c>
      <c r="AB45">
        <v>0.4572243060765192</v>
      </c>
      <c r="AC45">
        <v>0</v>
      </c>
      <c r="AD45">
        <v>0</v>
      </c>
      <c r="AE45">
        <v>4.0204125662376988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12.93771631205674</v>
      </c>
      <c r="AL45">
        <v>0.34030464716006892</v>
      </c>
      <c r="AM45">
        <v>0</v>
      </c>
      <c r="AN45">
        <v>0</v>
      </c>
      <c r="AO45">
        <v>0</v>
      </c>
      <c r="AP45">
        <v>0.84074000000000026</v>
      </c>
      <c r="AQ45">
        <v>0</v>
      </c>
      <c r="AR45">
        <v>8.8869528985507245</v>
      </c>
      <c r="AS45">
        <v>1.1151226583407672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598.71134010223886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38.419103530345105</v>
      </c>
      <c r="L46">
        <v>22.09</v>
      </c>
      <c r="M46">
        <v>0</v>
      </c>
      <c r="N46">
        <v>28.967460331375474</v>
      </c>
      <c r="O46">
        <v>48.65</v>
      </c>
      <c r="P46">
        <v>66.489999999999995</v>
      </c>
      <c r="Q46">
        <v>2.8800000000000003</v>
      </c>
      <c r="R46">
        <v>2.88</v>
      </c>
      <c r="S46">
        <v>3.84</v>
      </c>
      <c r="T46">
        <v>0</v>
      </c>
      <c r="U46">
        <v>317.86</v>
      </c>
      <c r="V46">
        <v>2.8818786692759293</v>
      </c>
      <c r="W46">
        <v>11.04</v>
      </c>
      <c r="X46">
        <v>24.112539498630714</v>
      </c>
      <c r="Y46">
        <v>0</v>
      </c>
      <c r="Z46">
        <v>0</v>
      </c>
      <c r="AA46">
        <v>0</v>
      </c>
      <c r="AB46">
        <v>0.4572243060765192</v>
      </c>
      <c r="AC46">
        <v>0</v>
      </c>
      <c r="AD46">
        <v>0</v>
      </c>
      <c r="AE46">
        <v>4.0204125662376988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12.93771631205674</v>
      </c>
      <c r="AL46">
        <v>0.34030464716006892</v>
      </c>
      <c r="AM46">
        <v>0</v>
      </c>
      <c r="AN46">
        <v>0</v>
      </c>
      <c r="AO46">
        <v>0</v>
      </c>
      <c r="AP46">
        <v>0.84074000000000026</v>
      </c>
      <c r="AQ46">
        <v>0</v>
      </c>
      <c r="AR46">
        <v>8.8869528985507245</v>
      </c>
      <c r="AS46">
        <v>1.1151226583407672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598.70945541804974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60.81</v>
      </c>
      <c r="L47">
        <v>22.22</v>
      </c>
      <c r="M47">
        <v>0</v>
      </c>
      <c r="N47">
        <v>28.967460331375474</v>
      </c>
      <c r="O47">
        <v>48.65</v>
      </c>
      <c r="P47">
        <v>66.489999999999995</v>
      </c>
      <c r="Q47">
        <v>2.8824999999999998</v>
      </c>
      <c r="R47">
        <v>2.8800000000000003</v>
      </c>
      <c r="S47">
        <v>3.8425806451612905</v>
      </c>
      <c r="T47">
        <v>0</v>
      </c>
      <c r="U47">
        <v>317.86</v>
      </c>
      <c r="V47">
        <v>2.8818786692759293</v>
      </c>
      <c r="W47">
        <v>11.04</v>
      </c>
      <c r="X47">
        <v>24.112539498630714</v>
      </c>
      <c r="Y47">
        <v>0</v>
      </c>
      <c r="Z47">
        <v>0</v>
      </c>
      <c r="AA47">
        <v>0</v>
      </c>
      <c r="AB47">
        <v>0.4572243060765192</v>
      </c>
      <c r="AC47">
        <v>0</v>
      </c>
      <c r="AD47">
        <v>0</v>
      </c>
      <c r="AE47">
        <v>4.0204125662376988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12.93771631205674</v>
      </c>
      <c r="AL47">
        <v>0.34030464716006892</v>
      </c>
      <c r="AM47">
        <v>0</v>
      </c>
      <c r="AN47">
        <v>0</v>
      </c>
      <c r="AO47">
        <v>0</v>
      </c>
      <c r="AP47">
        <v>0.84074000000000026</v>
      </c>
      <c r="AQ47">
        <v>0</v>
      </c>
      <c r="AR47">
        <v>0.80767391304347824</v>
      </c>
      <c r="AS47">
        <v>4.5925780553077606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616.6336089443256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39.61999999999999</v>
      </c>
      <c r="L48">
        <v>22.22</v>
      </c>
      <c r="M48">
        <v>0</v>
      </c>
      <c r="N48">
        <v>28.967460331375474</v>
      </c>
      <c r="O48">
        <v>48.65</v>
      </c>
      <c r="P48">
        <v>66.489999999999995</v>
      </c>
      <c r="Q48">
        <v>2.8824999999999998</v>
      </c>
      <c r="R48">
        <v>2.8800000000000003</v>
      </c>
      <c r="S48">
        <v>3.8425806451612905</v>
      </c>
      <c r="T48">
        <v>0</v>
      </c>
      <c r="U48">
        <v>317.86</v>
      </c>
      <c r="V48">
        <v>2.8818786692759293</v>
      </c>
      <c r="W48">
        <v>11.04</v>
      </c>
      <c r="X48">
        <v>24.112539498630714</v>
      </c>
      <c r="Y48">
        <v>0</v>
      </c>
      <c r="Z48">
        <v>0</v>
      </c>
      <c r="AA48">
        <v>0</v>
      </c>
      <c r="AB48">
        <v>0.4572243060765192</v>
      </c>
      <c r="AC48">
        <v>0</v>
      </c>
      <c r="AD48">
        <v>0</v>
      </c>
      <c r="AE48">
        <v>4.0204125662376988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12.93771631205674</v>
      </c>
      <c r="AL48">
        <v>0.34030464716006892</v>
      </c>
      <c r="AM48">
        <v>0</v>
      </c>
      <c r="AN48">
        <v>0</v>
      </c>
      <c r="AO48">
        <v>0</v>
      </c>
      <c r="AP48">
        <v>0.84074000000000026</v>
      </c>
      <c r="AQ48">
        <v>0</v>
      </c>
      <c r="AR48">
        <v>0.27176449275362319</v>
      </c>
      <c r="AS48">
        <v>4.5925780553077606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594.90769952403582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39.61999999999999</v>
      </c>
      <c r="L49">
        <v>22.22</v>
      </c>
      <c r="M49">
        <v>0</v>
      </c>
      <c r="N49">
        <v>28.967460331375474</v>
      </c>
      <c r="O49">
        <v>48.65</v>
      </c>
      <c r="P49">
        <v>66.489999999999995</v>
      </c>
      <c r="Q49">
        <v>2.8824999999999998</v>
      </c>
      <c r="R49">
        <v>2.8800000000000003</v>
      </c>
      <c r="S49">
        <v>3.8425806451612905</v>
      </c>
      <c r="T49">
        <v>0</v>
      </c>
      <c r="U49">
        <v>317.86</v>
      </c>
      <c r="V49">
        <v>2.8818786692759293</v>
      </c>
      <c r="W49">
        <v>11.04</v>
      </c>
      <c r="X49">
        <v>24.112539498630714</v>
      </c>
      <c r="Y49">
        <v>0</v>
      </c>
      <c r="Z49">
        <v>0</v>
      </c>
      <c r="AA49">
        <v>0</v>
      </c>
      <c r="AB49">
        <v>0.4572243060765192</v>
      </c>
      <c r="AC49">
        <v>0</v>
      </c>
      <c r="AD49">
        <v>0</v>
      </c>
      <c r="AE49">
        <v>4.0204125662376988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12.93771631205674</v>
      </c>
      <c r="AL49">
        <v>0.34030464716006892</v>
      </c>
      <c r="AM49">
        <v>0</v>
      </c>
      <c r="AN49">
        <v>0</v>
      </c>
      <c r="AO49">
        <v>0</v>
      </c>
      <c r="AP49">
        <v>0.84074000000000026</v>
      </c>
      <c r="AQ49">
        <v>0</v>
      </c>
      <c r="AR49">
        <v>0.27176449275362319</v>
      </c>
      <c r="AS49">
        <v>4.5925780553077606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594.90769952403582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39.61999999999999</v>
      </c>
      <c r="L50">
        <v>22.22</v>
      </c>
      <c r="M50">
        <v>0</v>
      </c>
      <c r="N50">
        <v>28.967460331375474</v>
      </c>
      <c r="O50">
        <v>48.65</v>
      </c>
      <c r="P50">
        <v>66.489999999999995</v>
      </c>
      <c r="Q50">
        <v>2.8824999999999998</v>
      </c>
      <c r="R50">
        <v>2.8800000000000003</v>
      </c>
      <c r="S50">
        <v>3.8425806451612905</v>
      </c>
      <c r="T50">
        <v>0</v>
      </c>
      <c r="U50">
        <v>317.86</v>
      </c>
      <c r="V50">
        <v>2.8818786692759293</v>
      </c>
      <c r="W50">
        <v>11.04</v>
      </c>
      <c r="X50">
        <v>24.112539498630714</v>
      </c>
      <c r="Y50">
        <v>0</v>
      </c>
      <c r="Z50">
        <v>0</v>
      </c>
      <c r="AA50">
        <v>0</v>
      </c>
      <c r="AB50">
        <v>0.4572243060765192</v>
      </c>
      <c r="AC50">
        <v>0</v>
      </c>
      <c r="AD50">
        <v>0</v>
      </c>
      <c r="AE50">
        <v>4.0204125662376988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12.93771631205674</v>
      </c>
      <c r="AL50">
        <v>0.34030464716006892</v>
      </c>
      <c r="AM50">
        <v>0</v>
      </c>
      <c r="AN50">
        <v>0</v>
      </c>
      <c r="AO50">
        <v>0</v>
      </c>
      <c r="AP50">
        <v>0.84074000000000026</v>
      </c>
      <c r="AQ50">
        <v>0</v>
      </c>
      <c r="AR50">
        <v>0.27176449275362319</v>
      </c>
      <c r="AS50">
        <v>4.5925780553077606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594.90769952403582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38.418750487836611</v>
      </c>
      <c r="L51">
        <v>22.22</v>
      </c>
      <c r="M51">
        <v>0</v>
      </c>
      <c r="N51">
        <v>28.967460331375474</v>
      </c>
      <c r="O51">
        <v>48.65</v>
      </c>
      <c r="P51">
        <v>66.489999999999995</v>
      </c>
      <c r="Q51">
        <v>2.8824999999999998</v>
      </c>
      <c r="R51">
        <v>2.8800000000000003</v>
      </c>
      <c r="S51">
        <v>3.8425806451612905</v>
      </c>
      <c r="T51">
        <v>0</v>
      </c>
      <c r="U51">
        <v>317.86</v>
      </c>
      <c r="V51">
        <v>2.8818786692759293</v>
      </c>
      <c r="W51">
        <v>11.04</v>
      </c>
      <c r="X51">
        <v>24.112539498630714</v>
      </c>
      <c r="Y51">
        <v>0</v>
      </c>
      <c r="Z51">
        <v>0</v>
      </c>
      <c r="AA51">
        <v>0</v>
      </c>
      <c r="AB51">
        <v>0.4572243060765192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12.93771631205674</v>
      </c>
      <c r="AL51">
        <v>0.34030464716006892</v>
      </c>
      <c r="AM51">
        <v>0</v>
      </c>
      <c r="AN51">
        <v>0</v>
      </c>
      <c r="AO51">
        <v>0</v>
      </c>
      <c r="AP51">
        <v>0.84074000000000026</v>
      </c>
      <c r="AQ51">
        <v>0</v>
      </c>
      <c r="AR51">
        <v>0.27176449275362319</v>
      </c>
      <c r="AS51">
        <v>4.5925780553077606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589.68603744563472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38.418710218880086</v>
      </c>
      <c r="L52">
        <v>22.22</v>
      </c>
      <c r="M52">
        <v>0</v>
      </c>
      <c r="N52">
        <v>28.967460331375474</v>
      </c>
      <c r="O52">
        <v>48.65</v>
      </c>
      <c r="P52">
        <v>66.489999999999995</v>
      </c>
      <c r="Q52">
        <v>2.8824999999999998</v>
      </c>
      <c r="R52">
        <v>2.8800000000000003</v>
      </c>
      <c r="S52">
        <v>3.8425806451612905</v>
      </c>
      <c r="T52">
        <v>0</v>
      </c>
      <c r="U52">
        <v>317.86</v>
      </c>
      <c r="V52">
        <v>2.8818786692759293</v>
      </c>
      <c r="W52">
        <v>11.04</v>
      </c>
      <c r="X52">
        <v>24.112539498630714</v>
      </c>
      <c r="Y52">
        <v>0</v>
      </c>
      <c r="Z52">
        <v>0</v>
      </c>
      <c r="AA52">
        <v>0</v>
      </c>
      <c r="AB52">
        <v>0.4572243060765192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12.93771631205674</v>
      </c>
      <c r="AL52">
        <v>0.34030464716006892</v>
      </c>
      <c r="AM52">
        <v>0</v>
      </c>
      <c r="AN52">
        <v>0</v>
      </c>
      <c r="AO52">
        <v>0</v>
      </c>
      <c r="AP52">
        <v>2.0320000000000005</v>
      </c>
      <c r="AQ52">
        <v>0</v>
      </c>
      <c r="AR52">
        <v>0.27176449275362319</v>
      </c>
      <c r="AS52">
        <v>4.5925780553077606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590.8772571766782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38.418662768438274</v>
      </c>
      <c r="L53">
        <v>22.22</v>
      </c>
      <c r="M53">
        <v>0</v>
      </c>
      <c r="N53">
        <v>28.967460331375474</v>
      </c>
      <c r="O53">
        <v>48.65</v>
      </c>
      <c r="P53">
        <v>66.489999999999995</v>
      </c>
      <c r="Q53">
        <v>2.8824999999999998</v>
      </c>
      <c r="R53">
        <v>2.8800000000000003</v>
      </c>
      <c r="S53">
        <v>3.8425806451612905</v>
      </c>
      <c r="T53">
        <v>0</v>
      </c>
      <c r="U53">
        <v>317.86</v>
      </c>
      <c r="V53">
        <v>2.8818786692759293</v>
      </c>
      <c r="W53">
        <v>11.04</v>
      </c>
      <c r="X53">
        <v>24.112539498630714</v>
      </c>
      <c r="Y53">
        <v>0</v>
      </c>
      <c r="Z53">
        <v>0</v>
      </c>
      <c r="AA53">
        <v>0</v>
      </c>
      <c r="AB53">
        <v>0.4572243060765192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12.93771631205674</v>
      </c>
      <c r="AL53">
        <v>0.34030464716006892</v>
      </c>
      <c r="AM53">
        <v>0</v>
      </c>
      <c r="AN53">
        <v>0</v>
      </c>
      <c r="AO53">
        <v>0</v>
      </c>
      <c r="AP53">
        <v>2.0320000000000005</v>
      </c>
      <c r="AQ53">
        <v>0</v>
      </c>
      <c r="AR53">
        <v>1.0768985507246378</v>
      </c>
      <c r="AS53">
        <v>1.1151226583407672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588.20488838724043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38.41854082795291</v>
      </c>
      <c r="L54">
        <v>22.22</v>
      </c>
      <c r="M54">
        <v>0</v>
      </c>
      <c r="N54">
        <v>28.967460331375474</v>
      </c>
      <c r="O54">
        <v>48.65</v>
      </c>
      <c r="P54">
        <v>66.489999999999995</v>
      </c>
      <c r="Q54">
        <v>2.8824999999999998</v>
      </c>
      <c r="R54">
        <v>2.8800000000000003</v>
      </c>
      <c r="S54">
        <v>3.8425806451612905</v>
      </c>
      <c r="T54">
        <v>0</v>
      </c>
      <c r="U54">
        <v>317.86</v>
      </c>
      <c r="V54">
        <v>2.8818786692759293</v>
      </c>
      <c r="W54">
        <v>11.04</v>
      </c>
      <c r="X54">
        <v>24.112539498630714</v>
      </c>
      <c r="Y54">
        <v>0</v>
      </c>
      <c r="Z54">
        <v>0</v>
      </c>
      <c r="AA54">
        <v>0</v>
      </c>
      <c r="AB54">
        <v>0.4572243060765192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12.93771631205674</v>
      </c>
      <c r="AL54">
        <v>0.34030464716006892</v>
      </c>
      <c r="AM54">
        <v>0</v>
      </c>
      <c r="AN54">
        <v>0</v>
      </c>
      <c r="AO54">
        <v>0</v>
      </c>
      <c r="AP54">
        <v>0.84074000000000026</v>
      </c>
      <c r="AQ54">
        <v>0</v>
      </c>
      <c r="AR54">
        <v>1.0768985507246378</v>
      </c>
      <c r="AS54">
        <v>1.1151226583407672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587.01350644675506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38.418231123388587</v>
      </c>
      <c r="L55">
        <v>22.22</v>
      </c>
      <c r="M55">
        <v>0</v>
      </c>
      <c r="N55">
        <v>28.967460331375474</v>
      </c>
      <c r="O55">
        <v>48.65</v>
      </c>
      <c r="P55">
        <v>66.489999999999995</v>
      </c>
      <c r="Q55">
        <v>2.8824999999999998</v>
      </c>
      <c r="R55">
        <v>2.8800000000000003</v>
      </c>
      <c r="S55">
        <v>3.8425806451612905</v>
      </c>
      <c r="T55">
        <v>0</v>
      </c>
      <c r="U55">
        <v>317.86</v>
      </c>
      <c r="V55">
        <v>2.8818786692759293</v>
      </c>
      <c r="W55">
        <v>11.04</v>
      </c>
      <c r="X55">
        <v>24.112539498630714</v>
      </c>
      <c r="Y55">
        <v>0</v>
      </c>
      <c r="Z55">
        <v>0</v>
      </c>
      <c r="AA55">
        <v>0</v>
      </c>
      <c r="AB55">
        <v>0.4572243060765192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12.93771631205674</v>
      </c>
      <c r="AL55">
        <v>0.34030464716006892</v>
      </c>
      <c r="AM55">
        <v>0</v>
      </c>
      <c r="AN55">
        <v>0</v>
      </c>
      <c r="AO55">
        <v>0</v>
      </c>
      <c r="AP55">
        <v>0.84074000000000026</v>
      </c>
      <c r="AQ55">
        <v>0</v>
      </c>
      <c r="AR55">
        <v>1.0768985507246378</v>
      </c>
      <c r="AS55">
        <v>1.1151226583407672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587.01319674219064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38.418040595675237</v>
      </c>
      <c r="L56">
        <v>22.22</v>
      </c>
      <c r="M56">
        <v>0</v>
      </c>
      <c r="N56">
        <v>28.967460331375474</v>
      </c>
      <c r="O56">
        <v>48.65</v>
      </c>
      <c r="P56">
        <v>66.489999999999995</v>
      </c>
      <c r="Q56">
        <v>2.8824999999999998</v>
      </c>
      <c r="R56">
        <v>2.8800000000000003</v>
      </c>
      <c r="S56">
        <v>3.8425806451612905</v>
      </c>
      <c r="T56">
        <v>0</v>
      </c>
      <c r="U56">
        <v>317.86</v>
      </c>
      <c r="V56">
        <v>2.8818786692759293</v>
      </c>
      <c r="W56">
        <v>11.04</v>
      </c>
      <c r="X56">
        <v>24.112539498630714</v>
      </c>
      <c r="Y56">
        <v>0</v>
      </c>
      <c r="Z56">
        <v>0</v>
      </c>
      <c r="AA56">
        <v>0</v>
      </c>
      <c r="AB56">
        <v>0.4572243060765192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12.93771631205674</v>
      </c>
      <c r="AL56">
        <v>0.34030464716006892</v>
      </c>
      <c r="AM56">
        <v>0</v>
      </c>
      <c r="AN56">
        <v>0</v>
      </c>
      <c r="AO56">
        <v>0</v>
      </c>
      <c r="AP56">
        <v>0.84074000000000026</v>
      </c>
      <c r="AQ56">
        <v>0</v>
      </c>
      <c r="AR56">
        <v>1.0768985507246378</v>
      </c>
      <c r="AS56">
        <v>1.1151226583407672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587.0130062144774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38.418040595675237</v>
      </c>
      <c r="L57">
        <v>22.22</v>
      </c>
      <c r="M57">
        <v>0</v>
      </c>
      <c r="N57">
        <v>28.967460331375474</v>
      </c>
      <c r="O57">
        <v>48.65</v>
      </c>
      <c r="P57">
        <v>66.489999999999995</v>
      </c>
      <c r="Q57">
        <v>2.8824999999999998</v>
      </c>
      <c r="R57">
        <v>2.8800000000000003</v>
      </c>
      <c r="S57">
        <v>3.8425806451612905</v>
      </c>
      <c r="T57">
        <v>0</v>
      </c>
      <c r="U57">
        <v>317.86</v>
      </c>
      <c r="V57">
        <v>2.8818786692759293</v>
      </c>
      <c r="W57">
        <v>11.04</v>
      </c>
      <c r="X57">
        <v>24.112539498630714</v>
      </c>
      <c r="Y57">
        <v>0</v>
      </c>
      <c r="Z57">
        <v>0</v>
      </c>
      <c r="AA57">
        <v>0</v>
      </c>
      <c r="AB57">
        <v>0.4572243060765192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12.93771631205674</v>
      </c>
      <c r="AL57">
        <v>0.34030464716006892</v>
      </c>
      <c r="AM57">
        <v>0</v>
      </c>
      <c r="AN57">
        <v>0</v>
      </c>
      <c r="AO57">
        <v>0</v>
      </c>
      <c r="AP57">
        <v>0.84074000000000026</v>
      </c>
      <c r="AQ57">
        <v>0</v>
      </c>
      <c r="AR57">
        <v>1.0768985507246378</v>
      </c>
      <c r="AS57">
        <v>1.1151226583407672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587.0130062144774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38.418040595675237</v>
      </c>
      <c r="L58">
        <v>22.22</v>
      </c>
      <c r="M58">
        <v>0</v>
      </c>
      <c r="N58">
        <v>28.967460331375474</v>
      </c>
      <c r="O58">
        <v>48.65</v>
      </c>
      <c r="P58">
        <v>66.489999999999995</v>
      </c>
      <c r="Q58">
        <v>2.8824999999999998</v>
      </c>
      <c r="R58">
        <v>2.8800000000000003</v>
      </c>
      <c r="S58">
        <v>3.8425806451612905</v>
      </c>
      <c r="T58">
        <v>0</v>
      </c>
      <c r="U58">
        <v>317.86</v>
      </c>
      <c r="V58">
        <v>2.8818786692759293</v>
      </c>
      <c r="W58">
        <v>11.04</v>
      </c>
      <c r="X58">
        <v>24.112539498630714</v>
      </c>
      <c r="Y58">
        <v>0</v>
      </c>
      <c r="Z58">
        <v>0</v>
      </c>
      <c r="AA58">
        <v>0</v>
      </c>
      <c r="AB58">
        <v>0.4572243060765192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12.93771631205674</v>
      </c>
      <c r="AL58">
        <v>0.34030464716006892</v>
      </c>
      <c r="AM58">
        <v>0</v>
      </c>
      <c r="AN58">
        <v>0</v>
      </c>
      <c r="AO58">
        <v>0</v>
      </c>
      <c r="AP58">
        <v>2.0320000000000005</v>
      </c>
      <c r="AQ58">
        <v>0</v>
      </c>
      <c r="AR58">
        <v>1.0768985507246378</v>
      </c>
      <c r="AS58">
        <v>1.1151226583407672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588.20426621447746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38.418096512088795</v>
      </c>
      <c r="L59">
        <v>22.22</v>
      </c>
      <c r="M59">
        <v>0</v>
      </c>
      <c r="N59">
        <v>28.967460331375474</v>
      </c>
      <c r="O59">
        <v>48.65</v>
      </c>
      <c r="P59">
        <v>63.89</v>
      </c>
      <c r="Q59">
        <v>2.8824999999999998</v>
      </c>
      <c r="R59">
        <v>2.8820411055988657</v>
      </c>
      <c r="S59">
        <v>3.84</v>
      </c>
      <c r="T59">
        <v>0</v>
      </c>
      <c r="U59">
        <v>317.86</v>
      </c>
      <c r="V59">
        <v>2.8818786692759293</v>
      </c>
      <c r="W59">
        <v>11.04</v>
      </c>
      <c r="X59">
        <v>24.112539498630714</v>
      </c>
      <c r="Y59">
        <v>0</v>
      </c>
      <c r="Z59">
        <v>0</v>
      </c>
      <c r="AA59">
        <v>0</v>
      </c>
      <c r="AB59">
        <v>0.4572243060765192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12.93771631205674</v>
      </c>
      <c r="AL59">
        <v>0.34030464716006892</v>
      </c>
      <c r="AM59">
        <v>0</v>
      </c>
      <c r="AN59">
        <v>0</v>
      </c>
      <c r="AO59">
        <v>0</v>
      </c>
      <c r="AP59">
        <v>2.0320000000000005</v>
      </c>
      <c r="AQ59">
        <v>0</v>
      </c>
      <c r="AR59">
        <v>1.0768985507246378</v>
      </c>
      <c r="AS59">
        <v>1.1151226583407672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585.60378259132858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38.4181232903478</v>
      </c>
      <c r="L60">
        <v>22.22</v>
      </c>
      <c r="M60">
        <v>0</v>
      </c>
      <c r="N60">
        <v>28.967460331375474</v>
      </c>
      <c r="O60">
        <v>48.65</v>
      </c>
      <c r="P60">
        <v>61.400000000000006</v>
      </c>
      <c r="Q60">
        <v>2.8824999999999998</v>
      </c>
      <c r="R60">
        <v>2.8820411055988657</v>
      </c>
      <c r="S60">
        <v>3.84</v>
      </c>
      <c r="T60">
        <v>0</v>
      </c>
      <c r="U60">
        <v>317.86</v>
      </c>
      <c r="V60">
        <v>2.8818786692759293</v>
      </c>
      <c r="W60">
        <v>11.04</v>
      </c>
      <c r="X60">
        <v>24.112539498630714</v>
      </c>
      <c r="Y60">
        <v>0</v>
      </c>
      <c r="Z60">
        <v>0</v>
      </c>
      <c r="AA60">
        <v>0</v>
      </c>
      <c r="AB60">
        <v>0.4572243060765192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12.93771631205674</v>
      </c>
      <c r="AL60">
        <v>0.34030464716006892</v>
      </c>
      <c r="AM60">
        <v>0</v>
      </c>
      <c r="AN60">
        <v>0</v>
      </c>
      <c r="AO60">
        <v>0</v>
      </c>
      <c r="AP60">
        <v>0.84074000000000026</v>
      </c>
      <c r="AQ60">
        <v>0</v>
      </c>
      <c r="AR60">
        <v>1.0768985507246378</v>
      </c>
      <c r="AS60">
        <v>1.1151226583407672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581.9225493695875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38.418040595675237</v>
      </c>
      <c r="L61">
        <v>22.22</v>
      </c>
      <c r="M61">
        <v>0</v>
      </c>
      <c r="N61">
        <v>28.967460331375474</v>
      </c>
      <c r="O61">
        <v>48.65</v>
      </c>
      <c r="P61">
        <v>58.545044015574739</v>
      </c>
      <c r="Q61">
        <v>2.8824999999999998</v>
      </c>
      <c r="R61">
        <v>2.8820411055988657</v>
      </c>
      <c r="S61">
        <v>3.84</v>
      </c>
      <c r="T61">
        <v>0</v>
      </c>
      <c r="U61">
        <v>317.86</v>
      </c>
      <c r="V61">
        <v>2.8818786692759293</v>
      </c>
      <c r="W61">
        <v>11.04</v>
      </c>
      <c r="X61">
        <v>24.112539498630714</v>
      </c>
      <c r="Y61">
        <v>0</v>
      </c>
      <c r="Z61">
        <v>0</v>
      </c>
      <c r="AA61">
        <v>0</v>
      </c>
      <c r="AB61">
        <v>0.4572243060765192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12.93771631205674</v>
      </c>
      <c r="AL61">
        <v>0.34030464716006892</v>
      </c>
      <c r="AM61">
        <v>0</v>
      </c>
      <c r="AN61">
        <v>0</v>
      </c>
      <c r="AO61">
        <v>0</v>
      </c>
      <c r="AP61">
        <v>0.84074000000000026</v>
      </c>
      <c r="AQ61">
        <v>0</v>
      </c>
      <c r="AR61">
        <v>1.0768985507246378</v>
      </c>
      <c r="AS61">
        <v>1.1151226583407672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579.06751069048971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38.418157844265444</v>
      </c>
      <c r="L62">
        <v>22.22</v>
      </c>
      <c r="M62">
        <v>0</v>
      </c>
      <c r="N62">
        <v>28.967460331375474</v>
      </c>
      <c r="O62">
        <v>48.65</v>
      </c>
      <c r="P62">
        <v>58.545044015574739</v>
      </c>
      <c r="Q62">
        <v>2.8824999999999998</v>
      </c>
      <c r="R62">
        <v>2.8820411055988657</v>
      </c>
      <c r="S62">
        <v>3.84</v>
      </c>
      <c r="T62">
        <v>0</v>
      </c>
      <c r="U62">
        <v>317.86</v>
      </c>
      <c r="V62">
        <v>2.8818786692759293</v>
      </c>
      <c r="W62">
        <v>11.04</v>
      </c>
      <c r="X62">
        <v>24.112539498630714</v>
      </c>
      <c r="Y62">
        <v>0</v>
      </c>
      <c r="Z62">
        <v>0</v>
      </c>
      <c r="AA62">
        <v>0</v>
      </c>
      <c r="AB62">
        <v>0.4572243060765192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12.93771631205674</v>
      </c>
      <c r="AL62">
        <v>0.34030464716006892</v>
      </c>
      <c r="AM62">
        <v>0</v>
      </c>
      <c r="AN62">
        <v>0</v>
      </c>
      <c r="AO62">
        <v>0</v>
      </c>
      <c r="AP62">
        <v>0.84074000000000026</v>
      </c>
      <c r="AQ62">
        <v>0</v>
      </c>
      <c r="AR62">
        <v>1.0768985507246378</v>
      </c>
      <c r="AS62">
        <v>1.1151226583407672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579.0676279390799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38.419999999999995</v>
      </c>
      <c r="L63">
        <v>22.09</v>
      </c>
      <c r="M63">
        <v>0</v>
      </c>
      <c r="N63">
        <v>28.967460331375474</v>
      </c>
      <c r="O63">
        <v>48.65</v>
      </c>
      <c r="P63">
        <v>58.545044015574739</v>
      </c>
      <c r="Q63">
        <v>3</v>
      </c>
      <c r="R63">
        <v>2.8820411055988657</v>
      </c>
      <c r="S63">
        <v>3.84</v>
      </c>
      <c r="T63">
        <v>0</v>
      </c>
      <c r="U63">
        <v>317.86</v>
      </c>
      <c r="V63">
        <v>2.8818786692759293</v>
      </c>
      <c r="W63">
        <v>11.04</v>
      </c>
      <c r="X63">
        <v>24.112539498630714</v>
      </c>
      <c r="Y63">
        <v>0</v>
      </c>
      <c r="Z63">
        <v>0</v>
      </c>
      <c r="AA63">
        <v>0</v>
      </c>
      <c r="AB63">
        <v>0.4572243060765192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12.93771631205674</v>
      </c>
      <c r="AL63">
        <v>0.34030464716006892</v>
      </c>
      <c r="AM63">
        <v>0</v>
      </c>
      <c r="AN63">
        <v>0</v>
      </c>
      <c r="AO63">
        <v>0</v>
      </c>
      <c r="AP63">
        <v>0.84074000000000026</v>
      </c>
      <c r="AQ63">
        <v>0</v>
      </c>
      <c r="AR63">
        <v>1.0768985507246378</v>
      </c>
      <c r="AS63">
        <v>1.1151226583407672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579.05697009481446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38.42</v>
      </c>
      <c r="L64">
        <v>22.09</v>
      </c>
      <c r="M64">
        <v>0</v>
      </c>
      <c r="N64">
        <v>28.967460331375474</v>
      </c>
      <c r="O64">
        <v>48.65</v>
      </c>
      <c r="P64">
        <v>58.545044015574739</v>
      </c>
      <c r="Q64">
        <v>3</v>
      </c>
      <c r="R64">
        <v>2.8820411055988657</v>
      </c>
      <c r="S64">
        <v>3.84</v>
      </c>
      <c r="T64">
        <v>0</v>
      </c>
      <c r="U64">
        <v>317.86</v>
      </c>
      <c r="V64">
        <v>2.8818786692759293</v>
      </c>
      <c r="W64">
        <v>11.04</v>
      </c>
      <c r="X64">
        <v>24.112539498630714</v>
      </c>
      <c r="Y64">
        <v>0</v>
      </c>
      <c r="Z64">
        <v>0</v>
      </c>
      <c r="AA64">
        <v>0</v>
      </c>
      <c r="AB64">
        <v>0.4572243060765192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12.93771631205674</v>
      </c>
      <c r="AL64">
        <v>0.34030464716006892</v>
      </c>
      <c r="AM64">
        <v>0</v>
      </c>
      <c r="AN64">
        <v>0</v>
      </c>
      <c r="AO64">
        <v>0</v>
      </c>
      <c r="AP64">
        <v>2.0320000000000005</v>
      </c>
      <c r="AQ64">
        <v>0</v>
      </c>
      <c r="AR64">
        <v>1.0768985507246378</v>
      </c>
      <c r="AS64">
        <v>1.1151226583407672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580.24823009481452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39.64</v>
      </c>
      <c r="L65">
        <v>22.09</v>
      </c>
      <c r="M65">
        <v>0</v>
      </c>
      <c r="N65">
        <v>28.967460331375474</v>
      </c>
      <c r="O65">
        <v>48.65</v>
      </c>
      <c r="P65">
        <v>58.545044015574739</v>
      </c>
      <c r="Q65">
        <v>2.8819354838709677</v>
      </c>
      <c r="R65">
        <v>2.8699999999999997</v>
      </c>
      <c r="S65">
        <v>3.84</v>
      </c>
      <c r="T65">
        <v>0</v>
      </c>
      <c r="U65">
        <v>317.86</v>
      </c>
      <c r="V65">
        <v>2.8818786692759293</v>
      </c>
      <c r="W65">
        <v>11.04</v>
      </c>
      <c r="X65">
        <v>24.112539498630714</v>
      </c>
      <c r="Y65">
        <v>0</v>
      </c>
      <c r="Z65">
        <v>0</v>
      </c>
      <c r="AA65">
        <v>0</v>
      </c>
      <c r="AB65">
        <v>0.4572243060765192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12.93771631205674</v>
      </c>
      <c r="AL65">
        <v>0.34030464716006892</v>
      </c>
      <c r="AM65">
        <v>0</v>
      </c>
      <c r="AN65">
        <v>0</v>
      </c>
      <c r="AO65">
        <v>0</v>
      </c>
      <c r="AP65">
        <v>2.0320000000000005</v>
      </c>
      <c r="AQ65">
        <v>0</v>
      </c>
      <c r="AR65">
        <v>1.0768985507246378</v>
      </c>
      <c r="AS65">
        <v>1.1151226583407672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581.33812447308662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38.419999999999995</v>
      </c>
      <c r="L66">
        <v>22.09</v>
      </c>
      <c r="M66">
        <v>0</v>
      </c>
      <c r="N66">
        <v>28.967460331375474</v>
      </c>
      <c r="O66">
        <v>48.65</v>
      </c>
      <c r="P66">
        <v>58.545044015574739</v>
      </c>
      <c r="Q66">
        <v>2.8819354838709677</v>
      </c>
      <c r="R66">
        <v>2.8815946843853815</v>
      </c>
      <c r="S66">
        <v>3.84</v>
      </c>
      <c r="T66">
        <v>0</v>
      </c>
      <c r="U66">
        <v>317.86</v>
      </c>
      <c r="V66">
        <v>2.8818786692759293</v>
      </c>
      <c r="W66">
        <v>11.04</v>
      </c>
      <c r="X66">
        <v>24.112539498630714</v>
      </c>
      <c r="Y66">
        <v>0</v>
      </c>
      <c r="Z66">
        <v>0</v>
      </c>
      <c r="AA66">
        <v>0</v>
      </c>
      <c r="AB66">
        <v>0.4572243060765192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12.93771631205674</v>
      </c>
      <c r="AL66">
        <v>0.34030464716006892</v>
      </c>
      <c r="AM66">
        <v>0</v>
      </c>
      <c r="AN66">
        <v>0</v>
      </c>
      <c r="AO66">
        <v>0</v>
      </c>
      <c r="AP66">
        <v>0.84074000000000026</v>
      </c>
      <c r="AQ66">
        <v>0</v>
      </c>
      <c r="AR66">
        <v>1.0768985507246378</v>
      </c>
      <c r="AS66">
        <v>1.1151226583407672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578.93845915747193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62.43</v>
      </c>
      <c r="L67">
        <v>21.279999999999998</v>
      </c>
      <c r="M67">
        <v>0</v>
      </c>
      <c r="N67">
        <v>28.967460331375474</v>
      </c>
      <c r="O67">
        <v>48.65</v>
      </c>
      <c r="P67">
        <v>58.545044015574739</v>
      </c>
      <c r="Q67">
        <v>2.88</v>
      </c>
      <c r="R67">
        <v>2.8815946843853815</v>
      </c>
      <c r="S67">
        <v>3.84</v>
      </c>
      <c r="T67">
        <v>0</v>
      </c>
      <c r="U67">
        <v>317.86</v>
      </c>
      <c r="V67">
        <v>4.2325359712230224</v>
      </c>
      <c r="W67">
        <v>11.04</v>
      </c>
      <c r="X67">
        <v>24.112539498630714</v>
      </c>
      <c r="Y67">
        <v>0</v>
      </c>
      <c r="Z67">
        <v>0</v>
      </c>
      <c r="AA67">
        <v>0</v>
      </c>
      <c r="AB67">
        <v>0.4572243060765192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12.93771631205674</v>
      </c>
      <c r="AL67">
        <v>0.34030464716006892</v>
      </c>
      <c r="AM67">
        <v>0</v>
      </c>
      <c r="AN67">
        <v>0</v>
      </c>
      <c r="AO67">
        <v>0</v>
      </c>
      <c r="AP67">
        <v>0.74930000000000019</v>
      </c>
      <c r="AQ67">
        <v>0</v>
      </c>
      <c r="AR67">
        <v>0.5384492753623189</v>
      </c>
      <c r="AS67">
        <v>1.1151226583407672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602.85729170018567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86.439999999999984</v>
      </c>
      <c r="L68">
        <v>22.09</v>
      </c>
      <c r="M68">
        <v>0</v>
      </c>
      <c r="N68">
        <v>28.967460331375474</v>
      </c>
      <c r="O68">
        <v>48.65</v>
      </c>
      <c r="P68">
        <v>58.545044015574739</v>
      </c>
      <c r="Q68">
        <v>2.88</v>
      </c>
      <c r="R68">
        <v>2.8815946843853815</v>
      </c>
      <c r="S68">
        <v>3.84</v>
      </c>
      <c r="T68">
        <v>0</v>
      </c>
      <c r="U68">
        <v>317.86</v>
      </c>
      <c r="V68">
        <v>4.2325359712230224</v>
      </c>
      <c r="W68">
        <v>11.04</v>
      </c>
      <c r="X68">
        <v>24.112539498630714</v>
      </c>
      <c r="Y68">
        <v>0</v>
      </c>
      <c r="Z68">
        <v>0</v>
      </c>
      <c r="AA68">
        <v>0</v>
      </c>
      <c r="AB68">
        <v>0.4572243060765192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12.93771631205674</v>
      </c>
      <c r="AL68">
        <v>0.34030464716006892</v>
      </c>
      <c r="AM68">
        <v>0</v>
      </c>
      <c r="AN68">
        <v>0</v>
      </c>
      <c r="AO68">
        <v>0</v>
      </c>
      <c r="AP68">
        <v>0.74930000000000019</v>
      </c>
      <c r="AQ68">
        <v>0</v>
      </c>
      <c r="AR68">
        <v>0.5384492753623189</v>
      </c>
      <c r="AS68">
        <v>1.1151226583407672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627.67729170018561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115.25</v>
      </c>
      <c r="L69">
        <v>41.841001843737281</v>
      </c>
      <c r="M69">
        <v>0</v>
      </c>
      <c r="N69">
        <v>28.967460331375474</v>
      </c>
      <c r="O69">
        <v>48.65</v>
      </c>
      <c r="P69">
        <v>58.545044015574739</v>
      </c>
      <c r="Q69">
        <v>5.0125379939209731</v>
      </c>
      <c r="R69">
        <v>5.17</v>
      </c>
      <c r="S69">
        <v>6.4299999999999988</v>
      </c>
      <c r="T69">
        <v>0</v>
      </c>
      <c r="U69">
        <v>317.86</v>
      </c>
      <c r="V69">
        <v>4.2325359712230224</v>
      </c>
      <c r="W69">
        <v>11.04</v>
      </c>
      <c r="X69">
        <v>24.112539498630714</v>
      </c>
      <c r="Y69">
        <v>0</v>
      </c>
      <c r="Z69">
        <v>0</v>
      </c>
      <c r="AA69">
        <v>0</v>
      </c>
      <c r="AB69">
        <v>0.4572243060765192</v>
      </c>
      <c r="AC69">
        <v>0</v>
      </c>
      <c r="AD69">
        <v>0</v>
      </c>
      <c r="AE69">
        <v>4.0204125662376988</v>
      </c>
      <c r="AF69">
        <v>0</v>
      </c>
      <c r="AG69">
        <v>0</v>
      </c>
      <c r="AH69">
        <v>5.3137241816261884</v>
      </c>
      <c r="AI69">
        <v>0</v>
      </c>
      <c r="AJ69">
        <v>0</v>
      </c>
      <c r="AK69">
        <v>12.93771631205674</v>
      </c>
      <c r="AL69">
        <v>0.34030464716006892</v>
      </c>
      <c r="AM69">
        <v>0</v>
      </c>
      <c r="AN69">
        <v>0</v>
      </c>
      <c r="AO69">
        <v>0</v>
      </c>
      <c r="AP69">
        <v>0.74930000000000019</v>
      </c>
      <c r="AQ69">
        <v>0</v>
      </c>
      <c r="AR69">
        <v>0.5384492753623189</v>
      </c>
      <c r="AS69">
        <v>1.1151226583407672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692.58337360132248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157.66</v>
      </c>
      <c r="L70">
        <v>41.841001843737281</v>
      </c>
      <c r="M70">
        <v>0</v>
      </c>
      <c r="N70">
        <v>28.967460331375474</v>
      </c>
      <c r="O70">
        <v>48.65</v>
      </c>
      <c r="P70">
        <v>58.545044015574739</v>
      </c>
      <c r="Q70">
        <v>5.0125379939209731</v>
      </c>
      <c r="R70">
        <v>5.17</v>
      </c>
      <c r="S70">
        <v>6.4299999999999988</v>
      </c>
      <c r="T70">
        <v>0</v>
      </c>
      <c r="U70">
        <v>317.86</v>
      </c>
      <c r="V70">
        <v>4.2325359712230224</v>
      </c>
      <c r="W70">
        <v>11.04</v>
      </c>
      <c r="X70">
        <v>24.112539498630714</v>
      </c>
      <c r="Y70">
        <v>0</v>
      </c>
      <c r="Z70">
        <v>0</v>
      </c>
      <c r="AA70">
        <v>0</v>
      </c>
      <c r="AB70">
        <v>0.4572243060765192</v>
      </c>
      <c r="AC70">
        <v>0</v>
      </c>
      <c r="AD70">
        <v>0</v>
      </c>
      <c r="AE70">
        <v>4.0204125662376988</v>
      </c>
      <c r="AF70">
        <v>0</v>
      </c>
      <c r="AG70">
        <v>0</v>
      </c>
      <c r="AH70">
        <v>10.975431256599789</v>
      </c>
      <c r="AI70">
        <v>0</v>
      </c>
      <c r="AJ70">
        <v>0</v>
      </c>
      <c r="AK70">
        <v>12.93771631205674</v>
      </c>
      <c r="AL70">
        <v>0.34030464716006892</v>
      </c>
      <c r="AM70">
        <v>0</v>
      </c>
      <c r="AN70">
        <v>0</v>
      </c>
      <c r="AO70">
        <v>0</v>
      </c>
      <c r="AP70">
        <v>0.74930000000000019</v>
      </c>
      <c r="AQ70">
        <v>0</v>
      </c>
      <c r="AR70">
        <v>0.5384492753623189</v>
      </c>
      <c r="AS70">
        <v>1.1151226583407672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740.65508067629594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157.57240297073488</v>
      </c>
      <c r="L71">
        <v>41.831002300282748</v>
      </c>
      <c r="M71">
        <v>0</v>
      </c>
      <c r="N71">
        <v>28.967460331375474</v>
      </c>
      <c r="O71">
        <v>48.65</v>
      </c>
      <c r="P71">
        <v>58.545044015574739</v>
      </c>
      <c r="Q71">
        <v>5.0125379939209731</v>
      </c>
      <c r="R71">
        <v>5.17</v>
      </c>
      <c r="S71">
        <v>6.4299999999999988</v>
      </c>
      <c r="T71">
        <v>0</v>
      </c>
      <c r="U71">
        <v>317.86</v>
      </c>
      <c r="V71">
        <v>4.2325359712230224</v>
      </c>
      <c r="W71">
        <v>11.04</v>
      </c>
      <c r="X71">
        <v>24.112539498630714</v>
      </c>
      <c r="Y71">
        <v>0</v>
      </c>
      <c r="Z71">
        <v>0</v>
      </c>
      <c r="AA71">
        <v>0</v>
      </c>
      <c r="AB71">
        <v>0.4572243060765192</v>
      </c>
      <c r="AC71">
        <v>0</v>
      </c>
      <c r="AD71">
        <v>2.2552914458743381</v>
      </c>
      <c r="AE71">
        <v>4.0204125662376988</v>
      </c>
      <c r="AF71">
        <v>0</v>
      </c>
      <c r="AG71">
        <v>0</v>
      </c>
      <c r="AH71">
        <v>17.048621752903909</v>
      </c>
      <c r="AI71">
        <v>0</v>
      </c>
      <c r="AJ71">
        <v>0</v>
      </c>
      <c r="AK71">
        <v>12.93771631205674</v>
      </c>
      <c r="AL71">
        <v>0.34030464716006892</v>
      </c>
      <c r="AM71">
        <v>0</v>
      </c>
      <c r="AN71">
        <v>0</v>
      </c>
      <c r="AO71">
        <v>0</v>
      </c>
      <c r="AP71">
        <v>0.74930000000000019</v>
      </c>
      <c r="AQ71">
        <v>0</v>
      </c>
      <c r="AR71">
        <v>0.5384492753623189</v>
      </c>
      <c r="AS71">
        <v>1.1151226583407672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748.88596604575491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157.57240297073488</v>
      </c>
      <c r="L72">
        <v>41.831002300282748</v>
      </c>
      <c r="M72">
        <v>0</v>
      </c>
      <c r="N72">
        <v>28.967460331375474</v>
      </c>
      <c r="O72">
        <v>48.65</v>
      </c>
      <c r="P72">
        <v>58.545044015574739</v>
      </c>
      <c r="Q72">
        <v>5.0125379939209731</v>
      </c>
      <c r="R72">
        <v>5.17</v>
      </c>
      <c r="S72">
        <v>6.4299999999999988</v>
      </c>
      <c r="T72">
        <v>0</v>
      </c>
      <c r="U72">
        <v>317.86</v>
      </c>
      <c r="V72">
        <v>4.2325359712230224</v>
      </c>
      <c r="W72">
        <v>11.04</v>
      </c>
      <c r="X72">
        <v>24.112539498630714</v>
      </c>
      <c r="Y72">
        <v>0</v>
      </c>
      <c r="Z72">
        <v>0</v>
      </c>
      <c r="AA72">
        <v>2.9284470229723398</v>
      </c>
      <c r="AB72">
        <v>0.97541185296324084</v>
      </c>
      <c r="AC72">
        <v>2.3618815768807915</v>
      </c>
      <c r="AD72">
        <v>3.5429409538228613</v>
      </c>
      <c r="AE72">
        <v>4.0204125662376988</v>
      </c>
      <c r="AF72">
        <v>0</v>
      </c>
      <c r="AG72">
        <v>0</v>
      </c>
      <c r="AH72">
        <v>22.824629778247093</v>
      </c>
      <c r="AI72">
        <v>0</v>
      </c>
      <c r="AJ72">
        <v>0</v>
      </c>
      <c r="AK72">
        <v>12.93771631205674</v>
      </c>
      <c r="AL72">
        <v>0.34030464716006892</v>
      </c>
      <c r="AM72">
        <v>0</v>
      </c>
      <c r="AN72">
        <v>0</v>
      </c>
      <c r="AO72">
        <v>0</v>
      </c>
      <c r="AP72">
        <v>0.74930000000000019</v>
      </c>
      <c r="AQ72">
        <v>0</v>
      </c>
      <c r="AR72">
        <v>0.5384492753623189</v>
      </c>
      <c r="AS72">
        <v>1.1151226583407672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761.75813972578635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157.57240297073488</v>
      </c>
      <c r="L73">
        <v>41.831002300282748</v>
      </c>
      <c r="M73">
        <v>0</v>
      </c>
      <c r="N73">
        <v>28.967460331375474</v>
      </c>
      <c r="O73">
        <v>48.65</v>
      </c>
      <c r="P73">
        <v>60.99</v>
      </c>
      <c r="Q73">
        <v>5.0125379939209731</v>
      </c>
      <c r="R73">
        <v>5.17</v>
      </c>
      <c r="S73">
        <v>6.4299999999999988</v>
      </c>
      <c r="T73">
        <v>0</v>
      </c>
      <c r="U73">
        <v>317.86</v>
      </c>
      <c r="V73">
        <v>4.2325359712230224</v>
      </c>
      <c r="W73">
        <v>11.04</v>
      </c>
      <c r="X73">
        <v>24.112539498630714</v>
      </c>
      <c r="Y73">
        <v>0</v>
      </c>
      <c r="Z73">
        <v>0.53593999999999997</v>
      </c>
      <c r="AA73">
        <v>6.5528129395218029</v>
      </c>
      <c r="AB73">
        <v>0.97541185296324084</v>
      </c>
      <c r="AC73">
        <v>4.7212234961520325</v>
      </c>
      <c r="AD73">
        <v>4.8331302043906135</v>
      </c>
      <c r="AE73">
        <v>8.0382853898561688</v>
      </c>
      <c r="AF73">
        <v>0</v>
      </c>
      <c r="AG73">
        <v>0</v>
      </c>
      <c r="AH73">
        <v>34.234404646251321</v>
      </c>
      <c r="AI73">
        <v>0</v>
      </c>
      <c r="AJ73">
        <v>0</v>
      </c>
      <c r="AK73">
        <v>12.93771631205674</v>
      </c>
      <c r="AL73">
        <v>0.34030464716006892</v>
      </c>
      <c r="AM73">
        <v>1.2853083270817707</v>
      </c>
      <c r="AN73">
        <v>0</v>
      </c>
      <c r="AO73">
        <v>0</v>
      </c>
      <c r="AP73">
        <v>1.0922000000000001</v>
      </c>
      <c r="AQ73">
        <v>0</v>
      </c>
      <c r="AR73">
        <v>1.0768985507246378</v>
      </c>
      <c r="AS73">
        <v>1.1151226583407672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789.6072380906669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157.57240297073488</v>
      </c>
      <c r="L74">
        <v>41.831002300282748</v>
      </c>
      <c r="M74">
        <v>0</v>
      </c>
      <c r="N74">
        <v>28.967460331375474</v>
      </c>
      <c r="O74">
        <v>48.65</v>
      </c>
      <c r="P74">
        <v>63.584955959155032</v>
      </c>
      <c r="Q74">
        <v>5.0125379939209731</v>
      </c>
      <c r="R74">
        <v>5.17</v>
      </c>
      <c r="S74">
        <v>6.4299999999999988</v>
      </c>
      <c r="T74">
        <v>0</v>
      </c>
      <c r="U74">
        <v>317.86</v>
      </c>
      <c r="V74">
        <v>4.2325359712230224</v>
      </c>
      <c r="W74">
        <v>11.04</v>
      </c>
      <c r="X74">
        <v>24.112539498630714</v>
      </c>
      <c r="Y74">
        <v>0</v>
      </c>
      <c r="Z74">
        <v>3.1800799999999998</v>
      </c>
      <c r="AA74">
        <v>10.106063056727615</v>
      </c>
      <c r="AB74">
        <v>6.4265416354088529</v>
      </c>
      <c r="AC74">
        <v>7.0881843882519231</v>
      </c>
      <c r="AD74">
        <v>8.9144965934897815</v>
      </c>
      <c r="AE74">
        <v>8.0382853898561688</v>
      </c>
      <c r="AF74">
        <v>0</v>
      </c>
      <c r="AG74">
        <v>0</v>
      </c>
      <c r="AH74">
        <v>34.234404646251321</v>
      </c>
      <c r="AI74">
        <v>0</v>
      </c>
      <c r="AJ74">
        <v>0</v>
      </c>
      <c r="AK74">
        <v>12.93771631205674</v>
      </c>
      <c r="AL74">
        <v>0.34030464716006892</v>
      </c>
      <c r="AM74">
        <v>2.5706166541635413</v>
      </c>
      <c r="AN74">
        <v>0</v>
      </c>
      <c r="AO74">
        <v>0</v>
      </c>
      <c r="AP74">
        <v>1.5621000000000003</v>
      </c>
      <c r="AQ74">
        <v>0</v>
      </c>
      <c r="AR74">
        <v>1.0768985507246378</v>
      </c>
      <c r="AS74">
        <v>1.1151226583407672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812.05424955775413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157.57240297073488</v>
      </c>
      <c r="L75">
        <v>41.831002300282748</v>
      </c>
      <c r="M75">
        <v>0</v>
      </c>
      <c r="N75">
        <v>28.967460331375474</v>
      </c>
      <c r="O75">
        <v>48.65</v>
      </c>
      <c r="P75">
        <v>66.159999999999982</v>
      </c>
      <c r="Q75">
        <v>5.0125379939209731</v>
      </c>
      <c r="R75">
        <v>5.17</v>
      </c>
      <c r="S75">
        <v>6.4299999999999988</v>
      </c>
      <c r="T75">
        <v>0</v>
      </c>
      <c r="U75">
        <v>317.86</v>
      </c>
      <c r="V75">
        <v>4.2325359712230224</v>
      </c>
      <c r="W75">
        <v>11.04</v>
      </c>
      <c r="X75">
        <v>24.112539498630714</v>
      </c>
      <c r="Y75">
        <v>0</v>
      </c>
      <c r="Z75">
        <v>3.1800799999999998</v>
      </c>
      <c r="AA75">
        <v>10.281312705110174</v>
      </c>
      <c r="AB75">
        <v>6.4265416354088529</v>
      </c>
      <c r="AC75">
        <v>7.0881843882519231</v>
      </c>
      <c r="AD75">
        <v>8.9144965934897815</v>
      </c>
      <c r="AE75">
        <v>8.0382853898561688</v>
      </c>
      <c r="AF75">
        <v>0</v>
      </c>
      <c r="AG75">
        <v>0</v>
      </c>
      <c r="AH75">
        <v>34.234404646251321</v>
      </c>
      <c r="AI75">
        <v>0</v>
      </c>
      <c r="AJ75">
        <v>0</v>
      </c>
      <c r="AK75">
        <v>12.93771631205674</v>
      </c>
      <c r="AL75">
        <v>0.34030464716006892</v>
      </c>
      <c r="AM75">
        <v>2.5706166541635413</v>
      </c>
      <c r="AN75">
        <v>0</v>
      </c>
      <c r="AO75">
        <v>0</v>
      </c>
      <c r="AP75">
        <v>1.5621000000000003</v>
      </c>
      <c r="AQ75">
        <v>0</v>
      </c>
      <c r="AR75">
        <v>1.0768985507246378</v>
      </c>
      <c r="AS75">
        <v>1.1151226583407672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814.80454324698155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157.57240297073488</v>
      </c>
      <c r="L76">
        <v>41.831002300282748</v>
      </c>
      <c r="M76">
        <v>0</v>
      </c>
      <c r="N76">
        <v>28.967460331375474</v>
      </c>
      <c r="O76">
        <v>48.65</v>
      </c>
      <c r="P76">
        <v>66.489999999999995</v>
      </c>
      <c r="Q76">
        <v>5.0125379939209731</v>
      </c>
      <c r="R76">
        <v>5.17</v>
      </c>
      <c r="S76">
        <v>6.4299999999999988</v>
      </c>
      <c r="T76">
        <v>0</v>
      </c>
      <c r="U76">
        <v>317.86</v>
      </c>
      <c r="V76">
        <v>4.2325359712230224</v>
      </c>
      <c r="W76">
        <v>11.04</v>
      </c>
      <c r="X76">
        <v>24.112539498630714</v>
      </c>
      <c r="Y76">
        <v>0</v>
      </c>
      <c r="Z76">
        <v>3.1800799999999998</v>
      </c>
      <c r="AA76">
        <v>10.281312705110174</v>
      </c>
      <c r="AB76">
        <v>6.4265416354088529</v>
      </c>
      <c r="AC76">
        <v>7.0881843882519231</v>
      </c>
      <c r="AD76">
        <v>8.9144965934897815</v>
      </c>
      <c r="AE76">
        <v>8.0382853898561688</v>
      </c>
      <c r="AF76">
        <v>0</v>
      </c>
      <c r="AG76">
        <v>0</v>
      </c>
      <c r="AH76">
        <v>34.234404646251321</v>
      </c>
      <c r="AI76">
        <v>0</v>
      </c>
      <c r="AJ76">
        <v>0</v>
      </c>
      <c r="AK76">
        <v>12.93771631205674</v>
      </c>
      <c r="AL76">
        <v>0.34030464716006892</v>
      </c>
      <c r="AM76">
        <v>2.5706166541635413</v>
      </c>
      <c r="AN76">
        <v>0</v>
      </c>
      <c r="AO76">
        <v>0</v>
      </c>
      <c r="AP76">
        <v>1.5621000000000003</v>
      </c>
      <c r="AQ76">
        <v>0</v>
      </c>
      <c r="AR76">
        <v>1.0768985507246378</v>
      </c>
      <c r="AS76">
        <v>1.1151226583407672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815.13454324698159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157.57240297073488</v>
      </c>
      <c r="L77">
        <v>41.831002300282748</v>
      </c>
      <c r="M77">
        <v>0</v>
      </c>
      <c r="N77">
        <v>28.967460331375474</v>
      </c>
      <c r="O77">
        <v>48.65</v>
      </c>
      <c r="P77">
        <v>66.489999999999995</v>
      </c>
      <c r="Q77">
        <v>5.0125379939209731</v>
      </c>
      <c r="R77">
        <v>5.17</v>
      </c>
      <c r="S77">
        <v>6.4299999999999988</v>
      </c>
      <c r="T77">
        <v>0</v>
      </c>
      <c r="U77">
        <v>317.86</v>
      </c>
      <c r="V77">
        <v>4.2325359712230224</v>
      </c>
      <c r="W77">
        <v>11.04</v>
      </c>
      <c r="X77">
        <v>24.112539498630714</v>
      </c>
      <c r="Y77">
        <v>0</v>
      </c>
      <c r="Z77">
        <v>3.1800799999999998</v>
      </c>
      <c r="AA77">
        <v>10.281312705110174</v>
      </c>
      <c r="AB77">
        <v>6.4265416354088529</v>
      </c>
      <c r="AC77">
        <v>7.0881843882519231</v>
      </c>
      <c r="AD77">
        <v>8.9144965934897815</v>
      </c>
      <c r="AE77">
        <v>8.0382853898561688</v>
      </c>
      <c r="AF77">
        <v>0</v>
      </c>
      <c r="AG77">
        <v>0</v>
      </c>
      <c r="AH77">
        <v>34.234404646251321</v>
      </c>
      <c r="AI77">
        <v>0</v>
      </c>
      <c r="AJ77">
        <v>0</v>
      </c>
      <c r="AK77">
        <v>12.93771631205674</v>
      </c>
      <c r="AL77">
        <v>3.1160731497418248</v>
      </c>
      <c r="AM77">
        <v>2.5706166541635413</v>
      </c>
      <c r="AN77">
        <v>0</v>
      </c>
      <c r="AO77">
        <v>0</v>
      </c>
      <c r="AP77">
        <v>1.5621000000000003</v>
      </c>
      <c r="AQ77">
        <v>0</v>
      </c>
      <c r="AR77">
        <v>0.40383695652173912</v>
      </c>
      <c r="AS77">
        <v>1.1151226583407672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817.23725015536047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157.57240297073488</v>
      </c>
      <c r="L78">
        <v>41.831002300282748</v>
      </c>
      <c r="M78">
        <v>0</v>
      </c>
      <c r="N78">
        <v>28.967460331375474</v>
      </c>
      <c r="O78">
        <v>48.65</v>
      </c>
      <c r="P78">
        <v>66.489999999999995</v>
      </c>
      <c r="Q78">
        <v>5.0125379939209731</v>
      </c>
      <c r="R78">
        <v>5.17</v>
      </c>
      <c r="S78">
        <v>6.4299999999999988</v>
      </c>
      <c r="T78">
        <v>0</v>
      </c>
      <c r="U78">
        <v>317.86</v>
      </c>
      <c r="V78">
        <v>4.2325359712230224</v>
      </c>
      <c r="W78">
        <v>11.04</v>
      </c>
      <c r="X78">
        <v>24.112539498630714</v>
      </c>
      <c r="Y78">
        <v>0</v>
      </c>
      <c r="Z78">
        <v>3.1800799999999998</v>
      </c>
      <c r="AA78">
        <v>10.281312705110174</v>
      </c>
      <c r="AB78">
        <v>6.4265416354088529</v>
      </c>
      <c r="AC78">
        <v>7.0881843882519231</v>
      </c>
      <c r="AD78">
        <v>8.9144965934897815</v>
      </c>
      <c r="AE78">
        <v>8.0382853898561688</v>
      </c>
      <c r="AF78">
        <v>0</v>
      </c>
      <c r="AG78">
        <v>0</v>
      </c>
      <c r="AH78">
        <v>34.234404646251321</v>
      </c>
      <c r="AI78">
        <v>0.62221916732128846</v>
      </c>
      <c r="AJ78">
        <v>0</v>
      </c>
      <c r="AK78">
        <v>12.93771631205674</v>
      </c>
      <c r="AL78">
        <v>17.005074010327021</v>
      </c>
      <c r="AM78">
        <v>2.5706166541635413</v>
      </c>
      <c r="AN78">
        <v>0</v>
      </c>
      <c r="AO78">
        <v>0</v>
      </c>
      <c r="AP78">
        <v>0.9398000000000003</v>
      </c>
      <c r="AQ78">
        <v>0</v>
      </c>
      <c r="AR78">
        <v>0.5384492753623189</v>
      </c>
      <c r="AS78">
        <v>1.1151226583407672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831.26078250210742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115.25</v>
      </c>
      <c r="L79">
        <v>22.090553398301473</v>
      </c>
      <c r="M79">
        <v>0</v>
      </c>
      <c r="N79">
        <v>28.967460331375474</v>
      </c>
      <c r="O79">
        <v>48.65</v>
      </c>
      <c r="P79">
        <v>66.489999999999995</v>
      </c>
      <c r="Q79">
        <v>2.88</v>
      </c>
      <c r="R79">
        <v>2.77</v>
      </c>
      <c r="S79">
        <v>3.69</v>
      </c>
      <c r="T79">
        <v>0</v>
      </c>
      <c r="U79">
        <v>317.86</v>
      </c>
      <c r="V79">
        <v>4.2325359712230224</v>
      </c>
      <c r="W79">
        <v>11.04</v>
      </c>
      <c r="X79">
        <v>24.112539498630714</v>
      </c>
      <c r="Y79">
        <v>0</v>
      </c>
      <c r="Z79">
        <v>3.1800799999999998</v>
      </c>
      <c r="AA79">
        <v>10.281312705110174</v>
      </c>
      <c r="AB79">
        <v>6.4265416354088529</v>
      </c>
      <c r="AC79">
        <v>7.0881843882519231</v>
      </c>
      <c r="AD79">
        <v>8.9144965934897815</v>
      </c>
      <c r="AE79">
        <v>8.0382853898561688</v>
      </c>
      <c r="AF79">
        <v>0</v>
      </c>
      <c r="AG79">
        <v>0</v>
      </c>
      <c r="AH79">
        <v>34.234404646251321</v>
      </c>
      <c r="AI79">
        <v>1.5517384131971723</v>
      </c>
      <c r="AJ79">
        <v>0</v>
      </c>
      <c r="AK79">
        <v>12.93771631205674</v>
      </c>
      <c r="AL79">
        <v>17.005074010327021</v>
      </c>
      <c r="AM79">
        <v>2.5706166541635413</v>
      </c>
      <c r="AN79">
        <v>0</v>
      </c>
      <c r="AO79">
        <v>0</v>
      </c>
      <c r="AP79">
        <v>0.74930000000000019</v>
      </c>
      <c r="AQ79">
        <v>0</v>
      </c>
      <c r="AR79">
        <v>8.8869528985507245</v>
      </c>
      <c r="AS79">
        <v>1.1151226583407672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771.01291550453448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106.08000000000001</v>
      </c>
      <c r="L80">
        <v>22.090553398301473</v>
      </c>
      <c r="M80">
        <v>0</v>
      </c>
      <c r="N80">
        <v>28.967460331375474</v>
      </c>
      <c r="O80">
        <v>48.65</v>
      </c>
      <c r="P80">
        <v>66.489999999999995</v>
      </c>
      <c r="Q80">
        <v>2.88</v>
      </c>
      <c r="R80">
        <v>2.77</v>
      </c>
      <c r="S80">
        <v>3.69</v>
      </c>
      <c r="T80">
        <v>0</v>
      </c>
      <c r="U80">
        <v>317.86</v>
      </c>
      <c r="V80">
        <v>4.2325359712230224</v>
      </c>
      <c r="W80">
        <v>11.04</v>
      </c>
      <c r="X80">
        <v>24.112539498630714</v>
      </c>
      <c r="Y80">
        <v>0</v>
      </c>
      <c r="Z80">
        <v>3.1800799999999998</v>
      </c>
      <c r="AA80">
        <v>6.3775632911392419</v>
      </c>
      <c r="AB80">
        <v>6.4265416354088529</v>
      </c>
      <c r="AC80">
        <v>7.0881843882519231</v>
      </c>
      <c r="AD80">
        <v>8.9144965934897815</v>
      </c>
      <c r="AE80">
        <v>8.0382853898561688</v>
      </c>
      <c r="AF80">
        <v>0</v>
      </c>
      <c r="AG80">
        <v>0</v>
      </c>
      <c r="AH80">
        <v>34.234404646251321</v>
      </c>
      <c r="AI80">
        <v>8.0736111547525553</v>
      </c>
      <c r="AJ80">
        <v>0</v>
      </c>
      <c r="AK80">
        <v>12.93771631205674</v>
      </c>
      <c r="AL80">
        <v>17.005074010327021</v>
      </c>
      <c r="AM80">
        <v>2.5706166541635413</v>
      </c>
      <c r="AN80">
        <v>0</v>
      </c>
      <c r="AO80">
        <v>0</v>
      </c>
      <c r="AP80">
        <v>0.74930000000000019</v>
      </c>
      <c r="AQ80">
        <v>0</v>
      </c>
      <c r="AR80">
        <v>8.8869528985507245</v>
      </c>
      <c r="AS80">
        <v>1.1151226583407672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764.46103883211902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91.240000000000009</v>
      </c>
      <c r="L81">
        <v>22.090553398301473</v>
      </c>
      <c r="M81">
        <v>0</v>
      </c>
      <c r="N81">
        <v>28.967460331375474</v>
      </c>
      <c r="O81">
        <v>48.65</v>
      </c>
      <c r="P81">
        <v>66.489999999999995</v>
      </c>
      <c r="Q81">
        <v>2.88</v>
      </c>
      <c r="R81">
        <v>2.77</v>
      </c>
      <c r="S81">
        <v>3.69</v>
      </c>
      <c r="T81">
        <v>0</v>
      </c>
      <c r="U81">
        <v>317.86</v>
      </c>
      <c r="V81">
        <v>4.2325359712230224</v>
      </c>
      <c r="W81">
        <v>11.04</v>
      </c>
      <c r="X81">
        <v>24.112539498630714</v>
      </c>
      <c r="Y81">
        <v>0</v>
      </c>
      <c r="Z81">
        <v>1.5900399999999999</v>
      </c>
      <c r="AA81">
        <v>2.9284470229723398</v>
      </c>
      <c r="AB81">
        <v>0.97541185296324084</v>
      </c>
      <c r="AC81">
        <v>0.46475734254751055</v>
      </c>
      <c r="AD81">
        <v>6.6820628311884933</v>
      </c>
      <c r="AE81">
        <v>8.0382853898561688</v>
      </c>
      <c r="AF81">
        <v>0</v>
      </c>
      <c r="AG81">
        <v>0</v>
      </c>
      <c r="AH81">
        <v>28.529517212249207</v>
      </c>
      <c r="AI81">
        <v>8.0736111547525553</v>
      </c>
      <c r="AJ81">
        <v>0</v>
      </c>
      <c r="AK81">
        <v>12.93771631205674</v>
      </c>
      <c r="AL81">
        <v>13.602027538726336</v>
      </c>
      <c r="AM81">
        <v>1.2853083270817707</v>
      </c>
      <c r="AN81">
        <v>0</v>
      </c>
      <c r="AO81">
        <v>0</v>
      </c>
      <c r="AP81">
        <v>0.74930000000000019</v>
      </c>
      <c r="AQ81">
        <v>0</v>
      </c>
      <c r="AR81">
        <v>0.67306159420289846</v>
      </c>
      <c r="AS81">
        <v>1.1151226583407672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711.6677584364686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76.83</v>
      </c>
      <c r="L82">
        <v>22.090553398301473</v>
      </c>
      <c r="M82">
        <v>0</v>
      </c>
      <c r="N82">
        <v>28.967460331375474</v>
      </c>
      <c r="O82">
        <v>48.65</v>
      </c>
      <c r="P82">
        <v>66.489999999999995</v>
      </c>
      <c r="Q82">
        <v>2.88</v>
      </c>
      <c r="R82">
        <v>2.77</v>
      </c>
      <c r="S82">
        <v>3.69</v>
      </c>
      <c r="T82">
        <v>0</v>
      </c>
      <c r="U82">
        <v>317.86</v>
      </c>
      <c r="V82">
        <v>4.2325359712230224</v>
      </c>
      <c r="W82">
        <v>11.04</v>
      </c>
      <c r="X82">
        <v>24.112539498630714</v>
      </c>
      <c r="Y82">
        <v>0</v>
      </c>
      <c r="Z82">
        <v>1.5900399999999999</v>
      </c>
      <c r="AA82">
        <v>0</v>
      </c>
      <c r="AB82">
        <v>0.4572243060765192</v>
      </c>
      <c r="AC82">
        <v>0</v>
      </c>
      <c r="AD82">
        <v>4.4572482967448908</v>
      </c>
      <c r="AE82">
        <v>4.0204125662376988</v>
      </c>
      <c r="AF82">
        <v>0</v>
      </c>
      <c r="AG82">
        <v>0</v>
      </c>
      <c r="AH82">
        <v>22.824629778247093</v>
      </c>
      <c r="AI82">
        <v>8.0736111547525553</v>
      </c>
      <c r="AJ82">
        <v>0</v>
      </c>
      <c r="AK82">
        <v>12.93771631205674</v>
      </c>
      <c r="AL82">
        <v>3.1160731497418248</v>
      </c>
      <c r="AM82">
        <v>0</v>
      </c>
      <c r="AN82">
        <v>0</v>
      </c>
      <c r="AO82">
        <v>0</v>
      </c>
      <c r="AP82">
        <v>0.74930000000000019</v>
      </c>
      <c r="AQ82">
        <v>0</v>
      </c>
      <c r="AR82">
        <v>0.40383695652173912</v>
      </c>
      <c r="AS82">
        <v>1.1151226583407672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669.35830437825052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64.97999999999999</v>
      </c>
      <c r="L83">
        <v>41.840998758712885</v>
      </c>
      <c r="M83">
        <v>0</v>
      </c>
      <c r="N83">
        <v>28.967460331375474</v>
      </c>
      <c r="O83">
        <v>48.65</v>
      </c>
      <c r="P83">
        <v>66.489999999999995</v>
      </c>
      <c r="Q83">
        <v>2.88</v>
      </c>
      <c r="R83">
        <v>5.17</v>
      </c>
      <c r="S83">
        <v>6.4299999999999988</v>
      </c>
      <c r="T83">
        <v>0</v>
      </c>
      <c r="U83">
        <v>317.86</v>
      </c>
      <c r="V83">
        <v>4.2325359712230224</v>
      </c>
      <c r="W83">
        <v>11.04</v>
      </c>
      <c r="X83">
        <v>24.112539498630714</v>
      </c>
      <c r="Y83">
        <v>0</v>
      </c>
      <c r="Z83">
        <v>0.26923999999999998</v>
      </c>
      <c r="AA83">
        <v>0</v>
      </c>
      <c r="AB83">
        <v>0.4572243060765192</v>
      </c>
      <c r="AC83">
        <v>0</v>
      </c>
      <c r="AD83">
        <v>2.227354277062831</v>
      </c>
      <c r="AE83">
        <v>4.0204125662376988</v>
      </c>
      <c r="AF83">
        <v>0</v>
      </c>
      <c r="AG83">
        <v>0</v>
      </c>
      <c r="AH83">
        <v>17.048621752903909</v>
      </c>
      <c r="AI83">
        <v>8.0736111547525553</v>
      </c>
      <c r="AJ83">
        <v>0</v>
      </c>
      <c r="AK83">
        <v>12.93771631205674</v>
      </c>
      <c r="AL83">
        <v>0.34030464716006892</v>
      </c>
      <c r="AM83">
        <v>0</v>
      </c>
      <c r="AN83">
        <v>0</v>
      </c>
      <c r="AO83">
        <v>0</v>
      </c>
      <c r="AP83">
        <v>0.9398000000000003</v>
      </c>
      <c r="AQ83">
        <v>0</v>
      </c>
      <c r="AR83">
        <v>0.40383695652173912</v>
      </c>
      <c r="AS83">
        <v>1.1151226583407672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670.48677919105501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64.97999999999999</v>
      </c>
      <c r="L84">
        <v>32.650796846780885</v>
      </c>
      <c r="M84">
        <v>0</v>
      </c>
      <c r="N84">
        <v>28.967460331375474</v>
      </c>
      <c r="O84">
        <v>48.65</v>
      </c>
      <c r="P84">
        <v>66.489999999999995</v>
      </c>
      <c r="Q84">
        <v>2.88</v>
      </c>
      <c r="R84">
        <v>5.17</v>
      </c>
      <c r="S84">
        <v>6.4299999999999988</v>
      </c>
      <c r="T84">
        <v>0</v>
      </c>
      <c r="U84">
        <v>317.86</v>
      </c>
      <c r="V84">
        <v>4.2325359712230224</v>
      </c>
      <c r="W84">
        <v>11.04</v>
      </c>
      <c r="X84">
        <v>24.112539498630714</v>
      </c>
      <c r="Y84">
        <v>0</v>
      </c>
      <c r="Z84">
        <v>0</v>
      </c>
      <c r="AA84">
        <v>0</v>
      </c>
      <c r="AB84">
        <v>0.4572243060765192</v>
      </c>
      <c r="AC84">
        <v>0</v>
      </c>
      <c r="AD84">
        <v>0</v>
      </c>
      <c r="AE84">
        <v>4.0204125662376988</v>
      </c>
      <c r="AF84">
        <v>0</v>
      </c>
      <c r="AG84">
        <v>0</v>
      </c>
      <c r="AH84">
        <v>11.412314889123547</v>
      </c>
      <c r="AI84">
        <v>8.0736111547525553</v>
      </c>
      <c r="AJ84">
        <v>0</v>
      </c>
      <c r="AK84">
        <v>12.93771631205674</v>
      </c>
      <c r="AL84">
        <v>0.34030464716006892</v>
      </c>
      <c r="AM84">
        <v>0</v>
      </c>
      <c r="AN84">
        <v>0</v>
      </c>
      <c r="AO84">
        <v>0</v>
      </c>
      <c r="AP84">
        <v>0.9398000000000003</v>
      </c>
      <c r="AQ84">
        <v>0</v>
      </c>
      <c r="AR84">
        <v>0.40383695652173912</v>
      </c>
      <c r="AS84">
        <v>1.1151226583407672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653.1636761382797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64.97999999999999</v>
      </c>
      <c r="L85">
        <v>24.010598618763868</v>
      </c>
      <c r="M85">
        <v>0</v>
      </c>
      <c r="N85">
        <v>28.967460331375474</v>
      </c>
      <c r="O85">
        <v>48.65</v>
      </c>
      <c r="P85">
        <v>66.489999999999995</v>
      </c>
      <c r="Q85">
        <v>2.88</v>
      </c>
      <c r="R85">
        <v>5.17</v>
      </c>
      <c r="S85">
        <v>6.4299999999999988</v>
      </c>
      <c r="T85">
        <v>0</v>
      </c>
      <c r="U85">
        <v>317.86</v>
      </c>
      <c r="V85">
        <v>4.2325359712230224</v>
      </c>
      <c r="W85">
        <v>11.04</v>
      </c>
      <c r="X85">
        <v>24.112539498630714</v>
      </c>
      <c r="Y85">
        <v>0</v>
      </c>
      <c r="Z85">
        <v>0</v>
      </c>
      <c r="AA85">
        <v>0</v>
      </c>
      <c r="AB85">
        <v>0.4572243060765192</v>
      </c>
      <c r="AC85">
        <v>0</v>
      </c>
      <c r="AD85">
        <v>0</v>
      </c>
      <c r="AE85">
        <v>4.0204125662376988</v>
      </c>
      <c r="AF85">
        <v>0</v>
      </c>
      <c r="AG85">
        <v>0</v>
      </c>
      <c r="AH85">
        <v>5.3137241816261884</v>
      </c>
      <c r="AI85">
        <v>8.0736111547525553</v>
      </c>
      <c r="AJ85">
        <v>0</v>
      </c>
      <c r="AK85">
        <v>12.93771631205674</v>
      </c>
      <c r="AL85">
        <v>0.34030464716006892</v>
      </c>
      <c r="AM85">
        <v>0</v>
      </c>
      <c r="AN85">
        <v>0</v>
      </c>
      <c r="AO85">
        <v>0</v>
      </c>
      <c r="AP85">
        <v>0.9398000000000003</v>
      </c>
      <c r="AQ85">
        <v>0</v>
      </c>
      <c r="AR85">
        <v>0.40383695652173912</v>
      </c>
      <c r="AS85">
        <v>1.1151226583407672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638.42488720276538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64.97999999999999</v>
      </c>
      <c r="L86">
        <v>23.050576062779598</v>
      </c>
      <c r="M86">
        <v>0</v>
      </c>
      <c r="N86">
        <v>28.967460331375474</v>
      </c>
      <c r="O86">
        <v>48.65</v>
      </c>
      <c r="P86">
        <v>66.489999999999995</v>
      </c>
      <c r="Q86">
        <v>2.88</v>
      </c>
      <c r="R86">
        <v>5.17</v>
      </c>
      <c r="S86">
        <v>6.4299999999999988</v>
      </c>
      <c r="T86">
        <v>0</v>
      </c>
      <c r="U86">
        <v>317.86</v>
      </c>
      <c r="V86">
        <v>4.2325359712230224</v>
      </c>
      <c r="W86">
        <v>11.04</v>
      </c>
      <c r="X86">
        <v>24.112539498630714</v>
      </c>
      <c r="Y86">
        <v>0</v>
      </c>
      <c r="Z86">
        <v>0</v>
      </c>
      <c r="AA86">
        <v>0</v>
      </c>
      <c r="AB86">
        <v>0.4572243060765192</v>
      </c>
      <c r="AC86">
        <v>0</v>
      </c>
      <c r="AD86">
        <v>0</v>
      </c>
      <c r="AE86">
        <v>4.0204125662376988</v>
      </c>
      <c r="AF86">
        <v>0</v>
      </c>
      <c r="AG86">
        <v>0</v>
      </c>
      <c r="AH86">
        <v>0</v>
      </c>
      <c r="AI86">
        <v>1.2418986645718777</v>
      </c>
      <c r="AJ86">
        <v>0</v>
      </c>
      <c r="AK86">
        <v>12.93771631205674</v>
      </c>
      <c r="AL86">
        <v>0.34030464716006892</v>
      </c>
      <c r="AM86">
        <v>0</v>
      </c>
      <c r="AN86">
        <v>0</v>
      </c>
      <c r="AO86">
        <v>0</v>
      </c>
      <c r="AP86">
        <v>0.9398000000000003</v>
      </c>
      <c r="AQ86">
        <v>0</v>
      </c>
      <c r="AR86">
        <v>0.40383695652173912</v>
      </c>
      <c r="AS86">
        <v>1.1151226583407672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625.31942797497425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38.419999999999995</v>
      </c>
      <c r="L87">
        <v>26.500810050742796</v>
      </c>
      <c r="M87">
        <v>0</v>
      </c>
      <c r="N87">
        <v>28.967460331375474</v>
      </c>
      <c r="O87">
        <v>48.65</v>
      </c>
      <c r="P87">
        <v>66.489999999999995</v>
      </c>
      <c r="Q87">
        <v>2.88</v>
      </c>
      <c r="R87">
        <v>5.17</v>
      </c>
      <c r="S87">
        <v>6.4299999999999988</v>
      </c>
      <c r="T87">
        <v>0</v>
      </c>
      <c r="U87">
        <v>317.86</v>
      </c>
      <c r="V87">
        <v>4.2325359712230224</v>
      </c>
      <c r="W87">
        <v>11.04</v>
      </c>
      <c r="X87">
        <v>24.112539498630714</v>
      </c>
      <c r="Y87">
        <v>0</v>
      </c>
      <c r="Z87">
        <v>0</v>
      </c>
      <c r="AA87">
        <v>0</v>
      </c>
      <c r="AB87">
        <v>0.4572243060765192</v>
      </c>
      <c r="AC87">
        <v>0</v>
      </c>
      <c r="AD87">
        <v>0</v>
      </c>
      <c r="AE87">
        <v>4.0204125662376988</v>
      </c>
      <c r="AF87">
        <v>0</v>
      </c>
      <c r="AG87">
        <v>0</v>
      </c>
      <c r="AH87">
        <v>0</v>
      </c>
      <c r="AI87">
        <v>0.62221916732128846</v>
      </c>
      <c r="AJ87">
        <v>0</v>
      </c>
      <c r="AK87">
        <v>12.93771631205674</v>
      </c>
      <c r="AL87">
        <v>0.34030464716006892</v>
      </c>
      <c r="AM87">
        <v>0</v>
      </c>
      <c r="AN87">
        <v>0</v>
      </c>
      <c r="AO87">
        <v>0</v>
      </c>
      <c r="AP87">
        <v>0.9398000000000003</v>
      </c>
      <c r="AQ87">
        <v>0</v>
      </c>
      <c r="AR87">
        <v>0.5384492753623189</v>
      </c>
      <c r="AS87">
        <v>1.1151226583407672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601.72459478452731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38.42</v>
      </c>
      <c r="L88">
        <v>23.05</v>
      </c>
      <c r="M88">
        <v>0</v>
      </c>
      <c r="N88">
        <v>28.967460331375474</v>
      </c>
      <c r="O88">
        <v>48.65</v>
      </c>
      <c r="P88">
        <v>66.489999999999995</v>
      </c>
      <c r="Q88">
        <v>2.88</v>
      </c>
      <c r="R88">
        <v>5.17</v>
      </c>
      <c r="S88">
        <v>6.4299999999999988</v>
      </c>
      <c r="T88">
        <v>0</v>
      </c>
      <c r="U88">
        <v>317.86</v>
      </c>
      <c r="V88">
        <v>4.2325359712230224</v>
      </c>
      <c r="W88">
        <v>11.04</v>
      </c>
      <c r="X88">
        <v>24.112539498630714</v>
      </c>
      <c r="Y88">
        <v>0</v>
      </c>
      <c r="Z88">
        <v>0</v>
      </c>
      <c r="AA88">
        <v>0</v>
      </c>
      <c r="AB88">
        <v>0.4572243060765192</v>
      </c>
      <c r="AC88">
        <v>0</v>
      </c>
      <c r="AD88">
        <v>0</v>
      </c>
      <c r="AE88">
        <v>4.0204125662376988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12.93771631205674</v>
      </c>
      <c r="AL88">
        <v>0.34030464716006892</v>
      </c>
      <c r="AM88">
        <v>0</v>
      </c>
      <c r="AN88">
        <v>0</v>
      </c>
      <c r="AO88">
        <v>0</v>
      </c>
      <c r="AP88">
        <v>0.9398000000000003</v>
      </c>
      <c r="AQ88">
        <v>0</v>
      </c>
      <c r="AR88">
        <v>8.8869528985507245</v>
      </c>
      <c r="AS88">
        <v>1.1151226583407672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606.00006918965164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38.419999999999995</v>
      </c>
      <c r="L89">
        <v>23.050000000000004</v>
      </c>
      <c r="M89">
        <v>0</v>
      </c>
      <c r="N89">
        <v>28.967460331375474</v>
      </c>
      <c r="O89">
        <v>48.65</v>
      </c>
      <c r="P89">
        <v>66.489999999999995</v>
      </c>
      <c r="Q89">
        <v>2.8819354838709677</v>
      </c>
      <c r="R89">
        <v>2.77</v>
      </c>
      <c r="S89">
        <v>3.69</v>
      </c>
      <c r="T89">
        <v>0</v>
      </c>
      <c r="U89">
        <v>317.86</v>
      </c>
      <c r="V89">
        <v>4.2325359712230224</v>
      </c>
      <c r="W89">
        <v>11.04</v>
      </c>
      <c r="X89">
        <v>24.112539498630714</v>
      </c>
      <c r="Y89">
        <v>0</v>
      </c>
      <c r="Z89">
        <v>0</v>
      </c>
      <c r="AA89">
        <v>0</v>
      </c>
      <c r="AB89">
        <v>0.4572243060765192</v>
      </c>
      <c r="AC89">
        <v>0</v>
      </c>
      <c r="AD89">
        <v>0</v>
      </c>
      <c r="AE89">
        <v>4.0204125662376988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12.93771631205674</v>
      </c>
      <c r="AL89">
        <v>0.34030464716006892</v>
      </c>
      <c r="AM89">
        <v>0</v>
      </c>
      <c r="AN89">
        <v>0</v>
      </c>
      <c r="AO89">
        <v>0</v>
      </c>
      <c r="AP89">
        <v>0.9398000000000003</v>
      </c>
      <c r="AQ89">
        <v>0</v>
      </c>
      <c r="AR89">
        <v>8.8869528985507245</v>
      </c>
      <c r="AS89">
        <v>1.1151226583407672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600.86200467352262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38.42</v>
      </c>
      <c r="L90">
        <v>23.05</v>
      </c>
      <c r="M90">
        <v>0</v>
      </c>
      <c r="N90">
        <v>28.967460331375474</v>
      </c>
      <c r="O90">
        <v>48.65</v>
      </c>
      <c r="P90">
        <v>66.489999999999995</v>
      </c>
      <c r="Q90">
        <v>2.8819354838709677</v>
      </c>
      <c r="R90">
        <v>2.77</v>
      </c>
      <c r="S90">
        <v>3.69</v>
      </c>
      <c r="T90">
        <v>0</v>
      </c>
      <c r="U90">
        <v>317.86</v>
      </c>
      <c r="V90">
        <v>4.2325359712230224</v>
      </c>
      <c r="W90">
        <v>11.04</v>
      </c>
      <c r="X90">
        <v>24.112539498630714</v>
      </c>
      <c r="Y90">
        <v>0</v>
      </c>
      <c r="Z90">
        <v>0</v>
      </c>
      <c r="AA90">
        <v>0</v>
      </c>
      <c r="AB90">
        <v>0.4572243060765192</v>
      </c>
      <c r="AC90">
        <v>0</v>
      </c>
      <c r="AD90">
        <v>0</v>
      </c>
      <c r="AE90">
        <v>4.0204125662376988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12.93771631205674</v>
      </c>
      <c r="AL90">
        <v>0.34030464716006892</v>
      </c>
      <c r="AM90">
        <v>0</v>
      </c>
      <c r="AN90">
        <v>0</v>
      </c>
      <c r="AO90">
        <v>0</v>
      </c>
      <c r="AP90">
        <v>0.9398000000000003</v>
      </c>
      <c r="AQ90">
        <v>0</v>
      </c>
      <c r="AR90">
        <v>0.80767391304347824</v>
      </c>
      <c r="AS90">
        <v>1.1151226583407672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592.78272568801538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38.42</v>
      </c>
      <c r="L91">
        <v>23.05</v>
      </c>
      <c r="M91">
        <v>0</v>
      </c>
      <c r="N91">
        <v>28.967460331375474</v>
      </c>
      <c r="O91">
        <v>48.65</v>
      </c>
      <c r="P91">
        <v>66.489999999999995</v>
      </c>
      <c r="Q91">
        <v>2.8819354838709677</v>
      </c>
      <c r="R91">
        <v>2.77</v>
      </c>
      <c r="S91">
        <v>3.69</v>
      </c>
      <c r="T91">
        <v>0</v>
      </c>
      <c r="U91">
        <v>317.86</v>
      </c>
      <c r="V91">
        <v>4.2325359712230224</v>
      </c>
      <c r="W91">
        <v>11.04</v>
      </c>
      <c r="X91">
        <v>24.112539498630714</v>
      </c>
      <c r="Y91">
        <v>0</v>
      </c>
      <c r="Z91">
        <v>0</v>
      </c>
      <c r="AA91">
        <v>0</v>
      </c>
      <c r="AB91">
        <v>0.4572243060765192</v>
      </c>
      <c r="AC91">
        <v>0</v>
      </c>
      <c r="AD91">
        <v>0</v>
      </c>
      <c r="AE91">
        <v>4.0204125662376988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12.93771631205674</v>
      </c>
      <c r="AL91">
        <v>0.34030464716006892</v>
      </c>
      <c r="AM91">
        <v>0</v>
      </c>
      <c r="AN91">
        <v>0</v>
      </c>
      <c r="AO91">
        <v>0</v>
      </c>
      <c r="AP91">
        <v>0.9398000000000003</v>
      </c>
      <c r="AQ91">
        <v>0</v>
      </c>
      <c r="AR91">
        <v>0.40383695652173912</v>
      </c>
      <c r="AS91">
        <v>1.1151226583407672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592.3788887314937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38.419999999999995</v>
      </c>
      <c r="L92">
        <v>23.05</v>
      </c>
      <c r="M92">
        <v>0</v>
      </c>
      <c r="N92">
        <v>28.967460331375474</v>
      </c>
      <c r="O92">
        <v>48.65</v>
      </c>
      <c r="P92">
        <v>66.489999999999995</v>
      </c>
      <c r="Q92">
        <v>2.8819354838709677</v>
      </c>
      <c r="R92">
        <v>2.77</v>
      </c>
      <c r="S92">
        <v>3.69</v>
      </c>
      <c r="T92">
        <v>0</v>
      </c>
      <c r="U92">
        <v>317.86</v>
      </c>
      <c r="V92">
        <v>4.2325359712230224</v>
      </c>
      <c r="W92">
        <v>11.04</v>
      </c>
      <c r="X92">
        <v>24.112539498630714</v>
      </c>
      <c r="Y92">
        <v>0</v>
      </c>
      <c r="Z92">
        <v>0</v>
      </c>
      <c r="AA92">
        <v>0</v>
      </c>
      <c r="AB92">
        <v>0.4572243060765192</v>
      </c>
      <c r="AC92">
        <v>0</v>
      </c>
      <c r="AD92">
        <v>0</v>
      </c>
      <c r="AE92">
        <v>4.0204125662376988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12.93771631205674</v>
      </c>
      <c r="AL92">
        <v>0.34030464716006892</v>
      </c>
      <c r="AM92">
        <v>0</v>
      </c>
      <c r="AN92">
        <v>0</v>
      </c>
      <c r="AO92">
        <v>0</v>
      </c>
      <c r="AP92">
        <v>0.9398000000000003</v>
      </c>
      <c r="AQ92">
        <v>0</v>
      </c>
      <c r="AR92">
        <v>0.40383695652173912</v>
      </c>
      <c r="AS92">
        <v>1.1151226583407672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592.3788887314937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38.419999999999995</v>
      </c>
      <c r="L93">
        <v>23.05</v>
      </c>
      <c r="M93">
        <v>0</v>
      </c>
      <c r="N93">
        <v>28.967460331375474</v>
      </c>
      <c r="O93">
        <v>48.65</v>
      </c>
      <c r="P93">
        <v>66.489999999999995</v>
      </c>
      <c r="Q93">
        <v>2.8819354838709677</v>
      </c>
      <c r="R93">
        <v>2.77</v>
      </c>
      <c r="S93">
        <v>3.69</v>
      </c>
      <c r="T93">
        <v>0</v>
      </c>
      <c r="U93">
        <v>317.86</v>
      </c>
      <c r="V93">
        <v>2.8818786692759293</v>
      </c>
      <c r="W93">
        <v>11.04</v>
      </c>
      <c r="X93">
        <v>24.112539498630714</v>
      </c>
      <c r="Y93">
        <v>0</v>
      </c>
      <c r="Z93">
        <v>0</v>
      </c>
      <c r="AA93">
        <v>0</v>
      </c>
      <c r="AB93">
        <v>0.4572243060765192</v>
      </c>
      <c r="AC93">
        <v>0</v>
      </c>
      <c r="AD93">
        <v>0</v>
      </c>
      <c r="AE93">
        <v>4.0204125662376988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12.93771631205674</v>
      </c>
      <c r="AL93">
        <v>0.34030464716006892</v>
      </c>
      <c r="AM93">
        <v>0</v>
      </c>
      <c r="AN93">
        <v>0</v>
      </c>
      <c r="AO93">
        <v>0</v>
      </c>
      <c r="AP93">
        <v>0.9398000000000003</v>
      </c>
      <c r="AQ93">
        <v>0</v>
      </c>
      <c r="AR93">
        <v>0.40383695652173912</v>
      </c>
      <c r="AS93">
        <v>1.1151226583407672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591.02823142954662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38.419999999999995</v>
      </c>
      <c r="L94">
        <v>23.05</v>
      </c>
      <c r="M94">
        <v>0</v>
      </c>
      <c r="N94">
        <v>28.967460331375474</v>
      </c>
      <c r="O94">
        <v>48.65</v>
      </c>
      <c r="P94">
        <v>66.489999999999995</v>
      </c>
      <c r="Q94">
        <v>2.8819354838709677</v>
      </c>
      <c r="R94">
        <v>2.77</v>
      </c>
      <c r="S94">
        <v>3.69</v>
      </c>
      <c r="T94">
        <v>0</v>
      </c>
      <c r="U94">
        <v>317.86</v>
      </c>
      <c r="V94">
        <v>2.8818786692759293</v>
      </c>
      <c r="W94">
        <v>11.04</v>
      </c>
      <c r="X94">
        <v>24.112539498630714</v>
      </c>
      <c r="Y94">
        <v>0</v>
      </c>
      <c r="Z94">
        <v>0</v>
      </c>
      <c r="AA94">
        <v>0</v>
      </c>
      <c r="AB94">
        <v>0.4572243060765192</v>
      </c>
      <c r="AC94">
        <v>0</v>
      </c>
      <c r="AD94">
        <v>0</v>
      </c>
      <c r="AE94">
        <v>4.0204125662376988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12.93771631205674</v>
      </c>
      <c r="AL94">
        <v>0.34030464716006892</v>
      </c>
      <c r="AM94">
        <v>0</v>
      </c>
      <c r="AN94">
        <v>0</v>
      </c>
      <c r="AO94">
        <v>0</v>
      </c>
      <c r="AP94">
        <v>0.9398000000000003</v>
      </c>
      <c r="AQ94">
        <v>0</v>
      </c>
      <c r="AR94">
        <v>0.40383695652173912</v>
      </c>
      <c r="AS94">
        <v>1.1151226583407672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591.02823142954662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38.419999999999995</v>
      </c>
      <c r="L95">
        <v>23.05</v>
      </c>
      <c r="M95">
        <v>0</v>
      </c>
      <c r="N95">
        <v>28.967460331375474</v>
      </c>
      <c r="O95">
        <v>48.65</v>
      </c>
      <c r="P95">
        <v>66.489999999999995</v>
      </c>
      <c r="Q95">
        <v>2.8819354838709677</v>
      </c>
      <c r="R95">
        <v>2.77</v>
      </c>
      <c r="S95">
        <v>3.69</v>
      </c>
      <c r="T95">
        <v>0</v>
      </c>
      <c r="U95">
        <v>317.86</v>
      </c>
      <c r="V95">
        <v>2.8818786692759293</v>
      </c>
      <c r="W95">
        <v>11.04</v>
      </c>
      <c r="X95">
        <v>24.112539498630714</v>
      </c>
      <c r="Y95">
        <v>0</v>
      </c>
      <c r="Z95">
        <v>0</v>
      </c>
      <c r="AA95">
        <v>0</v>
      </c>
      <c r="AB95">
        <v>0.4572243060765192</v>
      </c>
      <c r="AC95">
        <v>0</v>
      </c>
      <c r="AD95">
        <v>0</v>
      </c>
      <c r="AE95">
        <v>4.0204125662376988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12.93771631205674</v>
      </c>
      <c r="AL95">
        <v>0.34030464716006892</v>
      </c>
      <c r="AM95">
        <v>0</v>
      </c>
      <c r="AN95">
        <v>0</v>
      </c>
      <c r="AO95">
        <v>0</v>
      </c>
      <c r="AP95">
        <v>0.9398000000000003</v>
      </c>
      <c r="AQ95">
        <v>0</v>
      </c>
      <c r="AR95">
        <v>0.40383695652173912</v>
      </c>
      <c r="AS95">
        <v>1.1151226583407672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591.02823142954662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38.419999999999995</v>
      </c>
      <c r="L96">
        <v>23.05</v>
      </c>
      <c r="M96">
        <v>0</v>
      </c>
      <c r="N96">
        <v>28.967460331375474</v>
      </c>
      <c r="O96">
        <v>48.65</v>
      </c>
      <c r="P96">
        <v>66.489999999999995</v>
      </c>
      <c r="Q96">
        <v>2.8819354838709677</v>
      </c>
      <c r="R96">
        <v>2.77</v>
      </c>
      <c r="S96">
        <v>3.69</v>
      </c>
      <c r="T96">
        <v>0</v>
      </c>
      <c r="U96">
        <v>317.86</v>
      </c>
      <c r="V96">
        <v>2.8818786692759293</v>
      </c>
      <c r="W96">
        <v>11.04</v>
      </c>
      <c r="X96">
        <v>24.112539498630714</v>
      </c>
      <c r="Y96">
        <v>0</v>
      </c>
      <c r="Z96">
        <v>0</v>
      </c>
      <c r="AA96">
        <v>0</v>
      </c>
      <c r="AB96">
        <v>0.4572243060765192</v>
      </c>
      <c r="AC96">
        <v>0</v>
      </c>
      <c r="AD96">
        <v>0</v>
      </c>
      <c r="AE96">
        <v>4.0204125662376988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12.93771631205674</v>
      </c>
      <c r="AL96">
        <v>0.34030464716006892</v>
      </c>
      <c r="AM96">
        <v>0</v>
      </c>
      <c r="AN96">
        <v>0</v>
      </c>
      <c r="AO96">
        <v>0</v>
      </c>
      <c r="AP96">
        <v>0.9398000000000003</v>
      </c>
      <c r="AQ96">
        <v>0</v>
      </c>
      <c r="AR96">
        <v>0.40383695652173912</v>
      </c>
      <c r="AS96">
        <v>1.1151226583407672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591.02823142954662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38.42</v>
      </c>
      <c r="L97">
        <v>23.05</v>
      </c>
      <c r="M97">
        <v>0</v>
      </c>
      <c r="N97">
        <v>28.967460331375474</v>
      </c>
      <c r="O97">
        <v>48.65</v>
      </c>
      <c r="P97">
        <v>66.489999999999995</v>
      </c>
      <c r="Q97">
        <v>2.8819354838709677</v>
      </c>
      <c r="R97">
        <v>2.77</v>
      </c>
      <c r="S97">
        <v>3.69</v>
      </c>
      <c r="T97">
        <v>0</v>
      </c>
      <c r="U97">
        <v>317.86</v>
      </c>
      <c r="V97">
        <v>2.8818786692759293</v>
      </c>
      <c r="W97">
        <v>11.04</v>
      </c>
      <c r="X97">
        <v>24.112539498630714</v>
      </c>
      <c r="Y97">
        <v>0</v>
      </c>
      <c r="Z97">
        <v>0</v>
      </c>
      <c r="AA97">
        <v>0</v>
      </c>
      <c r="AB97">
        <v>0.4572243060765192</v>
      </c>
      <c r="AC97">
        <v>0</v>
      </c>
      <c r="AD97">
        <v>0</v>
      </c>
      <c r="AE97">
        <v>4.0204125662376988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12.93771631205674</v>
      </c>
      <c r="AL97">
        <v>0.34030464716006892</v>
      </c>
      <c r="AM97">
        <v>0</v>
      </c>
      <c r="AN97">
        <v>0</v>
      </c>
      <c r="AO97">
        <v>0</v>
      </c>
      <c r="AP97">
        <v>0.9398000000000003</v>
      </c>
      <c r="AQ97">
        <v>0</v>
      </c>
      <c r="AR97">
        <v>1.8845724637681158</v>
      </c>
      <c r="AS97">
        <v>1.1151226583407672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592.50896693679294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38.419999999999995</v>
      </c>
      <c r="L98">
        <v>23.05</v>
      </c>
      <c r="M98">
        <v>0</v>
      </c>
      <c r="N98">
        <v>28.967460331375474</v>
      </c>
      <c r="O98">
        <v>48.65</v>
      </c>
      <c r="P98">
        <v>66.489999999999995</v>
      </c>
      <c r="Q98">
        <v>2.8819354838709677</v>
      </c>
      <c r="R98">
        <v>2.77</v>
      </c>
      <c r="S98">
        <v>3.69</v>
      </c>
      <c r="T98">
        <v>0</v>
      </c>
      <c r="U98">
        <v>317.86</v>
      </c>
      <c r="V98">
        <v>2.8818786692759293</v>
      </c>
      <c r="W98">
        <v>11.04</v>
      </c>
      <c r="X98">
        <v>24.112539498630714</v>
      </c>
      <c r="Y98">
        <v>0</v>
      </c>
      <c r="Z98">
        <v>0</v>
      </c>
      <c r="AA98">
        <v>0</v>
      </c>
      <c r="AB98">
        <v>0.4572243060765192</v>
      </c>
      <c r="AC98">
        <v>0</v>
      </c>
      <c r="AD98">
        <v>0</v>
      </c>
      <c r="AE98">
        <v>4.0204125662376988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12.93771631205674</v>
      </c>
      <c r="AL98">
        <v>0.34030464716006892</v>
      </c>
      <c r="AM98">
        <v>0</v>
      </c>
      <c r="AN98">
        <v>0</v>
      </c>
      <c r="AO98">
        <v>0</v>
      </c>
      <c r="AP98">
        <v>0.9398000000000003</v>
      </c>
      <c r="AQ98">
        <v>0</v>
      </c>
      <c r="AR98">
        <v>1.8845724637681158</v>
      </c>
      <c r="AS98">
        <v>1.1151226583407672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592.50896693679294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1.5095122890982464</v>
      </c>
      <c r="L99">
        <f t="shared" si="2"/>
        <v>0.64676966829654503</v>
      </c>
      <c r="M99">
        <f t="shared" si="2"/>
        <v>0</v>
      </c>
      <c r="N99">
        <f t="shared" si="2"/>
        <v>0.69521752988426089</v>
      </c>
      <c r="O99">
        <f t="shared" si="2"/>
        <v>1.1676000000000004</v>
      </c>
      <c r="P99">
        <f t="shared" si="2"/>
        <v>1.56781887103651</v>
      </c>
      <c r="Q99">
        <f t="shared" si="2"/>
        <v>7.9316611922737451E-2</v>
      </c>
      <c r="R99">
        <f t="shared" si="2"/>
        <v>8.4163413455091249E-2</v>
      </c>
      <c r="S99">
        <f t="shared" si="2"/>
        <v>0.10909935483870968</v>
      </c>
      <c r="T99">
        <f t="shared" si="2"/>
        <v>0</v>
      </c>
      <c r="U99">
        <f t="shared" si="2"/>
        <v>7.6110706056456134</v>
      </c>
      <c r="V99">
        <f t="shared" si="2"/>
        <v>8.4012091094034486E-2</v>
      </c>
      <c r="W99">
        <f t="shared" si="2"/>
        <v>0.2411859386213219</v>
      </c>
      <c r="X99">
        <f t="shared" si="2"/>
        <v>0.5220494412260368</v>
      </c>
      <c r="Y99">
        <f t="shared" si="2"/>
        <v>0</v>
      </c>
      <c r="Z99">
        <f t="shared" si="2"/>
        <v>1.1863704999999997E-2</v>
      </c>
      <c r="AA99">
        <f t="shared" si="2"/>
        <v>3.0843938115330517E-2</v>
      </c>
      <c r="AB99">
        <f t="shared" si="2"/>
        <v>2.9488427606901759E-2</v>
      </c>
      <c r="AC99">
        <f t="shared" si="2"/>
        <v>2.5512765431129254E-2</v>
      </c>
      <c r="AD99">
        <f t="shared" si="2"/>
        <v>3.6663724451173357E-2</v>
      </c>
      <c r="AE99">
        <f t="shared" si="2"/>
        <v>9.5474004542013713E-2</v>
      </c>
      <c r="AF99">
        <f t="shared" si="2"/>
        <v>0</v>
      </c>
      <c r="AG99">
        <f t="shared" si="2"/>
        <v>0</v>
      </c>
      <c r="AH99">
        <f t="shared" si="2"/>
        <v>0.19173476420274546</v>
      </c>
      <c r="AI99">
        <f t="shared" si="2"/>
        <v>1.9623395718774552E-2</v>
      </c>
      <c r="AJ99">
        <f t="shared" si="2"/>
        <v>0</v>
      </c>
      <c r="AK99">
        <f t="shared" si="2"/>
        <v>0.31050519148936151</v>
      </c>
      <c r="AL99">
        <f t="shared" si="2"/>
        <v>5.4740161144578449E-2</v>
      </c>
      <c r="AM99">
        <f t="shared" si="2"/>
        <v>7.7118499624906226E-3</v>
      </c>
      <c r="AN99">
        <f t="shared" si="2"/>
        <v>0</v>
      </c>
      <c r="AO99">
        <f t="shared" si="2"/>
        <v>0</v>
      </c>
      <c r="AP99">
        <f t="shared" si="2"/>
        <v>2.4116030000000028E-2</v>
      </c>
      <c r="AQ99">
        <f t="shared" si="2"/>
        <v>0</v>
      </c>
      <c r="AR99">
        <f t="shared" si="2"/>
        <v>3.8998839673913009E-2</v>
      </c>
      <c r="AS99">
        <f t="shared" si="2"/>
        <v>3.7195309991079367E-2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15.232287922448593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4.7999999999999989</v>
      </c>
      <c r="L3">
        <v>203.6</v>
      </c>
      <c r="M3">
        <v>16.329999999999998</v>
      </c>
      <c r="N3">
        <v>20.167967553405887</v>
      </c>
      <c r="O3">
        <v>0</v>
      </c>
      <c r="P3">
        <v>24.01</v>
      </c>
      <c r="Q3">
        <v>3.8400000000000003</v>
      </c>
      <c r="R3">
        <v>3.84</v>
      </c>
      <c r="S3">
        <v>4.8</v>
      </c>
      <c r="T3">
        <v>0</v>
      </c>
      <c r="U3">
        <v>13.45</v>
      </c>
      <c r="V3">
        <v>3.84</v>
      </c>
      <c r="W3">
        <v>8.6425814161936056</v>
      </c>
      <c r="X3">
        <v>12.49</v>
      </c>
      <c r="Y3">
        <v>0</v>
      </c>
      <c r="Z3">
        <v>0</v>
      </c>
      <c r="AA3">
        <v>0</v>
      </c>
      <c r="AB3">
        <v>0.55228807201800445</v>
      </c>
      <c r="AC3">
        <v>0</v>
      </c>
      <c r="AD3">
        <v>0</v>
      </c>
      <c r="AE3">
        <v>4.8568501135503404</v>
      </c>
      <c r="AF3">
        <v>2.613894523326572</v>
      </c>
      <c r="AG3">
        <v>12.713792000000002</v>
      </c>
      <c r="AH3">
        <v>0</v>
      </c>
      <c r="AI3">
        <v>0</v>
      </c>
      <c r="AJ3">
        <v>0</v>
      </c>
      <c r="AK3">
        <v>15.62721985815603</v>
      </c>
      <c r="AL3">
        <v>0</v>
      </c>
      <c r="AM3">
        <v>0</v>
      </c>
      <c r="AN3">
        <v>0</v>
      </c>
      <c r="AO3">
        <v>0</v>
      </c>
      <c r="AP3">
        <v>0.94187600000000016</v>
      </c>
      <c r="AQ3">
        <v>0</v>
      </c>
      <c r="AR3">
        <v>10.734703804347827</v>
      </c>
      <c r="AS3">
        <v>5.5468450787986923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373.39801841979693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4.7999999999999989</v>
      </c>
      <c r="L4">
        <v>203.6</v>
      </c>
      <c r="M4">
        <v>16.329999999999998</v>
      </c>
      <c r="N4">
        <v>20.167967553405887</v>
      </c>
      <c r="O4">
        <v>0</v>
      </c>
      <c r="P4">
        <v>24.01</v>
      </c>
      <c r="Q4">
        <v>3.8400000000000003</v>
      </c>
      <c r="R4">
        <v>3.84</v>
      </c>
      <c r="S4">
        <v>4.8</v>
      </c>
      <c r="T4">
        <v>0</v>
      </c>
      <c r="U4">
        <v>13.45</v>
      </c>
      <c r="V4">
        <v>3.84</v>
      </c>
      <c r="W4">
        <v>8.6425814161936056</v>
      </c>
      <c r="X4">
        <v>12.49</v>
      </c>
      <c r="Y4">
        <v>0</v>
      </c>
      <c r="Z4">
        <v>0</v>
      </c>
      <c r="AA4">
        <v>0</v>
      </c>
      <c r="AB4">
        <v>0.55228807201800445</v>
      </c>
      <c r="AC4">
        <v>0</v>
      </c>
      <c r="AD4">
        <v>0</v>
      </c>
      <c r="AE4">
        <v>4.8568501135503404</v>
      </c>
      <c r="AF4">
        <v>2.613894523326572</v>
      </c>
      <c r="AG4">
        <v>12.713792000000002</v>
      </c>
      <c r="AH4">
        <v>0</v>
      </c>
      <c r="AI4">
        <v>0</v>
      </c>
      <c r="AJ4">
        <v>0</v>
      </c>
      <c r="AK4">
        <v>15.62721985815603</v>
      </c>
      <c r="AL4">
        <v>0</v>
      </c>
      <c r="AM4">
        <v>0</v>
      </c>
      <c r="AN4">
        <v>0</v>
      </c>
      <c r="AO4">
        <v>0</v>
      </c>
      <c r="AP4">
        <v>0.94187600000000016</v>
      </c>
      <c r="AQ4">
        <v>0</v>
      </c>
      <c r="AR4">
        <v>10.734703804347827</v>
      </c>
      <c r="AS4">
        <v>5.5468450787986923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373.39801841979693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4.7999999999999989</v>
      </c>
      <c r="L5">
        <v>204.81</v>
      </c>
      <c r="M5">
        <v>16.329999999999998</v>
      </c>
      <c r="N5">
        <v>20.167967553405887</v>
      </c>
      <c r="O5">
        <v>0</v>
      </c>
      <c r="P5">
        <v>24.01</v>
      </c>
      <c r="Q5">
        <v>3.8433333333333333</v>
      </c>
      <c r="R5">
        <v>3.8400000000000003</v>
      </c>
      <c r="S5">
        <v>4.8032258064516133</v>
      </c>
      <c r="T5">
        <v>0</v>
      </c>
      <c r="U5">
        <v>13.45</v>
      </c>
      <c r="V5">
        <v>3.84</v>
      </c>
      <c r="W5">
        <v>8.6425814161936056</v>
      </c>
      <c r="X5">
        <v>12.49</v>
      </c>
      <c r="Y5">
        <v>0</v>
      </c>
      <c r="Z5">
        <v>0</v>
      </c>
      <c r="AA5">
        <v>0</v>
      </c>
      <c r="AB5">
        <v>0.55228807201800445</v>
      </c>
      <c r="AC5">
        <v>0</v>
      </c>
      <c r="AD5">
        <v>0</v>
      </c>
      <c r="AE5">
        <v>4.8568501135503404</v>
      </c>
      <c r="AF5">
        <v>2.613894523326572</v>
      </c>
      <c r="AG5">
        <v>12.713792000000002</v>
      </c>
      <c r="AH5">
        <v>0</v>
      </c>
      <c r="AI5">
        <v>0</v>
      </c>
      <c r="AJ5">
        <v>0</v>
      </c>
      <c r="AK5">
        <v>15.62721985815603</v>
      </c>
      <c r="AL5">
        <v>0</v>
      </c>
      <c r="AM5">
        <v>0</v>
      </c>
      <c r="AN5">
        <v>0</v>
      </c>
      <c r="AO5">
        <v>0</v>
      </c>
      <c r="AP5">
        <v>3.0189120000000007</v>
      </c>
      <c r="AQ5">
        <v>0</v>
      </c>
      <c r="AR5">
        <v>0.97560326086956517</v>
      </c>
      <c r="AS5">
        <v>5.5468450787986923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366.9325130161036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4.7999999999999989</v>
      </c>
      <c r="L6">
        <v>204.81</v>
      </c>
      <c r="M6">
        <v>16.329999999999998</v>
      </c>
      <c r="N6">
        <v>20.167967553405887</v>
      </c>
      <c r="O6">
        <v>0</v>
      </c>
      <c r="P6">
        <v>24.01</v>
      </c>
      <c r="Q6">
        <v>3.8433333333333333</v>
      </c>
      <c r="R6">
        <v>3.8400000000000003</v>
      </c>
      <c r="S6">
        <v>4.8032258064516133</v>
      </c>
      <c r="T6">
        <v>0</v>
      </c>
      <c r="U6">
        <v>13.45</v>
      </c>
      <c r="V6">
        <v>3.84</v>
      </c>
      <c r="W6">
        <v>8.6425814161936056</v>
      </c>
      <c r="X6">
        <v>12.49</v>
      </c>
      <c r="Y6">
        <v>0</v>
      </c>
      <c r="Z6">
        <v>0</v>
      </c>
      <c r="AA6">
        <v>0</v>
      </c>
      <c r="AB6">
        <v>0.55228807201800445</v>
      </c>
      <c r="AC6">
        <v>0</v>
      </c>
      <c r="AD6">
        <v>0</v>
      </c>
      <c r="AE6">
        <v>4.8568501135503404</v>
      </c>
      <c r="AF6">
        <v>2.613894523326572</v>
      </c>
      <c r="AG6">
        <v>12.713792000000002</v>
      </c>
      <c r="AH6">
        <v>0</v>
      </c>
      <c r="AI6">
        <v>0</v>
      </c>
      <c r="AJ6">
        <v>0</v>
      </c>
      <c r="AK6">
        <v>15.62721985815603</v>
      </c>
      <c r="AL6">
        <v>0</v>
      </c>
      <c r="AM6">
        <v>0</v>
      </c>
      <c r="AN6">
        <v>0</v>
      </c>
      <c r="AO6">
        <v>0</v>
      </c>
      <c r="AP6">
        <v>3.0189120000000007</v>
      </c>
      <c r="AQ6">
        <v>0</v>
      </c>
      <c r="AR6">
        <v>0.423375</v>
      </c>
      <c r="AS6">
        <v>5.5468450787986923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366.38028475523407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4.7999999999999989</v>
      </c>
      <c r="L7">
        <v>204.81</v>
      </c>
      <c r="M7">
        <v>16.329999999999998</v>
      </c>
      <c r="N7">
        <v>20.167967553405887</v>
      </c>
      <c r="O7">
        <v>0</v>
      </c>
      <c r="P7">
        <v>24.01</v>
      </c>
      <c r="Q7">
        <v>3.8433333333333333</v>
      </c>
      <c r="R7">
        <v>3.8400000000000003</v>
      </c>
      <c r="S7">
        <v>4.8032258064516133</v>
      </c>
      <c r="T7">
        <v>0</v>
      </c>
      <c r="U7">
        <v>13.45</v>
      </c>
      <c r="V7">
        <v>3.84</v>
      </c>
      <c r="W7">
        <v>8.6425814161936056</v>
      </c>
      <c r="X7">
        <v>12.49</v>
      </c>
      <c r="Y7">
        <v>0</v>
      </c>
      <c r="Z7">
        <v>0</v>
      </c>
      <c r="AA7">
        <v>0</v>
      </c>
      <c r="AB7">
        <v>0.55228807201800445</v>
      </c>
      <c r="AC7">
        <v>0</v>
      </c>
      <c r="AD7">
        <v>0</v>
      </c>
      <c r="AE7">
        <v>4.8568501135503404</v>
      </c>
      <c r="AF7">
        <v>2.613894523326572</v>
      </c>
      <c r="AG7">
        <v>12.713792000000002</v>
      </c>
      <c r="AH7">
        <v>0</v>
      </c>
      <c r="AI7">
        <v>0</v>
      </c>
      <c r="AJ7">
        <v>0</v>
      </c>
      <c r="AK7">
        <v>15.62721985815603</v>
      </c>
      <c r="AL7">
        <v>0</v>
      </c>
      <c r="AM7">
        <v>0</v>
      </c>
      <c r="AN7">
        <v>0</v>
      </c>
      <c r="AO7">
        <v>0</v>
      </c>
      <c r="AP7">
        <v>0.94187600000000016</v>
      </c>
      <c r="AQ7">
        <v>0</v>
      </c>
      <c r="AR7">
        <v>0.423375</v>
      </c>
      <c r="AS7">
        <v>5.5468450787986923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364.30324875523405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</v>
      </c>
      <c r="L8">
        <v>204.81</v>
      </c>
      <c r="M8">
        <v>16.329999999999998</v>
      </c>
      <c r="N8">
        <v>20.167967553405887</v>
      </c>
      <c r="O8">
        <v>0</v>
      </c>
      <c r="P8">
        <v>24.01</v>
      </c>
      <c r="Q8">
        <v>3.8433333333333333</v>
      </c>
      <c r="R8">
        <v>3.8400000000000003</v>
      </c>
      <c r="S8">
        <v>4.8032258064516133</v>
      </c>
      <c r="T8">
        <v>0</v>
      </c>
      <c r="U8">
        <v>13.45</v>
      </c>
      <c r="V8">
        <v>3.84</v>
      </c>
      <c r="W8">
        <v>8.6425814161936056</v>
      </c>
      <c r="X8">
        <v>12.49</v>
      </c>
      <c r="Y8">
        <v>0</v>
      </c>
      <c r="Z8">
        <v>0</v>
      </c>
      <c r="AA8">
        <v>0</v>
      </c>
      <c r="AB8">
        <v>0.55228807201800445</v>
      </c>
      <c r="AC8">
        <v>0</v>
      </c>
      <c r="AD8">
        <v>0</v>
      </c>
      <c r="AE8">
        <v>4.8568501135503404</v>
      </c>
      <c r="AF8">
        <v>2.613894523326572</v>
      </c>
      <c r="AG8">
        <v>12.713792000000002</v>
      </c>
      <c r="AH8">
        <v>0</v>
      </c>
      <c r="AI8">
        <v>0</v>
      </c>
      <c r="AJ8">
        <v>0</v>
      </c>
      <c r="AK8">
        <v>15.62721985815603</v>
      </c>
      <c r="AL8">
        <v>0</v>
      </c>
      <c r="AM8">
        <v>0</v>
      </c>
      <c r="AN8">
        <v>0</v>
      </c>
      <c r="AO8">
        <v>0</v>
      </c>
      <c r="AP8">
        <v>0.94187600000000016</v>
      </c>
      <c r="AQ8">
        <v>0</v>
      </c>
      <c r="AR8">
        <v>0.423375</v>
      </c>
      <c r="AS8">
        <v>5.5468450787986923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364.30324875523405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</v>
      </c>
      <c r="L9">
        <v>204.81</v>
      </c>
      <c r="M9">
        <v>16.329999999999998</v>
      </c>
      <c r="N9">
        <v>20.167967553405887</v>
      </c>
      <c r="O9">
        <v>0</v>
      </c>
      <c r="P9">
        <v>24.01</v>
      </c>
      <c r="Q9">
        <v>3.8433333333333333</v>
      </c>
      <c r="R9">
        <v>3.8400000000000003</v>
      </c>
      <c r="S9">
        <v>4.8032258064516133</v>
      </c>
      <c r="T9">
        <v>0</v>
      </c>
      <c r="U9">
        <v>23.85</v>
      </c>
      <c r="V9">
        <v>3.84</v>
      </c>
      <c r="W9">
        <v>8.6425814161936056</v>
      </c>
      <c r="X9">
        <v>12.49</v>
      </c>
      <c r="Y9">
        <v>0</v>
      </c>
      <c r="Z9">
        <v>0</v>
      </c>
      <c r="AA9">
        <v>0</v>
      </c>
      <c r="AB9">
        <v>0.55228807201800445</v>
      </c>
      <c r="AC9">
        <v>0</v>
      </c>
      <c r="AD9">
        <v>0</v>
      </c>
      <c r="AE9">
        <v>4.8568501135503404</v>
      </c>
      <c r="AF9">
        <v>2.613894523326572</v>
      </c>
      <c r="AG9">
        <v>12.713792000000002</v>
      </c>
      <c r="AH9">
        <v>0</v>
      </c>
      <c r="AI9">
        <v>0</v>
      </c>
      <c r="AJ9">
        <v>0</v>
      </c>
      <c r="AK9">
        <v>15.62721985815603</v>
      </c>
      <c r="AL9">
        <v>0</v>
      </c>
      <c r="AM9">
        <v>0</v>
      </c>
      <c r="AN9">
        <v>0</v>
      </c>
      <c r="AO9">
        <v>0</v>
      </c>
      <c r="AP9">
        <v>0.94187600000000016</v>
      </c>
      <c r="AQ9">
        <v>0</v>
      </c>
      <c r="AR9">
        <v>0.423375</v>
      </c>
      <c r="AS9">
        <v>1.3468279809693726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370.50323165740474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</v>
      </c>
      <c r="L10">
        <v>204.81</v>
      </c>
      <c r="M10">
        <v>16.329999999999998</v>
      </c>
      <c r="N10">
        <v>20.167967553405887</v>
      </c>
      <c r="O10">
        <v>0</v>
      </c>
      <c r="P10">
        <v>24.01</v>
      </c>
      <c r="Q10">
        <v>3.8433333333333333</v>
      </c>
      <c r="R10">
        <v>3.8400000000000003</v>
      </c>
      <c r="S10">
        <v>4.8032258064516133</v>
      </c>
      <c r="T10">
        <v>0</v>
      </c>
      <c r="U10">
        <v>24.529386412526893</v>
      </c>
      <c r="V10">
        <v>3.84</v>
      </c>
      <c r="W10">
        <v>8.6425814161936056</v>
      </c>
      <c r="X10">
        <v>12.49</v>
      </c>
      <c r="Y10">
        <v>0</v>
      </c>
      <c r="Z10">
        <v>0</v>
      </c>
      <c r="AA10">
        <v>0</v>
      </c>
      <c r="AB10">
        <v>0.55228807201800445</v>
      </c>
      <c r="AC10">
        <v>0</v>
      </c>
      <c r="AD10">
        <v>0</v>
      </c>
      <c r="AE10">
        <v>4.8568501135503404</v>
      </c>
      <c r="AF10">
        <v>2.613894523326572</v>
      </c>
      <c r="AG10">
        <v>12.713792000000002</v>
      </c>
      <c r="AH10">
        <v>0</v>
      </c>
      <c r="AI10">
        <v>0</v>
      </c>
      <c r="AJ10">
        <v>0</v>
      </c>
      <c r="AK10">
        <v>15.62721985815603</v>
      </c>
      <c r="AL10">
        <v>0</v>
      </c>
      <c r="AM10">
        <v>0</v>
      </c>
      <c r="AN10">
        <v>0</v>
      </c>
      <c r="AO10">
        <v>0</v>
      </c>
      <c r="AP10">
        <v>0.94187600000000016</v>
      </c>
      <c r="AQ10">
        <v>0</v>
      </c>
      <c r="AR10">
        <v>0.423375</v>
      </c>
      <c r="AS10">
        <v>1.3468279809693726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371.18261806993161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4.7999999999999989</v>
      </c>
      <c r="L11">
        <v>204.81</v>
      </c>
      <c r="M11">
        <v>16.329999999999998</v>
      </c>
      <c r="N11">
        <v>20.167967553405887</v>
      </c>
      <c r="O11">
        <v>0</v>
      </c>
      <c r="P11">
        <v>24.01</v>
      </c>
      <c r="Q11">
        <v>3.8433333333333333</v>
      </c>
      <c r="R11">
        <v>3.8400000000000003</v>
      </c>
      <c r="S11">
        <v>4.8032258064516133</v>
      </c>
      <c r="T11">
        <v>0</v>
      </c>
      <c r="U11">
        <v>24.529386412526893</v>
      </c>
      <c r="V11">
        <v>3.84</v>
      </c>
      <c r="W11">
        <v>8.6425814161936056</v>
      </c>
      <c r="X11">
        <v>12.49</v>
      </c>
      <c r="Y11">
        <v>0</v>
      </c>
      <c r="Z11">
        <v>0</v>
      </c>
      <c r="AA11">
        <v>0</v>
      </c>
      <c r="AB11">
        <v>0.55228807201800445</v>
      </c>
      <c r="AC11">
        <v>0</v>
      </c>
      <c r="AD11">
        <v>0</v>
      </c>
      <c r="AE11">
        <v>4.8568501135503404</v>
      </c>
      <c r="AF11">
        <v>2.613894523326572</v>
      </c>
      <c r="AG11">
        <v>12.713792000000002</v>
      </c>
      <c r="AH11">
        <v>0</v>
      </c>
      <c r="AI11">
        <v>0</v>
      </c>
      <c r="AJ11">
        <v>0</v>
      </c>
      <c r="AK11">
        <v>15.62721985815603</v>
      </c>
      <c r="AL11">
        <v>0</v>
      </c>
      <c r="AM11">
        <v>0</v>
      </c>
      <c r="AN11">
        <v>0</v>
      </c>
      <c r="AO11">
        <v>0</v>
      </c>
      <c r="AP11">
        <v>0.94187600000000016</v>
      </c>
      <c r="AQ11">
        <v>0</v>
      </c>
      <c r="AR11">
        <v>0.423375</v>
      </c>
      <c r="AS11">
        <v>1.3468279809693726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371.18261806993161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</v>
      </c>
      <c r="L12">
        <v>204.81</v>
      </c>
      <c r="M12">
        <v>16.329999999999998</v>
      </c>
      <c r="N12">
        <v>20.167967553405887</v>
      </c>
      <c r="O12">
        <v>0</v>
      </c>
      <c r="P12">
        <v>24.01</v>
      </c>
      <c r="Q12">
        <v>3.8433333333333333</v>
      </c>
      <c r="R12">
        <v>3.8400000000000003</v>
      </c>
      <c r="S12">
        <v>4.8032258064516133</v>
      </c>
      <c r="T12">
        <v>0</v>
      </c>
      <c r="U12">
        <v>24.529386412526893</v>
      </c>
      <c r="V12">
        <v>3.84</v>
      </c>
      <c r="W12">
        <v>8.6425814161936056</v>
      </c>
      <c r="X12">
        <v>12.49</v>
      </c>
      <c r="Y12">
        <v>0</v>
      </c>
      <c r="Z12">
        <v>0</v>
      </c>
      <c r="AA12">
        <v>0</v>
      </c>
      <c r="AB12">
        <v>0.55228807201800445</v>
      </c>
      <c r="AC12">
        <v>0</v>
      </c>
      <c r="AD12">
        <v>0</v>
      </c>
      <c r="AE12">
        <v>4.8568501135503404</v>
      </c>
      <c r="AF12">
        <v>2.613894523326572</v>
      </c>
      <c r="AG12">
        <v>12.713792000000002</v>
      </c>
      <c r="AH12">
        <v>0</v>
      </c>
      <c r="AI12">
        <v>0</v>
      </c>
      <c r="AJ12">
        <v>0</v>
      </c>
      <c r="AK12">
        <v>15.62721985815603</v>
      </c>
      <c r="AL12">
        <v>0</v>
      </c>
      <c r="AM12">
        <v>0</v>
      </c>
      <c r="AN12">
        <v>0</v>
      </c>
      <c r="AO12">
        <v>0</v>
      </c>
      <c r="AP12">
        <v>3.0189120000000007</v>
      </c>
      <c r="AQ12">
        <v>0</v>
      </c>
      <c r="AR12">
        <v>0.423375</v>
      </c>
      <c r="AS12">
        <v>1.3468279809693726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373.25965406993163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</v>
      </c>
      <c r="L13">
        <v>204.81</v>
      </c>
      <c r="M13">
        <v>16.329999999999998</v>
      </c>
      <c r="N13">
        <v>20.167967553405887</v>
      </c>
      <c r="O13">
        <v>0</v>
      </c>
      <c r="P13">
        <v>24.01</v>
      </c>
      <c r="Q13">
        <v>3.8433333333333333</v>
      </c>
      <c r="R13">
        <v>3.8400000000000003</v>
      </c>
      <c r="S13">
        <v>4.8032258064516133</v>
      </c>
      <c r="T13">
        <v>0</v>
      </c>
      <c r="U13">
        <v>24.529386412526893</v>
      </c>
      <c r="V13">
        <v>3.84</v>
      </c>
      <c r="W13">
        <v>8.6425814161936056</v>
      </c>
      <c r="X13">
        <v>12.49</v>
      </c>
      <c r="Y13">
        <v>0</v>
      </c>
      <c r="Z13">
        <v>0</v>
      </c>
      <c r="AA13">
        <v>0</v>
      </c>
      <c r="AB13">
        <v>0.55228807201800445</v>
      </c>
      <c r="AC13">
        <v>0</v>
      </c>
      <c r="AD13">
        <v>0</v>
      </c>
      <c r="AE13">
        <v>4.8568501135503404</v>
      </c>
      <c r="AF13">
        <v>2.613894523326572</v>
      </c>
      <c r="AG13">
        <v>12.713792000000002</v>
      </c>
      <c r="AH13">
        <v>0</v>
      </c>
      <c r="AI13">
        <v>0</v>
      </c>
      <c r="AJ13">
        <v>0</v>
      </c>
      <c r="AK13">
        <v>15.62721985815603</v>
      </c>
      <c r="AL13">
        <v>0</v>
      </c>
      <c r="AM13">
        <v>0</v>
      </c>
      <c r="AN13">
        <v>0</v>
      </c>
      <c r="AO13">
        <v>0</v>
      </c>
      <c r="AP13">
        <v>0.83142800000000028</v>
      </c>
      <c r="AQ13">
        <v>0</v>
      </c>
      <c r="AR13">
        <v>0.423375</v>
      </c>
      <c r="AS13">
        <v>1.3468279809693726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371.07217006993164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4.7999999999999989</v>
      </c>
      <c r="L14">
        <v>204.81</v>
      </c>
      <c r="M14">
        <v>16.329999999999998</v>
      </c>
      <c r="N14">
        <v>20.167967553405887</v>
      </c>
      <c r="O14">
        <v>0</v>
      </c>
      <c r="P14">
        <v>24.01</v>
      </c>
      <c r="Q14">
        <v>3.8433333333333333</v>
      </c>
      <c r="R14">
        <v>3.8400000000000003</v>
      </c>
      <c r="S14">
        <v>4.8032258064516133</v>
      </c>
      <c r="T14">
        <v>0</v>
      </c>
      <c r="U14">
        <v>24.529386412526893</v>
      </c>
      <c r="V14">
        <v>3.84</v>
      </c>
      <c r="W14">
        <v>8.6425814161936056</v>
      </c>
      <c r="X14">
        <v>12.49</v>
      </c>
      <c r="Y14">
        <v>0</v>
      </c>
      <c r="Z14">
        <v>0</v>
      </c>
      <c r="AA14">
        <v>0</v>
      </c>
      <c r="AB14">
        <v>0.55228807201800445</v>
      </c>
      <c r="AC14">
        <v>0</v>
      </c>
      <c r="AD14">
        <v>0</v>
      </c>
      <c r="AE14">
        <v>4.8568501135503404</v>
      </c>
      <c r="AF14">
        <v>2.613894523326572</v>
      </c>
      <c r="AG14">
        <v>12.713792000000002</v>
      </c>
      <c r="AH14">
        <v>0</v>
      </c>
      <c r="AI14">
        <v>0</v>
      </c>
      <c r="AJ14">
        <v>0</v>
      </c>
      <c r="AK14">
        <v>15.62721985815603</v>
      </c>
      <c r="AL14">
        <v>0</v>
      </c>
      <c r="AM14">
        <v>0</v>
      </c>
      <c r="AN14">
        <v>0</v>
      </c>
      <c r="AO14">
        <v>0</v>
      </c>
      <c r="AP14">
        <v>0.83142800000000028</v>
      </c>
      <c r="AQ14">
        <v>0</v>
      </c>
      <c r="AR14">
        <v>0.423375</v>
      </c>
      <c r="AS14">
        <v>1.3468279809693726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371.07217006993164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</v>
      </c>
      <c r="L15">
        <v>204.81</v>
      </c>
      <c r="M15">
        <v>16.329999999999998</v>
      </c>
      <c r="N15">
        <v>20.167967553405887</v>
      </c>
      <c r="O15">
        <v>0</v>
      </c>
      <c r="P15">
        <v>24.01</v>
      </c>
      <c r="Q15">
        <v>3.8433333333333333</v>
      </c>
      <c r="R15">
        <v>3.8400000000000003</v>
      </c>
      <c r="S15">
        <v>4.8032258064516133</v>
      </c>
      <c r="T15">
        <v>0</v>
      </c>
      <c r="U15">
        <v>24.529386412526893</v>
      </c>
      <c r="V15">
        <v>3.84</v>
      </c>
      <c r="W15">
        <v>8.6425814161936056</v>
      </c>
      <c r="X15">
        <v>12.49</v>
      </c>
      <c r="Y15">
        <v>0</v>
      </c>
      <c r="Z15">
        <v>0</v>
      </c>
      <c r="AA15">
        <v>0</v>
      </c>
      <c r="AB15">
        <v>0.55228807201800445</v>
      </c>
      <c r="AC15">
        <v>0</v>
      </c>
      <c r="AD15">
        <v>0</v>
      </c>
      <c r="AE15">
        <v>4.8568501135503404</v>
      </c>
      <c r="AF15">
        <v>2.613894523326572</v>
      </c>
      <c r="AG15">
        <v>12.713792000000002</v>
      </c>
      <c r="AH15">
        <v>0</v>
      </c>
      <c r="AI15">
        <v>0</v>
      </c>
      <c r="AJ15">
        <v>0</v>
      </c>
      <c r="AK15">
        <v>15.62721985815603</v>
      </c>
      <c r="AL15">
        <v>0</v>
      </c>
      <c r="AM15">
        <v>0</v>
      </c>
      <c r="AN15">
        <v>0</v>
      </c>
      <c r="AO15">
        <v>0</v>
      </c>
      <c r="AP15">
        <v>0.83142800000000028</v>
      </c>
      <c r="AQ15">
        <v>0</v>
      </c>
      <c r="AR15">
        <v>0.423375</v>
      </c>
      <c r="AS15">
        <v>1.3468279809693726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371.07217006993164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4.7999999999999989</v>
      </c>
      <c r="L16">
        <v>204.81</v>
      </c>
      <c r="M16">
        <v>16.329999999999998</v>
      </c>
      <c r="N16">
        <v>20.167967553405887</v>
      </c>
      <c r="O16">
        <v>0</v>
      </c>
      <c r="P16">
        <v>24.01</v>
      </c>
      <c r="Q16">
        <v>3.8433333333333333</v>
      </c>
      <c r="R16">
        <v>3.8400000000000003</v>
      </c>
      <c r="S16">
        <v>4.8032258064516133</v>
      </c>
      <c r="T16">
        <v>0</v>
      </c>
      <c r="U16">
        <v>24.529386412526893</v>
      </c>
      <c r="V16">
        <v>3.84</v>
      </c>
      <c r="W16">
        <v>8.6425814161936056</v>
      </c>
      <c r="X16">
        <v>12.49</v>
      </c>
      <c r="Y16">
        <v>0</v>
      </c>
      <c r="Z16">
        <v>0</v>
      </c>
      <c r="AA16">
        <v>0</v>
      </c>
      <c r="AB16">
        <v>0.55228807201800445</v>
      </c>
      <c r="AC16">
        <v>0</v>
      </c>
      <c r="AD16">
        <v>0</v>
      </c>
      <c r="AE16">
        <v>4.8568501135503404</v>
      </c>
      <c r="AF16">
        <v>2.613894523326572</v>
      </c>
      <c r="AG16">
        <v>12.713792000000002</v>
      </c>
      <c r="AH16">
        <v>0</v>
      </c>
      <c r="AI16">
        <v>0</v>
      </c>
      <c r="AJ16">
        <v>0</v>
      </c>
      <c r="AK16">
        <v>15.62721985815603</v>
      </c>
      <c r="AL16">
        <v>0</v>
      </c>
      <c r="AM16">
        <v>0</v>
      </c>
      <c r="AN16">
        <v>0</v>
      </c>
      <c r="AO16">
        <v>0</v>
      </c>
      <c r="AP16">
        <v>0.83142800000000028</v>
      </c>
      <c r="AQ16">
        <v>0</v>
      </c>
      <c r="AR16">
        <v>0.423375</v>
      </c>
      <c r="AS16">
        <v>1.3468279809693726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371.07217006993164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</v>
      </c>
      <c r="L17">
        <v>204.81</v>
      </c>
      <c r="M17">
        <v>16.329999999999998</v>
      </c>
      <c r="N17">
        <v>20.167967553405887</v>
      </c>
      <c r="O17">
        <v>0</v>
      </c>
      <c r="P17">
        <v>24.01</v>
      </c>
      <c r="Q17">
        <v>3.8433333333333333</v>
      </c>
      <c r="R17">
        <v>3.8400000000000003</v>
      </c>
      <c r="S17">
        <v>4.8032258064516133</v>
      </c>
      <c r="T17">
        <v>0</v>
      </c>
      <c r="U17">
        <v>24.529386412526893</v>
      </c>
      <c r="V17">
        <v>3.84</v>
      </c>
      <c r="W17">
        <v>8.6425814161936056</v>
      </c>
      <c r="X17">
        <v>12.49</v>
      </c>
      <c r="Y17">
        <v>0</v>
      </c>
      <c r="Z17">
        <v>0</v>
      </c>
      <c r="AA17">
        <v>0</v>
      </c>
      <c r="AB17">
        <v>0.55228807201800445</v>
      </c>
      <c r="AC17">
        <v>0</v>
      </c>
      <c r="AD17">
        <v>0</v>
      </c>
      <c r="AE17">
        <v>4.8568501135503404</v>
      </c>
      <c r="AF17">
        <v>2.613894523326572</v>
      </c>
      <c r="AG17">
        <v>12.713792000000002</v>
      </c>
      <c r="AH17">
        <v>0</v>
      </c>
      <c r="AI17">
        <v>0</v>
      </c>
      <c r="AJ17">
        <v>0</v>
      </c>
      <c r="AK17">
        <v>15.62721985815603</v>
      </c>
      <c r="AL17">
        <v>0</v>
      </c>
      <c r="AM17">
        <v>0</v>
      </c>
      <c r="AN17">
        <v>0</v>
      </c>
      <c r="AO17">
        <v>0</v>
      </c>
      <c r="AP17">
        <v>0.83142800000000028</v>
      </c>
      <c r="AQ17">
        <v>0</v>
      </c>
      <c r="AR17">
        <v>0.423375</v>
      </c>
      <c r="AS17">
        <v>1.3468279809693726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371.07217006993164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</v>
      </c>
      <c r="L18">
        <v>204.81</v>
      </c>
      <c r="M18">
        <v>16.329999999999998</v>
      </c>
      <c r="N18">
        <v>20.167967553405887</v>
      </c>
      <c r="O18">
        <v>0</v>
      </c>
      <c r="P18">
        <v>24.01</v>
      </c>
      <c r="Q18">
        <v>3.8433333333333333</v>
      </c>
      <c r="R18">
        <v>3.8400000000000003</v>
      </c>
      <c r="S18">
        <v>4.8032258064516133</v>
      </c>
      <c r="T18">
        <v>0</v>
      </c>
      <c r="U18">
        <v>24.529386412526893</v>
      </c>
      <c r="V18">
        <v>3.84</v>
      </c>
      <c r="W18">
        <v>8.6425814161936056</v>
      </c>
      <c r="X18">
        <v>12.49</v>
      </c>
      <c r="Y18">
        <v>0</v>
      </c>
      <c r="Z18">
        <v>0</v>
      </c>
      <c r="AA18">
        <v>0</v>
      </c>
      <c r="AB18">
        <v>0.55228807201800445</v>
      </c>
      <c r="AC18">
        <v>0</v>
      </c>
      <c r="AD18">
        <v>0</v>
      </c>
      <c r="AE18">
        <v>4.8568501135503404</v>
      </c>
      <c r="AF18">
        <v>2.613894523326572</v>
      </c>
      <c r="AG18">
        <v>12.713792000000002</v>
      </c>
      <c r="AH18">
        <v>0</v>
      </c>
      <c r="AI18">
        <v>0</v>
      </c>
      <c r="AJ18">
        <v>0</v>
      </c>
      <c r="AK18">
        <v>15.62721985815603</v>
      </c>
      <c r="AL18">
        <v>0</v>
      </c>
      <c r="AM18">
        <v>0</v>
      </c>
      <c r="AN18">
        <v>0</v>
      </c>
      <c r="AO18">
        <v>0</v>
      </c>
      <c r="AP18">
        <v>0.83142800000000028</v>
      </c>
      <c r="AQ18">
        <v>0</v>
      </c>
      <c r="AR18">
        <v>0.423375</v>
      </c>
      <c r="AS18">
        <v>1.3468279809693726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371.07217006993164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</v>
      </c>
      <c r="L19">
        <v>204.81</v>
      </c>
      <c r="M19">
        <v>26.89</v>
      </c>
      <c r="N19">
        <v>34.996931708599988</v>
      </c>
      <c r="O19">
        <v>0</v>
      </c>
      <c r="P19">
        <v>41.15</v>
      </c>
      <c r="Q19">
        <v>3.8433333333333333</v>
      </c>
      <c r="R19">
        <v>3.8400000000000003</v>
      </c>
      <c r="S19">
        <v>4.8032258064516133</v>
      </c>
      <c r="T19">
        <v>0</v>
      </c>
      <c r="U19">
        <v>24.529386412526893</v>
      </c>
      <c r="V19">
        <v>3.84</v>
      </c>
      <c r="W19">
        <v>8.6425814161936056</v>
      </c>
      <c r="X19">
        <v>12.49</v>
      </c>
      <c r="Y19">
        <v>0</v>
      </c>
      <c r="Z19">
        <v>0</v>
      </c>
      <c r="AA19">
        <v>0</v>
      </c>
      <c r="AB19">
        <v>0.55228807201800445</v>
      </c>
      <c r="AC19">
        <v>0</v>
      </c>
      <c r="AD19">
        <v>0</v>
      </c>
      <c r="AE19">
        <v>4.8568501135503404</v>
      </c>
      <c r="AF19">
        <v>2.613894523326572</v>
      </c>
      <c r="AG19">
        <v>12.713792000000002</v>
      </c>
      <c r="AH19">
        <v>0</v>
      </c>
      <c r="AI19">
        <v>0</v>
      </c>
      <c r="AJ19">
        <v>0</v>
      </c>
      <c r="AK19">
        <v>15.62721985815603</v>
      </c>
      <c r="AL19">
        <v>0</v>
      </c>
      <c r="AM19">
        <v>0</v>
      </c>
      <c r="AN19">
        <v>0</v>
      </c>
      <c r="AO19">
        <v>0</v>
      </c>
      <c r="AP19">
        <v>0.83142800000000028</v>
      </c>
      <c r="AQ19">
        <v>0</v>
      </c>
      <c r="AR19">
        <v>0.423375</v>
      </c>
      <c r="AS19">
        <v>1.3468279809693726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413.60113422512569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</v>
      </c>
      <c r="L20">
        <v>204.81</v>
      </c>
      <c r="M20">
        <v>26.89</v>
      </c>
      <c r="N20">
        <v>34.996931708599988</v>
      </c>
      <c r="O20">
        <v>0</v>
      </c>
      <c r="P20">
        <v>41.15</v>
      </c>
      <c r="Q20">
        <v>3.8433333333333333</v>
      </c>
      <c r="R20">
        <v>3.8400000000000003</v>
      </c>
      <c r="S20">
        <v>4.8032258064516133</v>
      </c>
      <c r="T20">
        <v>0</v>
      </c>
      <c r="U20">
        <v>24.529386412526893</v>
      </c>
      <c r="V20">
        <v>3.84</v>
      </c>
      <c r="W20">
        <v>8.6425814161936056</v>
      </c>
      <c r="X20">
        <v>12.49</v>
      </c>
      <c r="Y20">
        <v>0</v>
      </c>
      <c r="Z20">
        <v>0</v>
      </c>
      <c r="AA20">
        <v>0</v>
      </c>
      <c r="AB20">
        <v>0.55228807201800445</v>
      </c>
      <c r="AC20">
        <v>0</v>
      </c>
      <c r="AD20">
        <v>0</v>
      </c>
      <c r="AE20">
        <v>4.8568501135503404</v>
      </c>
      <c r="AF20">
        <v>2.613894523326572</v>
      </c>
      <c r="AG20">
        <v>12.713792000000002</v>
      </c>
      <c r="AH20">
        <v>0</v>
      </c>
      <c r="AI20">
        <v>0</v>
      </c>
      <c r="AJ20">
        <v>0</v>
      </c>
      <c r="AK20">
        <v>15.62721985815603</v>
      </c>
      <c r="AL20">
        <v>0</v>
      </c>
      <c r="AM20">
        <v>0</v>
      </c>
      <c r="AN20">
        <v>0</v>
      </c>
      <c r="AO20">
        <v>0</v>
      </c>
      <c r="AP20">
        <v>0.83142800000000028</v>
      </c>
      <c r="AQ20">
        <v>0</v>
      </c>
      <c r="AR20">
        <v>0.423375</v>
      </c>
      <c r="AS20">
        <v>1.3468279809693726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413.60113422512569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</v>
      </c>
      <c r="L21">
        <v>204.81</v>
      </c>
      <c r="M21">
        <v>26.89</v>
      </c>
      <c r="N21">
        <v>34.996931708599988</v>
      </c>
      <c r="O21">
        <v>0</v>
      </c>
      <c r="P21">
        <v>41.15</v>
      </c>
      <c r="Q21">
        <v>3.8433333333333333</v>
      </c>
      <c r="R21">
        <v>3.8400000000000003</v>
      </c>
      <c r="S21">
        <v>4.8032258064516133</v>
      </c>
      <c r="T21">
        <v>0</v>
      </c>
      <c r="U21">
        <v>24.529386412526893</v>
      </c>
      <c r="V21">
        <v>3.84</v>
      </c>
      <c r="W21">
        <v>8.642230252968508</v>
      </c>
      <c r="X21">
        <v>12.49</v>
      </c>
      <c r="Y21">
        <v>0</v>
      </c>
      <c r="Z21">
        <v>0</v>
      </c>
      <c r="AA21">
        <v>0</v>
      </c>
      <c r="AB21">
        <v>0.55228807201800445</v>
      </c>
      <c r="AC21">
        <v>0</v>
      </c>
      <c r="AD21">
        <v>0</v>
      </c>
      <c r="AE21">
        <v>4.8568501135503404</v>
      </c>
      <c r="AF21">
        <v>2.613894523326572</v>
      </c>
      <c r="AG21">
        <v>12.713792000000002</v>
      </c>
      <c r="AH21">
        <v>0</v>
      </c>
      <c r="AI21">
        <v>0</v>
      </c>
      <c r="AJ21">
        <v>0</v>
      </c>
      <c r="AK21">
        <v>15.62721985815603</v>
      </c>
      <c r="AL21">
        <v>0</v>
      </c>
      <c r="AM21">
        <v>0</v>
      </c>
      <c r="AN21">
        <v>0</v>
      </c>
      <c r="AO21">
        <v>0</v>
      </c>
      <c r="AP21">
        <v>0.83142800000000028</v>
      </c>
      <c r="AQ21">
        <v>0</v>
      </c>
      <c r="AR21">
        <v>0.423375</v>
      </c>
      <c r="AS21">
        <v>1.3468279809693726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413.60078306190059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4.7999999999999989</v>
      </c>
      <c r="L22">
        <v>204.81</v>
      </c>
      <c r="M22">
        <v>26.89</v>
      </c>
      <c r="N22">
        <v>34.996931708599988</v>
      </c>
      <c r="O22">
        <v>0</v>
      </c>
      <c r="P22">
        <v>41.15</v>
      </c>
      <c r="Q22">
        <v>3.8433333333333333</v>
      </c>
      <c r="R22">
        <v>3.8400000000000003</v>
      </c>
      <c r="S22">
        <v>4.8032258064516133</v>
      </c>
      <c r="T22">
        <v>0</v>
      </c>
      <c r="U22">
        <v>24.529386412526893</v>
      </c>
      <c r="V22">
        <v>3.84</v>
      </c>
      <c r="W22">
        <v>8.642230252968508</v>
      </c>
      <c r="X22">
        <v>12.49</v>
      </c>
      <c r="Y22">
        <v>0</v>
      </c>
      <c r="Z22">
        <v>0</v>
      </c>
      <c r="AA22">
        <v>0</v>
      </c>
      <c r="AB22">
        <v>0.55228807201800445</v>
      </c>
      <c r="AC22">
        <v>0</v>
      </c>
      <c r="AD22">
        <v>0</v>
      </c>
      <c r="AE22">
        <v>4.8568501135503404</v>
      </c>
      <c r="AF22">
        <v>2.613894523326572</v>
      </c>
      <c r="AG22">
        <v>12.713792000000002</v>
      </c>
      <c r="AH22">
        <v>0</v>
      </c>
      <c r="AI22">
        <v>0</v>
      </c>
      <c r="AJ22">
        <v>0</v>
      </c>
      <c r="AK22">
        <v>15.62721985815603</v>
      </c>
      <c r="AL22">
        <v>0</v>
      </c>
      <c r="AM22">
        <v>0</v>
      </c>
      <c r="AN22">
        <v>0</v>
      </c>
      <c r="AO22">
        <v>0</v>
      </c>
      <c r="AP22">
        <v>0.83142800000000028</v>
      </c>
      <c r="AQ22">
        <v>0</v>
      </c>
      <c r="AR22">
        <v>0.423375</v>
      </c>
      <c r="AS22">
        <v>1.3468279809693726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413.60078306190059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4.7999999999999989</v>
      </c>
      <c r="L23">
        <v>203.6</v>
      </c>
      <c r="M23">
        <v>26.89</v>
      </c>
      <c r="N23">
        <v>34.996931708599988</v>
      </c>
      <c r="O23">
        <v>0</v>
      </c>
      <c r="P23">
        <v>41.15</v>
      </c>
      <c r="Q23">
        <v>3.8400000000000003</v>
      </c>
      <c r="R23">
        <v>3.84</v>
      </c>
      <c r="S23">
        <v>4.8</v>
      </c>
      <c r="T23">
        <v>0</v>
      </c>
      <c r="U23">
        <v>24.529386412526893</v>
      </c>
      <c r="V23">
        <v>3.84</v>
      </c>
      <c r="W23">
        <v>8.642230252968508</v>
      </c>
      <c r="X23">
        <v>12.49</v>
      </c>
      <c r="Y23">
        <v>0</v>
      </c>
      <c r="Z23">
        <v>0</v>
      </c>
      <c r="AA23">
        <v>0</v>
      </c>
      <c r="AB23">
        <v>0.55228807201800445</v>
      </c>
      <c r="AC23">
        <v>0</v>
      </c>
      <c r="AD23">
        <v>0</v>
      </c>
      <c r="AE23">
        <v>4.8568501135503404</v>
      </c>
      <c r="AF23">
        <v>2.613894523326572</v>
      </c>
      <c r="AG23">
        <v>12.713792000000002</v>
      </c>
      <c r="AH23">
        <v>6.1390764519535388</v>
      </c>
      <c r="AI23">
        <v>0</v>
      </c>
      <c r="AJ23">
        <v>0</v>
      </c>
      <c r="AK23">
        <v>15.62721985815603</v>
      </c>
      <c r="AL23">
        <v>0</v>
      </c>
      <c r="AM23">
        <v>0</v>
      </c>
      <c r="AN23">
        <v>0</v>
      </c>
      <c r="AO23">
        <v>0</v>
      </c>
      <c r="AP23">
        <v>0.83142800000000028</v>
      </c>
      <c r="AQ23">
        <v>4.5839714285714273</v>
      </c>
      <c r="AR23">
        <v>0.423375</v>
      </c>
      <c r="AS23">
        <v>1.3468279809693726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423.1072718026407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4.7999999999999989</v>
      </c>
      <c r="L24">
        <v>203.6</v>
      </c>
      <c r="M24">
        <v>26.89</v>
      </c>
      <c r="N24">
        <v>34.996931708599988</v>
      </c>
      <c r="O24">
        <v>0</v>
      </c>
      <c r="P24">
        <v>41.15</v>
      </c>
      <c r="Q24">
        <v>3.8400000000000003</v>
      </c>
      <c r="R24">
        <v>3.84</v>
      </c>
      <c r="S24">
        <v>4.8</v>
      </c>
      <c r="T24">
        <v>0</v>
      </c>
      <c r="U24">
        <v>24.529386412526893</v>
      </c>
      <c r="V24">
        <v>3.84</v>
      </c>
      <c r="W24">
        <v>8.642230252968508</v>
      </c>
      <c r="X24">
        <v>12.49</v>
      </c>
      <c r="Y24">
        <v>0</v>
      </c>
      <c r="Z24">
        <v>0</v>
      </c>
      <c r="AA24">
        <v>0</v>
      </c>
      <c r="AB24">
        <v>0.55228807201800445</v>
      </c>
      <c r="AC24">
        <v>0</v>
      </c>
      <c r="AD24">
        <v>0</v>
      </c>
      <c r="AE24">
        <v>4.8568501135503404</v>
      </c>
      <c r="AF24">
        <v>2.613894523326572</v>
      </c>
      <c r="AG24">
        <v>12.713792000000002</v>
      </c>
      <c r="AH24">
        <v>11.744320168954594</v>
      </c>
      <c r="AI24">
        <v>0</v>
      </c>
      <c r="AJ24">
        <v>0</v>
      </c>
      <c r="AK24">
        <v>15.62721985815603</v>
      </c>
      <c r="AL24">
        <v>0</v>
      </c>
      <c r="AM24">
        <v>0</v>
      </c>
      <c r="AN24">
        <v>0</v>
      </c>
      <c r="AO24">
        <v>0</v>
      </c>
      <c r="AP24">
        <v>0.83142800000000028</v>
      </c>
      <c r="AQ24">
        <v>9.1740793650793631</v>
      </c>
      <c r="AR24">
        <v>0.423375</v>
      </c>
      <c r="AS24">
        <v>1.3468279809693726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433.30262345614966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</v>
      </c>
      <c r="L25">
        <v>203.6</v>
      </c>
      <c r="M25">
        <v>26.89</v>
      </c>
      <c r="N25">
        <v>34.996931708599988</v>
      </c>
      <c r="O25">
        <v>0</v>
      </c>
      <c r="P25">
        <v>41.15</v>
      </c>
      <c r="Q25">
        <v>3.8400000000000003</v>
      </c>
      <c r="R25">
        <v>3.84</v>
      </c>
      <c r="S25">
        <v>4.8</v>
      </c>
      <c r="T25">
        <v>0</v>
      </c>
      <c r="U25">
        <v>24.529386412526893</v>
      </c>
      <c r="V25">
        <v>3.8424935064935064</v>
      </c>
      <c r="W25">
        <v>8.642230252968508</v>
      </c>
      <c r="X25">
        <v>12.49</v>
      </c>
      <c r="Y25">
        <v>0</v>
      </c>
      <c r="Z25">
        <v>0.32522727272727275</v>
      </c>
      <c r="AA25">
        <v>0</v>
      </c>
      <c r="AB25">
        <v>0.55228807201800445</v>
      </c>
      <c r="AC25">
        <v>0</v>
      </c>
      <c r="AD25">
        <v>2.3379152157456473</v>
      </c>
      <c r="AE25">
        <v>4.8568501135503404</v>
      </c>
      <c r="AF25">
        <v>2.613894523326572</v>
      </c>
      <c r="AG25">
        <v>12.713792000000002</v>
      </c>
      <c r="AH25">
        <v>13.671026821541711</v>
      </c>
      <c r="AI25">
        <v>0</v>
      </c>
      <c r="AJ25">
        <v>0</v>
      </c>
      <c r="AK25">
        <v>15.62721985815603</v>
      </c>
      <c r="AL25">
        <v>0</v>
      </c>
      <c r="AM25">
        <v>0</v>
      </c>
      <c r="AN25">
        <v>0</v>
      </c>
      <c r="AO25">
        <v>0</v>
      </c>
      <c r="AP25">
        <v>3.0189120000000007</v>
      </c>
      <c r="AQ25">
        <v>9.1740793650793631</v>
      </c>
      <c r="AR25">
        <v>0.423375</v>
      </c>
      <c r="AS25">
        <v>1.3468279809693726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440.0824501037032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4.7999999999999989</v>
      </c>
      <c r="L26">
        <v>203.6</v>
      </c>
      <c r="M26">
        <v>26.89</v>
      </c>
      <c r="N26">
        <v>34.996931708599988</v>
      </c>
      <c r="O26">
        <v>0</v>
      </c>
      <c r="P26">
        <v>41.15</v>
      </c>
      <c r="Q26">
        <v>3.8400000000000003</v>
      </c>
      <c r="R26">
        <v>3.84</v>
      </c>
      <c r="S26">
        <v>4.8</v>
      </c>
      <c r="T26">
        <v>0</v>
      </c>
      <c r="U26">
        <v>24.529386412526893</v>
      </c>
      <c r="V26">
        <v>3.8424935064935064</v>
      </c>
      <c r="W26">
        <v>8.642230252968508</v>
      </c>
      <c r="X26">
        <v>12.49</v>
      </c>
      <c r="Y26">
        <v>0</v>
      </c>
      <c r="Z26">
        <v>1.9206818181818182</v>
      </c>
      <c r="AA26">
        <v>0</v>
      </c>
      <c r="AB26">
        <v>0.55228807201800445</v>
      </c>
      <c r="AC26">
        <v>2.8533924925396574</v>
      </c>
      <c r="AD26">
        <v>3.1141521574564721</v>
      </c>
      <c r="AE26">
        <v>4.8568501135503404</v>
      </c>
      <c r="AF26">
        <v>2.613894523326572</v>
      </c>
      <c r="AG26">
        <v>12.713792000000002</v>
      </c>
      <c r="AH26">
        <v>20.675280464625136</v>
      </c>
      <c r="AI26">
        <v>0</v>
      </c>
      <c r="AJ26">
        <v>0</v>
      </c>
      <c r="AK26">
        <v>15.62721985815603</v>
      </c>
      <c r="AL26">
        <v>0</v>
      </c>
      <c r="AM26">
        <v>0</v>
      </c>
      <c r="AN26">
        <v>0</v>
      </c>
      <c r="AO26">
        <v>0</v>
      </c>
      <c r="AP26">
        <v>3.0189120000000007</v>
      </c>
      <c r="AQ26">
        <v>13.75805079365079</v>
      </c>
      <c r="AR26">
        <v>0.423375</v>
      </c>
      <c r="AS26">
        <v>1.3468279809693726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456.89575915506316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4.8801122949122115</v>
      </c>
      <c r="L27">
        <v>203.6</v>
      </c>
      <c r="M27">
        <v>26.89</v>
      </c>
      <c r="N27">
        <v>34.996931708599988</v>
      </c>
      <c r="O27">
        <v>0</v>
      </c>
      <c r="P27">
        <v>41.15</v>
      </c>
      <c r="Q27">
        <v>3.8400000000000003</v>
      </c>
      <c r="R27">
        <v>3.84</v>
      </c>
      <c r="S27">
        <v>4.8</v>
      </c>
      <c r="T27">
        <v>0</v>
      </c>
      <c r="U27">
        <v>24.529386412526893</v>
      </c>
      <c r="V27">
        <v>5.1230695443645091</v>
      </c>
      <c r="W27">
        <v>8.642230252968508</v>
      </c>
      <c r="X27">
        <v>12.49</v>
      </c>
      <c r="Y27">
        <v>0</v>
      </c>
      <c r="Z27">
        <v>1.9206818181818182</v>
      </c>
      <c r="AA27">
        <v>0</v>
      </c>
      <c r="AB27">
        <v>1.1782145536384094</v>
      </c>
      <c r="AC27">
        <v>5.7037168211088431</v>
      </c>
      <c r="AD27">
        <v>5.8386517789553372</v>
      </c>
      <c r="AE27">
        <v>9.7106320968962905</v>
      </c>
      <c r="AF27">
        <v>2.613894523326572</v>
      </c>
      <c r="AG27">
        <v>12.713792000000002</v>
      </c>
      <c r="AH27">
        <v>27.56908595564942</v>
      </c>
      <c r="AI27">
        <v>1.1260816967792615</v>
      </c>
      <c r="AJ27">
        <v>0</v>
      </c>
      <c r="AK27">
        <v>15.62721985815603</v>
      </c>
      <c r="AL27">
        <v>0</v>
      </c>
      <c r="AM27">
        <v>0</v>
      </c>
      <c r="AN27">
        <v>0</v>
      </c>
      <c r="AO27">
        <v>0</v>
      </c>
      <c r="AP27">
        <v>0.83142800000000028</v>
      </c>
      <c r="AQ27">
        <v>18.342022222222219</v>
      </c>
      <c r="AR27">
        <v>0.423375</v>
      </c>
      <c r="AS27">
        <v>1.3468279809693726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479.72735451925564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4.7999999999999989</v>
      </c>
      <c r="L28">
        <v>203.6</v>
      </c>
      <c r="M28">
        <v>26.89</v>
      </c>
      <c r="N28">
        <v>34.996931708599988</v>
      </c>
      <c r="O28">
        <v>0</v>
      </c>
      <c r="P28">
        <v>41.15</v>
      </c>
      <c r="Q28">
        <v>3.8400000000000003</v>
      </c>
      <c r="R28">
        <v>3.84</v>
      </c>
      <c r="S28">
        <v>4.8</v>
      </c>
      <c r="T28">
        <v>0</v>
      </c>
      <c r="U28">
        <v>24.529386412526893</v>
      </c>
      <c r="V28">
        <v>5.1230695443645091</v>
      </c>
      <c r="W28">
        <v>8.642230252968508</v>
      </c>
      <c r="X28">
        <v>12.49</v>
      </c>
      <c r="Y28">
        <v>0</v>
      </c>
      <c r="Z28">
        <v>3.8413636363636363</v>
      </c>
      <c r="AA28">
        <v>0</v>
      </c>
      <c r="AB28">
        <v>7.7627156789197285</v>
      </c>
      <c r="AC28">
        <v>8.5632456415894449</v>
      </c>
      <c r="AD28">
        <v>10.769137017411053</v>
      </c>
      <c r="AE28">
        <v>9.7106320968962905</v>
      </c>
      <c r="AF28">
        <v>5.8106997971602432</v>
      </c>
      <c r="AG28">
        <v>12.713792000000002</v>
      </c>
      <c r="AH28">
        <v>34.459823442449846</v>
      </c>
      <c r="AI28">
        <v>4.8755962293794184</v>
      </c>
      <c r="AJ28">
        <v>0</v>
      </c>
      <c r="AK28">
        <v>15.62721985815603</v>
      </c>
      <c r="AL28">
        <v>0</v>
      </c>
      <c r="AM28">
        <v>1.5525431357839456</v>
      </c>
      <c r="AN28">
        <v>0</v>
      </c>
      <c r="AO28">
        <v>0</v>
      </c>
      <c r="AP28">
        <v>0.83142800000000028</v>
      </c>
      <c r="AQ28">
        <v>18.342022222222219</v>
      </c>
      <c r="AR28">
        <v>0.423375</v>
      </c>
      <c r="AS28">
        <v>1.3468279809693726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511.33203965576109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4.8000917063105399</v>
      </c>
      <c r="L29">
        <v>262.19</v>
      </c>
      <c r="M29">
        <v>26.89</v>
      </c>
      <c r="N29">
        <v>34.996931708599988</v>
      </c>
      <c r="O29">
        <v>0</v>
      </c>
      <c r="P29">
        <v>41.15</v>
      </c>
      <c r="Q29">
        <v>3.8400000000000003</v>
      </c>
      <c r="R29">
        <v>3.84</v>
      </c>
      <c r="S29">
        <v>4.8</v>
      </c>
      <c r="T29">
        <v>0</v>
      </c>
      <c r="U29">
        <v>24.529386412526893</v>
      </c>
      <c r="V29">
        <v>5.1230695443645091</v>
      </c>
      <c r="W29">
        <v>13.29</v>
      </c>
      <c r="X29">
        <v>29.133068253633876</v>
      </c>
      <c r="Y29">
        <v>0</v>
      </c>
      <c r="Z29">
        <v>3.8413636363636363</v>
      </c>
      <c r="AA29">
        <v>3.4908270042194096</v>
      </c>
      <c r="AB29">
        <v>7.7627156789197285</v>
      </c>
      <c r="AC29">
        <v>8.5632456415894449</v>
      </c>
      <c r="AD29">
        <v>10.769137017411053</v>
      </c>
      <c r="AE29">
        <v>9.7106320968962905</v>
      </c>
      <c r="AF29">
        <v>5.8106997971602432</v>
      </c>
      <c r="AG29">
        <v>12.713792000000002</v>
      </c>
      <c r="AH29">
        <v>41.350560929250271</v>
      </c>
      <c r="AI29">
        <v>4.8755962293794184</v>
      </c>
      <c r="AJ29">
        <v>0</v>
      </c>
      <c r="AK29">
        <v>15.62721985815603</v>
      </c>
      <c r="AL29">
        <v>0</v>
      </c>
      <c r="AM29">
        <v>3.1050862715678913</v>
      </c>
      <c r="AN29">
        <v>0</v>
      </c>
      <c r="AO29">
        <v>0</v>
      </c>
      <c r="AP29">
        <v>0.83142800000000028</v>
      </c>
      <c r="AQ29">
        <v>18.342022222222219</v>
      </c>
      <c r="AR29">
        <v>10.734703804347827</v>
      </c>
      <c r="AS29">
        <v>1.3468279809693726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613.45840579388846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</v>
      </c>
      <c r="L30">
        <v>320.77</v>
      </c>
      <c r="M30">
        <v>26.89</v>
      </c>
      <c r="N30">
        <v>34.996931708599988</v>
      </c>
      <c r="O30">
        <v>0</v>
      </c>
      <c r="P30">
        <v>41.15</v>
      </c>
      <c r="Q30">
        <v>5.8800000000000008</v>
      </c>
      <c r="R30">
        <v>6.07</v>
      </c>
      <c r="S30">
        <v>7.56</v>
      </c>
      <c r="T30">
        <v>0</v>
      </c>
      <c r="U30">
        <v>24.529386412526893</v>
      </c>
      <c r="V30">
        <v>5.1230695443645091</v>
      </c>
      <c r="W30">
        <v>13.32</v>
      </c>
      <c r="X30">
        <v>29.133068253633876</v>
      </c>
      <c r="Y30">
        <v>0</v>
      </c>
      <c r="Z30">
        <v>3.8413636363636363</v>
      </c>
      <c r="AA30">
        <v>8.2638734177215198</v>
      </c>
      <c r="AB30">
        <v>7.7627156789197285</v>
      </c>
      <c r="AC30">
        <v>8.5632456415894449</v>
      </c>
      <c r="AD30">
        <v>10.769137017411053</v>
      </c>
      <c r="AE30">
        <v>9.7106320968962905</v>
      </c>
      <c r="AF30">
        <v>5.8106997971602432</v>
      </c>
      <c r="AG30">
        <v>12.713792000000002</v>
      </c>
      <c r="AH30">
        <v>41.350560929250271</v>
      </c>
      <c r="AI30">
        <v>4.8755962293794184</v>
      </c>
      <c r="AJ30">
        <v>0</v>
      </c>
      <c r="AK30">
        <v>15.62721985815603</v>
      </c>
      <c r="AL30">
        <v>0</v>
      </c>
      <c r="AM30">
        <v>3.1050862715678913</v>
      </c>
      <c r="AN30">
        <v>0</v>
      </c>
      <c r="AO30">
        <v>0</v>
      </c>
      <c r="AP30">
        <v>0.83142800000000028</v>
      </c>
      <c r="AQ30">
        <v>18.342022222222219</v>
      </c>
      <c r="AR30">
        <v>10.734703804347827</v>
      </c>
      <c r="AS30">
        <v>1.3468279809693726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683.87136050108018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4.8000839997900009</v>
      </c>
      <c r="L31">
        <v>371.04885706101408</v>
      </c>
      <c r="M31">
        <v>26.89</v>
      </c>
      <c r="N31">
        <v>34.996931708599988</v>
      </c>
      <c r="O31">
        <v>0</v>
      </c>
      <c r="P31">
        <v>41.15</v>
      </c>
      <c r="Q31">
        <v>6.0630699088145894</v>
      </c>
      <c r="R31">
        <v>6.19</v>
      </c>
      <c r="S31">
        <v>7.73</v>
      </c>
      <c r="T31">
        <v>0</v>
      </c>
      <c r="U31">
        <v>24.529386412526893</v>
      </c>
      <c r="V31">
        <v>5.1230695443645091</v>
      </c>
      <c r="W31">
        <v>13.32</v>
      </c>
      <c r="X31">
        <v>29.133068253633876</v>
      </c>
      <c r="Y31">
        <v>0</v>
      </c>
      <c r="Z31">
        <v>3.8413636363636363</v>
      </c>
      <c r="AA31">
        <v>8.2638734177215198</v>
      </c>
      <c r="AB31">
        <v>7.7627156789197285</v>
      </c>
      <c r="AC31">
        <v>8.5632456415894449</v>
      </c>
      <c r="AD31">
        <v>9.3393883421650283</v>
      </c>
      <c r="AE31">
        <v>9.7106320968962905</v>
      </c>
      <c r="AF31">
        <v>5.8106997971602432</v>
      </c>
      <c r="AG31">
        <v>12.713792000000002</v>
      </c>
      <c r="AH31">
        <v>41.350560929250271</v>
      </c>
      <c r="AI31">
        <v>4.8755962293794184</v>
      </c>
      <c r="AJ31">
        <v>0</v>
      </c>
      <c r="AK31">
        <v>15.62721985815603</v>
      </c>
      <c r="AL31">
        <v>0</v>
      </c>
      <c r="AM31">
        <v>3.1050862715678913</v>
      </c>
      <c r="AN31">
        <v>0</v>
      </c>
      <c r="AO31">
        <v>0</v>
      </c>
      <c r="AP31">
        <v>0.83142800000000028</v>
      </c>
      <c r="AQ31">
        <v>18.342022222222219</v>
      </c>
      <c r="AR31">
        <v>0.81300271739130436</v>
      </c>
      <c r="AS31">
        <v>1.3468279809693726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723.27192170849651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4.8000000000000007</v>
      </c>
      <c r="L32">
        <v>369.7588596827527</v>
      </c>
      <c r="M32">
        <v>26.89</v>
      </c>
      <c r="N32">
        <v>34.996931708599988</v>
      </c>
      <c r="O32">
        <v>0</v>
      </c>
      <c r="P32">
        <v>41.15</v>
      </c>
      <c r="Q32">
        <v>6.0630699088145894</v>
      </c>
      <c r="R32">
        <v>6.24</v>
      </c>
      <c r="S32">
        <v>7.7799999999999994</v>
      </c>
      <c r="T32">
        <v>0</v>
      </c>
      <c r="U32">
        <v>24.529386412526893</v>
      </c>
      <c r="V32">
        <v>5.1230695443645091</v>
      </c>
      <c r="W32">
        <v>13.32</v>
      </c>
      <c r="X32">
        <v>29.133068253633876</v>
      </c>
      <c r="Y32">
        <v>0</v>
      </c>
      <c r="Z32">
        <v>1.9206818181818182</v>
      </c>
      <c r="AA32">
        <v>8.2638734177215198</v>
      </c>
      <c r="AB32">
        <v>7.7627156789197285</v>
      </c>
      <c r="AC32">
        <v>8.5632456415894449</v>
      </c>
      <c r="AD32">
        <v>8.5631514004542026</v>
      </c>
      <c r="AE32">
        <v>9.7106320968962905</v>
      </c>
      <c r="AF32">
        <v>5.8106997971602432</v>
      </c>
      <c r="AG32">
        <v>12.713792000000002</v>
      </c>
      <c r="AH32">
        <v>41.350560929250271</v>
      </c>
      <c r="AI32">
        <v>4.8755962293794184</v>
      </c>
      <c r="AJ32">
        <v>0</v>
      </c>
      <c r="AK32">
        <v>15.62721985815603</v>
      </c>
      <c r="AL32">
        <v>0</v>
      </c>
      <c r="AM32">
        <v>1.5525431357839456</v>
      </c>
      <c r="AN32">
        <v>0</v>
      </c>
      <c r="AO32">
        <v>0</v>
      </c>
      <c r="AP32">
        <v>0.83142800000000028</v>
      </c>
      <c r="AQ32">
        <v>18.342022222222219</v>
      </c>
      <c r="AR32">
        <v>0.423375</v>
      </c>
      <c r="AS32">
        <v>1.3468279809693726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717.44275071737707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</v>
      </c>
      <c r="L33">
        <v>369.7588596827527</v>
      </c>
      <c r="M33">
        <v>26.89</v>
      </c>
      <c r="N33">
        <v>34.996931708599988</v>
      </c>
      <c r="O33">
        <v>0</v>
      </c>
      <c r="P33">
        <v>41.15</v>
      </c>
      <c r="Q33">
        <v>6.0630699088145894</v>
      </c>
      <c r="R33">
        <v>6.24</v>
      </c>
      <c r="S33">
        <v>7.7799999999999994</v>
      </c>
      <c r="T33">
        <v>0</v>
      </c>
      <c r="U33">
        <v>24.529386412526893</v>
      </c>
      <c r="V33">
        <v>5.1230695443645091</v>
      </c>
      <c r="W33">
        <v>13.32</v>
      </c>
      <c r="X33">
        <v>29.133068253633876</v>
      </c>
      <c r="Y33">
        <v>0</v>
      </c>
      <c r="Z33">
        <v>1.9206818181818182</v>
      </c>
      <c r="AA33">
        <v>8.2638734177215198</v>
      </c>
      <c r="AB33">
        <v>0.98184546136534123</v>
      </c>
      <c r="AC33">
        <v>2.8533924925396574</v>
      </c>
      <c r="AD33">
        <v>5.8386517789553372</v>
      </c>
      <c r="AE33">
        <v>9.7106320968962905</v>
      </c>
      <c r="AF33">
        <v>2.613894523326572</v>
      </c>
      <c r="AG33">
        <v>12.713792000000002</v>
      </c>
      <c r="AH33">
        <v>41.350560929250271</v>
      </c>
      <c r="AI33">
        <v>4.8755962293794184</v>
      </c>
      <c r="AJ33">
        <v>0</v>
      </c>
      <c r="AK33">
        <v>15.62721985815603</v>
      </c>
      <c r="AL33">
        <v>0</v>
      </c>
      <c r="AM33">
        <v>0</v>
      </c>
      <c r="AN33">
        <v>0</v>
      </c>
      <c r="AO33">
        <v>0</v>
      </c>
      <c r="AP33">
        <v>0.83142800000000028</v>
      </c>
      <c r="AQ33">
        <v>18.342022222222219</v>
      </c>
      <c r="AR33">
        <v>0.423375</v>
      </c>
      <c r="AS33">
        <v>1.3468279809693726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697.47817931965642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</v>
      </c>
      <c r="L34">
        <v>369.7588596827527</v>
      </c>
      <c r="M34">
        <v>26.89</v>
      </c>
      <c r="N34">
        <v>34.996931708599988</v>
      </c>
      <c r="O34">
        <v>0</v>
      </c>
      <c r="P34">
        <v>41.15</v>
      </c>
      <c r="Q34">
        <v>6.0630699088145894</v>
      </c>
      <c r="R34">
        <v>6.24</v>
      </c>
      <c r="S34">
        <v>7.7799999999999994</v>
      </c>
      <c r="T34">
        <v>0</v>
      </c>
      <c r="U34">
        <v>24.529386412526893</v>
      </c>
      <c r="V34">
        <v>5.1230695443645091</v>
      </c>
      <c r="W34">
        <v>13.32</v>
      </c>
      <c r="X34">
        <v>29.133068253633876</v>
      </c>
      <c r="Y34">
        <v>0</v>
      </c>
      <c r="Z34">
        <v>1.9206818181818182</v>
      </c>
      <c r="AA34">
        <v>8.2638734177215198</v>
      </c>
      <c r="AB34">
        <v>0.55228807201800445</v>
      </c>
      <c r="AC34">
        <v>0</v>
      </c>
      <c r="AD34">
        <v>3.1141521574564721</v>
      </c>
      <c r="AE34">
        <v>9.7106320968962905</v>
      </c>
      <c r="AF34">
        <v>2.613894523326572</v>
      </c>
      <c r="AG34">
        <v>12.713792000000002</v>
      </c>
      <c r="AH34">
        <v>36.273013938753962</v>
      </c>
      <c r="AI34">
        <v>1.0493731343283583</v>
      </c>
      <c r="AJ34">
        <v>0</v>
      </c>
      <c r="AK34">
        <v>15.62721985815603</v>
      </c>
      <c r="AL34">
        <v>0</v>
      </c>
      <c r="AM34">
        <v>0</v>
      </c>
      <c r="AN34">
        <v>0</v>
      </c>
      <c r="AO34">
        <v>0</v>
      </c>
      <c r="AP34">
        <v>0.83142800000000028</v>
      </c>
      <c r="AQ34">
        <v>18.342022222222219</v>
      </c>
      <c r="AR34">
        <v>0.423375</v>
      </c>
      <c r="AS34">
        <v>1.3468279809693726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682.56695973072306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9.36</v>
      </c>
      <c r="L35">
        <v>371.04885706101408</v>
      </c>
      <c r="M35">
        <v>26.96</v>
      </c>
      <c r="N35">
        <v>34.996931708599988</v>
      </c>
      <c r="O35">
        <v>0</v>
      </c>
      <c r="P35">
        <v>41.15</v>
      </c>
      <c r="Q35">
        <v>6.0630699088145894</v>
      </c>
      <c r="R35">
        <v>6.24</v>
      </c>
      <c r="S35">
        <v>7.7799999999999994</v>
      </c>
      <c r="T35">
        <v>0</v>
      </c>
      <c r="U35">
        <v>24.669999999999998</v>
      </c>
      <c r="V35">
        <v>5.1230695443645091</v>
      </c>
      <c r="W35">
        <v>13.32</v>
      </c>
      <c r="X35">
        <v>29.133068253633876</v>
      </c>
      <c r="Y35">
        <v>0</v>
      </c>
      <c r="Z35">
        <v>0.32522727272727275</v>
      </c>
      <c r="AA35">
        <v>3.6073924050632913</v>
      </c>
      <c r="AB35">
        <v>0.55228807201800445</v>
      </c>
      <c r="AC35">
        <v>0</v>
      </c>
      <c r="AD35">
        <v>2.3379152157456473</v>
      </c>
      <c r="AE35">
        <v>4.8568501135503404</v>
      </c>
      <c r="AF35">
        <v>2.613894523326572</v>
      </c>
      <c r="AG35">
        <v>12.713792000000002</v>
      </c>
      <c r="AH35">
        <v>27.56908595564942</v>
      </c>
      <c r="AI35">
        <v>0</v>
      </c>
      <c r="AJ35">
        <v>0</v>
      </c>
      <c r="AK35">
        <v>15.62721985815603</v>
      </c>
      <c r="AL35">
        <v>0</v>
      </c>
      <c r="AM35">
        <v>0</v>
      </c>
      <c r="AN35">
        <v>0</v>
      </c>
      <c r="AO35">
        <v>0</v>
      </c>
      <c r="AP35">
        <v>0.83142800000000028</v>
      </c>
      <c r="AQ35">
        <v>18.342022222222219</v>
      </c>
      <c r="AR35">
        <v>0.423375</v>
      </c>
      <c r="AS35">
        <v>1.3468279809693726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666.99231509585502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</v>
      </c>
      <c r="L36">
        <v>371.04885706101408</v>
      </c>
      <c r="M36">
        <v>26.96</v>
      </c>
      <c r="N36">
        <v>34.996931708599988</v>
      </c>
      <c r="O36">
        <v>0</v>
      </c>
      <c r="P36">
        <v>41.15</v>
      </c>
      <c r="Q36">
        <v>6.0630699088145894</v>
      </c>
      <c r="R36">
        <v>6.24</v>
      </c>
      <c r="S36">
        <v>7.7799999999999994</v>
      </c>
      <c r="T36">
        <v>0</v>
      </c>
      <c r="U36">
        <v>24.68</v>
      </c>
      <c r="V36">
        <v>5.1230695443645091</v>
      </c>
      <c r="W36">
        <v>13.32</v>
      </c>
      <c r="X36">
        <v>29.133068253633876</v>
      </c>
      <c r="Y36">
        <v>0</v>
      </c>
      <c r="Z36">
        <v>0</v>
      </c>
      <c r="AA36">
        <v>3.6073924050632913</v>
      </c>
      <c r="AB36">
        <v>0.55228807201800445</v>
      </c>
      <c r="AC36">
        <v>0</v>
      </c>
      <c r="AD36">
        <v>0</v>
      </c>
      <c r="AE36">
        <v>4.8568501135503404</v>
      </c>
      <c r="AF36">
        <v>2.613894523326572</v>
      </c>
      <c r="AG36">
        <v>12.713792000000002</v>
      </c>
      <c r="AH36">
        <v>20.675280464625136</v>
      </c>
      <c r="AI36">
        <v>0</v>
      </c>
      <c r="AJ36">
        <v>0</v>
      </c>
      <c r="AK36">
        <v>15.62721985815603</v>
      </c>
      <c r="AL36">
        <v>0</v>
      </c>
      <c r="AM36">
        <v>0</v>
      </c>
      <c r="AN36">
        <v>0</v>
      </c>
      <c r="AO36">
        <v>0</v>
      </c>
      <c r="AP36">
        <v>0.83142800000000028</v>
      </c>
      <c r="AQ36">
        <v>13.75805079365079</v>
      </c>
      <c r="AR36">
        <v>0.423375</v>
      </c>
      <c r="AS36">
        <v>1.3468279809693726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652.49139568778651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8.8099999999999987</v>
      </c>
      <c r="L37">
        <v>371.04885706101408</v>
      </c>
      <c r="M37">
        <v>26.96</v>
      </c>
      <c r="N37">
        <v>34.996931708599988</v>
      </c>
      <c r="O37">
        <v>0</v>
      </c>
      <c r="P37">
        <v>41.15</v>
      </c>
      <c r="Q37">
        <v>6.0630699088145894</v>
      </c>
      <c r="R37">
        <v>6.24</v>
      </c>
      <c r="S37">
        <v>7.7799999999999994</v>
      </c>
      <c r="T37">
        <v>0</v>
      </c>
      <c r="U37">
        <v>24.68</v>
      </c>
      <c r="V37">
        <v>5.1230695443645091</v>
      </c>
      <c r="W37">
        <v>13.32</v>
      </c>
      <c r="X37">
        <v>29.133068253633876</v>
      </c>
      <c r="Y37">
        <v>0</v>
      </c>
      <c r="Z37">
        <v>0</v>
      </c>
      <c r="AA37">
        <v>0</v>
      </c>
      <c r="AB37">
        <v>0.55228807201800445</v>
      </c>
      <c r="AC37">
        <v>0</v>
      </c>
      <c r="AD37">
        <v>0</v>
      </c>
      <c r="AE37">
        <v>4.8568501135503404</v>
      </c>
      <c r="AF37">
        <v>2.613894523326572</v>
      </c>
      <c r="AG37">
        <v>12.713792000000002</v>
      </c>
      <c r="AH37">
        <v>13.78454297782471</v>
      </c>
      <c r="AI37">
        <v>0</v>
      </c>
      <c r="AJ37">
        <v>0</v>
      </c>
      <c r="AK37">
        <v>15.62721985815603</v>
      </c>
      <c r="AL37">
        <v>0</v>
      </c>
      <c r="AM37">
        <v>0</v>
      </c>
      <c r="AN37">
        <v>0</v>
      </c>
      <c r="AO37">
        <v>0</v>
      </c>
      <c r="AP37">
        <v>0.83142800000000028</v>
      </c>
      <c r="AQ37">
        <v>9.1740793650793631</v>
      </c>
      <c r="AR37">
        <v>10.734703804347827</v>
      </c>
      <c r="AS37">
        <v>1.3468279809693726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647.54062317169928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8.8000000000000007</v>
      </c>
      <c r="L38">
        <v>371.04885706101408</v>
      </c>
      <c r="M38">
        <v>26.96</v>
      </c>
      <c r="N38">
        <v>34.996931708599988</v>
      </c>
      <c r="O38">
        <v>0</v>
      </c>
      <c r="P38">
        <v>41.15</v>
      </c>
      <c r="Q38">
        <v>6.0630699088145894</v>
      </c>
      <c r="R38">
        <v>6.24</v>
      </c>
      <c r="S38">
        <v>7.7799999999999994</v>
      </c>
      <c r="T38">
        <v>0</v>
      </c>
      <c r="U38">
        <v>24.68</v>
      </c>
      <c r="V38">
        <v>5.1230695443645091</v>
      </c>
      <c r="W38">
        <v>13.32</v>
      </c>
      <c r="X38">
        <v>29.133068253633876</v>
      </c>
      <c r="Y38">
        <v>0</v>
      </c>
      <c r="Z38">
        <v>0</v>
      </c>
      <c r="AA38">
        <v>0</v>
      </c>
      <c r="AB38">
        <v>0.55228807201800445</v>
      </c>
      <c r="AC38">
        <v>0</v>
      </c>
      <c r="AD38">
        <v>0</v>
      </c>
      <c r="AE38">
        <v>4.8568501135503404</v>
      </c>
      <c r="AF38">
        <v>2.613894523326572</v>
      </c>
      <c r="AG38">
        <v>12.713792000000002</v>
      </c>
      <c r="AH38">
        <v>5.5806996832101383</v>
      </c>
      <c r="AI38">
        <v>0</v>
      </c>
      <c r="AJ38">
        <v>0</v>
      </c>
      <c r="AK38">
        <v>15.62721985815603</v>
      </c>
      <c r="AL38">
        <v>0</v>
      </c>
      <c r="AM38">
        <v>0</v>
      </c>
      <c r="AN38">
        <v>0</v>
      </c>
      <c r="AO38">
        <v>0</v>
      </c>
      <c r="AP38">
        <v>0.83142800000000028</v>
      </c>
      <c r="AQ38">
        <v>4.5839714285714273</v>
      </c>
      <c r="AR38">
        <v>10.734703804347827</v>
      </c>
      <c r="AS38">
        <v>1.3468279809693726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634.7366719405768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</v>
      </c>
      <c r="L39">
        <v>371.04885706101408</v>
      </c>
      <c r="M39">
        <v>26.96</v>
      </c>
      <c r="N39">
        <v>34.996931708599988</v>
      </c>
      <c r="O39">
        <v>0</v>
      </c>
      <c r="P39">
        <v>41.15</v>
      </c>
      <c r="Q39">
        <v>6.0630699088145894</v>
      </c>
      <c r="R39">
        <v>6.24</v>
      </c>
      <c r="S39">
        <v>7.7799999999999994</v>
      </c>
      <c r="T39">
        <v>0</v>
      </c>
      <c r="U39">
        <v>24.68</v>
      </c>
      <c r="V39">
        <v>5.1230695443645091</v>
      </c>
      <c r="W39">
        <v>13.32</v>
      </c>
      <c r="X39">
        <v>29.133068253633876</v>
      </c>
      <c r="Y39">
        <v>0</v>
      </c>
      <c r="Z39">
        <v>0</v>
      </c>
      <c r="AA39">
        <v>0</v>
      </c>
      <c r="AB39">
        <v>0.55228807201800445</v>
      </c>
      <c r="AC39">
        <v>0</v>
      </c>
      <c r="AD39">
        <v>0</v>
      </c>
      <c r="AE39">
        <v>4.8568501135503404</v>
      </c>
      <c r="AF39">
        <v>2.613894523326572</v>
      </c>
      <c r="AG39">
        <v>12.713792000000002</v>
      </c>
      <c r="AH39">
        <v>0</v>
      </c>
      <c r="AI39">
        <v>0</v>
      </c>
      <c r="AJ39">
        <v>0</v>
      </c>
      <c r="AK39">
        <v>15.62721985815603</v>
      </c>
      <c r="AL39">
        <v>0</v>
      </c>
      <c r="AM39">
        <v>0</v>
      </c>
      <c r="AN39">
        <v>0</v>
      </c>
      <c r="AO39">
        <v>0</v>
      </c>
      <c r="AP39">
        <v>0.83142800000000028</v>
      </c>
      <c r="AQ39">
        <v>0</v>
      </c>
      <c r="AR39">
        <v>0.423375</v>
      </c>
      <c r="AS39">
        <v>1.3468279809693726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614.45067202444727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</v>
      </c>
      <c r="L40">
        <v>371.04885706101408</v>
      </c>
      <c r="M40">
        <v>26.96</v>
      </c>
      <c r="N40">
        <v>34.996931708599988</v>
      </c>
      <c r="O40">
        <v>0</v>
      </c>
      <c r="P40">
        <v>41.15</v>
      </c>
      <c r="Q40">
        <v>6.06</v>
      </c>
      <c r="R40">
        <v>6.24</v>
      </c>
      <c r="S40">
        <v>7.7799999999999994</v>
      </c>
      <c r="T40">
        <v>0</v>
      </c>
      <c r="U40">
        <v>24.68</v>
      </c>
      <c r="V40">
        <v>5.1230695443645091</v>
      </c>
      <c r="W40">
        <v>13.32</v>
      </c>
      <c r="X40">
        <v>29.133068253633876</v>
      </c>
      <c r="Y40">
        <v>0</v>
      </c>
      <c r="Z40">
        <v>0</v>
      </c>
      <c r="AA40">
        <v>0</v>
      </c>
      <c r="AB40">
        <v>0.55228807201800445</v>
      </c>
      <c r="AC40">
        <v>0</v>
      </c>
      <c r="AD40">
        <v>0</v>
      </c>
      <c r="AE40">
        <v>4.8568501135503404</v>
      </c>
      <c r="AF40">
        <v>2.613894523326572</v>
      </c>
      <c r="AG40">
        <v>12.713792000000002</v>
      </c>
      <c r="AH40">
        <v>0</v>
      </c>
      <c r="AI40">
        <v>0</v>
      </c>
      <c r="AJ40">
        <v>0</v>
      </c>
      <c r="AK40">
        <v>15.62721985815603</v>
      </c>
      <c r="AL40">
        <v>0</v>
      </c>
      <c r="AM40">
        <v>0</v>
      </c>
      <c r="AN40">
        <v>0</v>
      </c>
      <c r="AO40">
        <v>0</v>
      </c>
      <c r="AP40">
        <v>0.83142800000000028</v>
      </c>
      <c r="AQ40">
        <v>0</v>
      </c>
      <c r="AR40">
        <v>0.423375</v>
      </c>
      <c r="AS40">
        <v>1.3468279809693726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614.44760211563266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8.99</v>
      </c>
      <c r="L41">
        <v>371.04885706101408</v>
      </c>
      <c r="M41">
        <v>26.96</v>
      </c>
      <c r="N41">
        <v>34.996931708599988</v>
      </c>
      <c r="O41">
        <v>0</v>
      </c>
      <c r="P41">
        <v>41.15</v>
      </c>
      <c r="Q41">
        <v>6.06</v>
      </c>
      <c r="R41">
        <v>6.24</v>
      </c>
      <c r="S41">
        <v>7.7799999999999994</v>
      </c>
      <c r="T41">
        <v>0</v>
      </c>
      <c r="U41">
        <v>24.68</v>
      </c>
      <c r="V41">
        <v>5.1230695443645091</v>
      </c>
      <c r="W41">
        <v>13.32</v>
      </c>
      <c r="X41">
        <v>29.133068253633876</v>
      </c>
      <c r="Y41">
        <v>0</v>
      </c>
      <c r="Z41">
        <v>0</v>
      </c>
      <c r="AA41">
        <v>0</v>
      </c>
      <c r="AB41">
        <v>0.55228807201800445</v>
      </c>
      <c r="AC41">
        <v>0</v>
      </c>
      <c r="AD41">
        <v>0</v>
      </c>
      <c r="AE41">
        <v>4.8568501135503404</v>
      </c>
      <c r="AF41">
        <v>2.613894523326572</v>
      </c>
      <c r="AG41">
        <v>12.713792000000002</v>
      </c>
      <c r="AH41">
        <v>0</v>
      </c>
      <c r="AI41">
        <v>0</v>
      </c>
      <c r="AJ41">
        <v>0</v>
      </c>
      <c r="AK41">
        <v>15.62721985815603</v>
      </c>
      <c r="AL41">
        <v>0</v>
      </c>
      <c r="AM41">
        <v>0</v>
      </c>
      <c r="AN41">
        <v>0</v>
      </c>
      <c r="AO41">
        <v>0</v>
      </c>
      <c r="AP41">
        <v>0.83142800000000028</v>
      </c>
      <c r="AQ41">
        <v>0</v>
      </c>
      <c r="AR41">
        <v>0.423375</v>
      </c>
      <c r="AS41">
        <v>1.3468279809693726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614.44760211563266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8.99</v>
      </c>
      <c r="L42">
        <v>371.04929528772203</v>
      </c>
      <c r="M42">
        <v>26.96</v>
      </c>
      <c r="N42">
        <v>34.996931708599988</v>
      </c>
      <c r="O42">
        <v>0</v>
      </c>
      <c r="P42">
        <v>41.15</v>
      </c>
      <c r="Q42">
        <v>6.06</v>
      </c>
      <c r="R42">
        <v>6.2434551495016608</v>
      </c>
      <c r="S42">
        <v>7.78</v>
      </c>
      <c r="T42">
        <v>0</v>
      </c>
      <c r="U42">
        <v>24.68</v>
      </c>
      <c r="V42">
        <v>5.1230695443645091</v>
      </c>
      <c r="W42">
        <v>13.32</v>
      </c>
      <c r="X42">
        <v>29.133068253633876</v>
      </c>
      <c r="Y42">
        <v>0</v>
      </c>
      <c r="Z42">
        <v>0</v>
      </c>
      <c r="AA42">
        <v>0</v>
      </c>
      <c r="AB42">
        <v>0.55228807201800445</v>
      </c>
      <c r="AC42">
        <v>0</v>
      </c>
      <c r="AD42">
        <v>0</v>
      </c>
      <c r="AE42">
        <v>4.8568501135503404</v>
      </c>
      <c r="AF42">
        <v>2.613894523326572</v>
      </c>
      <c r="AG42">
        <v>12.713792000000002</v>
      </c>
      <c r="AH42">
        <v>0</v>
      </c>
      <c r="AI42">
        <v>0</v>
      </c>
      <c r="AJ42">
        <v>0</v>
      </c>
      <c r="AK42">
        <v>15.62721985815603</v>
      </c>
      <c r="AL42">
        <v>0</v>
      </c>
      <c r="AM42">
        <v>0</v>
      </c>
      <c r="AN42">
        <v>0</v>
      </c>
      <c r="AO42">
        <v>0</v>
      </c>
      <c r="AP42">
        <v>0.83142800000000028</v>
      </c>
      <c r="AQ42">
        <v>0</v>
      </c>
      <c r="AR42">
        <v>0.423375</v>
      </c>
      <c r="AS42">
        <v>1.3468279809693726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614.45149549184225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4.9498996919834646</v>
      </c>
      <c r="L43">
        <v>371.04929528772203</v>
      </c>
      <c r="M43">
        <v>26.96</v>
      </c>
      <c r="N43">
        <v>34.996931708599988</v>
      </c>
      <c r="O43">
        <v>0</v>
      </c>
      <c r="P43">
        <v>41.15</v>
      </c>
      <c r="Q43">
        <v>6.06</v>
      </c>
      <c r="R43">
        <v>6.2434551495016608</v>
      </c>
      <c r="S43">
        <v>7.78</v>
      </c>
      <c r="T43">
        <v>0</v>
      </c>
      <c r="U43">
        <v>24.68</v>
      </c>
      <c r="V43">
        <v>5.1233398564905412</v>
      </c>
      <c r="W43">
        <v>13.32</v>
      </c>
      <c r="X43">
        <v>29.133068253633876</v>
      </c>
      <c r="Y43">
        <v>0</v>
      </c>
      <c r="Z43">
        <v>0</v>
      </c>
      <c r="AA43">
        <v>0</v>
      </c>
      <c r="AB43">
        <v>0.55228807201800445</v>
      </c>
      <c r="AC43">
        <v>0</v>
      </c>
      <c r="AD43">
        <v>0</v>
      </c>
      <c r="AE43">
        <v>4.8568501135503404</v>
      </c>
      <c r="AF43">
        <v>2.613894523326572</v>
      </c>
      <c r="AG43">
        <v>12.713792000000002</v>
      </c>
      <c r="AH43">
        <v>0</v>
      </c>
      <c r="AI43">
        <v>0</v>
      </c>
      <c r="AJ43">
        <v>0</v>
      </c>
      <c r="AK43">
        <v>15.62721985815603</v>
      </c>
      <c r="AL43">
        <v>0</v>
      </c>
      <c r="AM43">
        <v>0</v>
      </c>
      <c r="AN43">
        <v>0</v>
      </c>
      <c r="AO43">
        <v>0</v>
      </c>
      <c r="AP43">
        <v>2.4544000000000006</v>
      </c>
      <c r="AQ43">
        <v>0</v>
      </c>
      <c r="AR43">
        <v>0.423375</v>
      </c>
      <c r="AS43">
        <v>1.3468279809693726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612.03463749595187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4.949893667296787</v>
      </c>
      <c r="L44">
        <v>371.04929528772203</v>
      </c>
      <c r="M44">
        <v>26.96</v>
      </c>
      <c r="N44">
        <v>34.996931708599988</v>
      </c>
      <c r="O44">
        <v>0</v>
      </c>
      <c r="P44">
        <v>41.15</v>
      </c>
      <c r="Q44">
        <v>6.06</v>
      </c>
      <c r="R44">
        <v>6.2434551495016608</v>
      </c>
      <c r="S44">
        <v>7.78</v>
      </c>
      <c r="T44">
        <v>0</v>
      </c>
      <c r="U44">
        <v>24.68</v>
      </c>
      <c r="V44">
        <v>5.1233398564905412</v>
      </c>
      <c r="W44">
        <v>13.32</v>
      </c>
      <c r="X44">
        <v>29.133068253633876</v>
      </c>
      <c r="Y44">
        <v>0</v>
      </c>
      <c r="Z44">
        <v>0</v>
      </c>
      <c r="AA44">
        <v>0</v>
      </c>
      <c r="AB44">
        <v>0.55228807201800445</v>
      </c>
      <c r="AC44">
        <v>0</v>
      </c>
      <c r="AD44">
        <v>0</v>
      </c>
      <c r="AE44">
        <v>4.8568501135503404</v>
      </c>
      <c r="AF44">
        <v>2.613894523326572</v>
      </c>
      <c r="AG44">
        <v>12.713792000000002</v>
      </c>
      <c r="AH44">
        <v>0</v>
      </c>
      <c r="AI44">
        <v>0</v>
      </c>
      <c r="AJ44">
        <v>0</v>
      </c>
      <c r="AK44">
        <v>15.62721985815603</v>
      </c>
      <c r="AL44">
        <v>0</v>
      </c>
      <c r="AM44">
        <v>0</v>
      </c>
      <c r="AN44">
        <v>0</v>
      </c>
      <c r="AO44">
        <v>0</v>
      </c>
      <c r="AP44">
        <v>0.90506000000000031</v>
      </c>
      <c r="AQ44">
        <v>0</v>
      </c>
      <c r="AR44">
        <v>0.423375</v>
      </c>
      <c r="AS44">
        <v>1.3468279809693726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610.48529147126521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4.9498903751605612</v>
      </c>
      <c r="L45">
        <v>314.05</v>
      </c>
      <c r="M45">
        <v>26.96</v>
      </c>
      <c r="N45">
        <v>34.996931708599988</v>
      </c>
      <c r="O45">
        <v>0</v>
      </c>
      <c r="P45">
        <v>41.15</v>
      </c>
      <c r="Q45">
        <v>3.8400000000000003</v>
      </c>
      <c r="R45">
        <v>3.8424521072796933</v>
      </c>
      <c r="S45">
        <v>4.8</v>
      </c>
      <c r="T45">
        <v>0</v>
      </c>
      <c r="U45">
        <v>24.68</v>
      </c>
      <c r="V45">
        <v>5.1233398564905412</v>
      </c>
      <c r="W45">
        <v>13.32</v>
      </c>
      <c r="X45">
        <v>29.133068253633876</v>
      </c>
      <c r="Y45">
        <v>0</v>
      </c>
      <c r="Z45">
        <v>0</v>
      </c>
      <c r="AA45">
        <v>0</v>
      </c>
      <c r="AB45">
        <v>0.55228807201800445</v>
      </c>
      <c r="AC45">
        <v>0</v>
      </c>
      <c r="AD45">
        <v>0</v>
      </c>
      <c r="AE45">
        <v>4.8568501135503404</v>
      </c>
      <c r="AF45">
        <v>2.613894523326572</v>
      </c>
      <c r="AG45">
        <v>12.713792000000002</v>
      </c>
      <c r="AH45">
        <v>0</v>
      </c>
      <c r="AI45">
        <v>0</v>
      </c>
      <c r="AJ45">
        <v>0</v>
      </c>
      <c r="AK45">
        <v>15.62721985815603</v>
      </c>
      <c r="AL45">
        <v>0</v>
      </c>
      <c r="AM45">
        <v>0</v>
      </c>
      <c r="AN45">
        <v>0</v>
      </c>
      <c r="AO45">
        <v>0</v>
      </c>
      <c r="AP45">
        <v>1.0155080000000003</v>
      </c>
      <c r="AQ45">
        <v>0</v>
      </c>
      <c r="AR45">
        <v>10.734703804347827</v>
      </c>
      <c r="AS45">
        <v>1.3468279809693726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556.30676665353292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4.9498844996149991</v>
      </c>
      <c r="L46">
        <v>255.47</v>
      </c>
      <c r="M46">
        <v>26.96</v>
      </c>
      <c r="N46">
        <v>34.996931708599988</v>
      </c>
      <c r="O46">
        <v>0</v>
      </c>
      <c r="P46">
        <v>41.15</v>
      </c>
      <c r="Q46">
        <v>3.8400000000000003</v>
      </c>
      <c r="R46">
        <v>3.84</v>
      </c>
      <c r="S46">
        <v>4.8</v>
      </c>
      <c r="T46">
        <v>0</v>
      </c>
      <c r="U46">
        <v>24.68</v>
      </c>
      <c r="V46">
        <v>5.1233398564905412</v>
      </c>
      <c r="W46">
        <v>13.32</v>
      </c>
      <c r="X46">
        <v>29.133068253633876</v>
      </c>
      <c r="Y46">
        <v>0</v>
      </c>
      <c r="Z46">
        <v>0</v>
      </c>
      <c r="AA46">
        <v>0</v>
      </c>
      <c r="AB46">
        <v>0.55228807201800445</v>
      </c>
      <c r="AC46">
        <v>0</v>
      </c>
      <c r="AD46">
        <v>0</v>
      </c>
      <c r="AE46">
        <v>4.8568501135503404</v>
      </c>
      <c r="AF46">
        <v>2.613894523326572</v>
      </c>
      <c r="AG46">
        <v>12.713792000000002</v>
      </c>
      <c r="AH46">
        <v>0</v>
      </c>
      <c r="AI46">
        <v>0</v>
      </c>
      <c r="AJ46">
        <v>0</v>
      </c>
      <c r="AK46">
        <v>15.62721985815603</v>
      </c>
      <c r="AL46">
        <v>0</v>
      </c>
      <c r="AM46">
        <v>0</v>
      </c>
      <c r="AN46">
        <v>0</v>
      </c>
      <c r="AO46">
        <v>0</v>
      </c>
      <c r="AP46">
        <v>1.0155080000000003</v>
      </c>
      <c r="AQ46">
        <v>0</v>
      </c>
      <c r="AR46">
        <v>10.734703804347827</v>
      </c>
      <c r="AS46">
        <v>1.3468279809693726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497.72430867070756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5.15</v>
      </c>
      <c r="L47">
        <v>204.81</v>
      </c>
      <c r="M47">
        <v>26.96</v>
      </c>
      <c r="N47">
        <v>34.996931708599988</v>
      </c>
      <c r="O47">
        <v>0</v>
      </c>
      <c r="P47">
        <v>41.15</v>
      </c>
      <c r="Q47">
        <v>3.8433333333333333</v>
      </c>
      <c r="R47">
        <v>3.8400000000000003</v>
      </c>
      <c r="S47">
        <v>4.8032258064516133</v>
      </c>
      <c r="T47">
        <v>0</v>
      </c>
      <c r="U47">
        <v>24.68</v>
      </c>
      <c r="V47">
        <v>5.1233398564905412</v>
      </c>
      <c r="W47">
        <v>13.32</v>
      </c>
      <c r="X47">
        <v>29.133068253633876</v>
      </c>
      <c r="Y47">
        <v>0</v>
      </c>
      <c r="Z47">
        <v>0</v>
      </c>
      <c r="AA47">
        <v>0</v>
      </c>
      <c r="AB47">
        <v>0.55228807201800445</v>
      </c>
      <c r="AC47">
        <v>0</v>
      </c>
      <c r="AD47">
        <v>0</v>
      </c>
      <c r="AE47">
        <v>4.8568501135503404</v>
      </c>
      <c r="AF47">
        <v>2.613894523326572</v>
      </c>
      <c r="AG47">
        <v>12.713792000000002</v>
      </c>
      <c r="AH47">
        <v>0</v>
      </c>
      <c r="AI47">
        <v>0</v>
      </c>
      <c r="AJ47">
        <v>0</v>
      </c>
      <c r="AK47">
        <v>15.62721985815603</v>
      </c>
      <c r="AL47">
        <v>0</v>
      </c>
      <c r="AM47">
        <v>0</v>
      </c>
      <c r="AN47">
        <v>0</v>
      </c>
      <c r="AO47">
        <v>0</v>
      </c>
      <c r="AP47">
        <v>1.0155080000000003</v>
      </c>
      <c r="AQ47">
        <v>0</v>
      </c>
      <c r="AR47">
        <v>0.97560326086956517</v>
      </c>
      <c r="AS47">
        <v>5.5468450787986923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441.71189986522859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5.0999999999999988</v>
      </c>
      <c r="L48">
        <v>204.81</v>
      </c>
      <c r="M48">
        <v>26.96</v>
      </c>
      <c r="N48">
        <v>34.996931708599988</v>
      </c>
      <c r="O48">
        <v>0</v>
      </c>
      <c r="P48">
        <v>41.15</v>
      </c>
      <c r="Q48">
        <v>3.8433333333333333</v>
      </c>
      <c r="R48">
        <v>3.8400000000000003</v>
      </c>
      <c r="S48">
        <v>4.8032258064516133</v>
      </c>
      <c r="T48">
        <v>0</v>
      </c>
      <c r="U48">
        <v>24.68</v>
      </c>
      <c r="V48">
        <v>5.1233398564905412</v>
      </c>
      <c r="W48">
        <v>13.32</v>
      </c>
      <c r="X48">
        <v>29.133068253633876</v>
      </c>
      <c r="Y48">
        <v>0</v>
      </c>
      <c r="Z48">
        <v>0</v>
      </c>
      <c r="AA48">
        <v>0</v>
      </c>
      <c r="AB48">
        <v>0.55228807201800445</v>
      </c>
      <c r="AC48">
        <v>0</v>
      </c>
      <c r="AD48">
        <v>0</v>
      </c>
      <c r="AE48">
        <v>4.8568501135503404</v>
      </c>
      <c r="AF48">
        <v>2.613894523326572</v>
      </c>
      <c r="AG48">
        <v>12.713792000000002</v>
      </c>
      <c r="AH48">
        <v>0</v>
      </c>
      <c r="AI48">
        <v>0</v>
      </c>
      <c r="AJ48">
        <v>0</v>
      </c>
      <c r="AK48">
        <v>15.62721985815603</v>
      </c>
      <c r="AL48">
        <v>0</v>
      </c>
      <c r="AM48">
        <v>0</v>
      </c>
      <c r="AN48">
        <v>0</v>
      </c>
      <c r="AO48">
        <v>0</v>
      </c>
      <c r="AP48">
        <v>1.0155080000000003</v>
      </c>
      <c r="AQ48">
        <v>0</v>
      </c>
      <c r="AR48">
        <v>0.32826902173913047</v>
      </c>
      <c r="AS48">
        <v>5.5468450787986923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441.01456562609809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5.0999999999999988</v>
      </c>
      <c r="L49">
        <v>204.81</v>
      </c>
      <c r="M49">
        <v>26.96</v>
      </c>
      <c r="N49">
        <v>34.996931708599988</v>
      </c>
      <c r="O49">
        <v>0</v>
      </c>
      <c r="P49">
        <v>41.15</v>
      </c>
      <c r="Q49">
        <v>3.8433333333333333</v>
      </c>
      <c r="R49">
        <v>3.8400000000000003</v>
      </c>
      <c r="S49">
        <v>4.8032258064516133</v>
      </c>
      <c r="T49">
        <v>0</v>
      </c>
      <c r="U49">
        <v>24.68</v>
      </c>
      <c r="V49">
        <v>5.1233398564905412</v>
      </c>
      <c r="W49">
        <v>13.32</v>
      </c>
      <c r="X49">
        <v>29.133068253633876</v>
      </c>
      <c r="Y49">
        <v>0</v>
      </c>
      <c r="Z49">
        <v>0</v>
      </c>
      <c r="AA49">
        <v>0</v>
      </c>
      <c r="AB49">
        <v>0.55228807201800445</v>
      </c>
      <c r="AC49">
        <v>0</v>
      </c>
      <c r="AD49">
        <v>0</v>
      </c>
      <c r="AE49">
        <v>4.8568501135503404</v>
      </c>
      <c r="AF49">
        <v>2.613894523326572</v>
      </c>
      <c r="AG49">
        <v>12.713792000000002</v>
      </c>
      <c r="AH49">
        <v>0</v>
      </c>
      <c r="AI49">
        <v>0</v>
      </c>
      <c r="AJ49">
        <v>0</v>
      </c>
      <c r="AK49">
        <v>15.62721985815603</v>
      </c>
      <c r="AL49">
        <v>0</v>
      </c>
      <c r="AM49">
        <v>0</v>
      </c>
      <c r="AN49">
        <v>0</v>
      </c>
      <c r="AO49">
        <v>0</v>
      </c>
      <c r="AP49">
        <v>1.0155080000000003</v>
      </c>
      <c r="AQ49">
        <v>0</v>
      </c>
      <c r="AR49">
        <v>0.32826902173913047</v>
      </c>
      <c r="AS49">
        <v>5.5468450787986923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441.01456562609809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5.0999999999999988</v>
      </c>
      <c r="L50">
        <v>204.81</v>
      </c>
      <c r="M50">
        <v>26.96</v>
      </c>
      <c r="N50">
        <v>34.996931708599988</v>
      </c>
      <c r="O50">
        <v>0</v>
      </c>
      <c r="P50">
        <v>41.15</v>
      </c>
      <c r="Q50">
        <v>3.8433333333333333</v>
      </c>
      <c r="R50">
        <v>3.8400000000000003</v>
      </c>
      <c r="S50">
        <v>4.8032258064516133</v>
      </c>
      <c r="T50">
        <v>0</v>
      </c>
      <c r="U50">
        <v>24.68</v>
      </c>
      <c r="V50">
        <v>5.1233398564905412</v>
      </c>
      <c r="W50">
        <v>13.32</v>
      </c>
      <c r="X50">
        <v>29.133068253633876</v>
      </c>
      <c r="Y50">
        <v>0</v>
      </c>
      <c r="Z50">
        <v>0</v>
      </c>
      <c r="AA50">
        <v>0</v>
      </c>
      <c r="AB50">
        <v>0.55228807201800445</v>
      </c>
      <c r="AC50">
        <v>0</v>
      </c>
      <c r="AD50">
        <v>0</v>
      </c>
      <c r="AE50">
        <v>4.8568501135503404</v>
      </c>
      <c r="AF50">
        <v>2.613894523326572</v>
      </c>
      <c r="AG50">
        <v>12.713792000000002</v>
      </c>
      <c r="AH50">
        <v>0</v>
      </c>
      <c r="AI50">
        <v>0</v>
      </c>
      <c r="AJ50">
        <v>0</v>
      </c>
      <c r="AK50">
        <v>15.62721985815603</v>
      </c>
      <c r="AL50">
        <v>0</v>
      </c>
      <c r="AM50">
        <v>0</v>
      </c>
      <c r="AN50">
        <v>0</v>
      </c>
      <c r="AO50">
        <v>0</v>
      </c>
      <c r="AP50">
        <v>1.0155080000000003</v>
      </c>
      <c r="AQ50">
        <v>0</v>
      </c>
      <c r="AR50">
        <v>0.32826902173913047</v>
      </c>
      <c r="AS50">
        <v>5.5468450787986923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441.01456562609809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4.9498390139196049</v>
      </c>
      <c r="L51">
        <v>204.81</v>
      </c>
      <c r="M51">
        <v>26.96</v>
      </c>
      <c r="N51">
        <v>34.996931708599988</v>
      </c>
      <c r="O51">
        <v>0</v>
      </c>
      <c r="P51">
        <v>41.15</v>
      </c>
      <c r="Q51">
        <v>3.8433333333333333</v>
      </c>
      <c r="R51">
        <v>3.8400000000000003</v>
      </c>
      <c r="S51">
        <v>4.8032258064516133</v>
      </c>
      <c r="T51">
        <v>0</v>
      </c>
      <c r="U51">
        <v>24.68</v>
      </c>
      <c r="V51">
        <v>5.1233398564905412</v>
      </c>
      <c r="W51">
        <v>13.32</v>
      </c>
      <c r="X51">
        <v>29.133068253633876</v>
      </c>
      <c r="Y51">
        <v>0</v>
      </c>
      <c r="Z51">
        <v>0</v>
      </c>
      <c r="AA51">
        <v>0</v>
      </c>
      <c r="AB51">
        <v>0.55228807201800445</v>
      </c>
      <c r="AC51">
        <v>0</v>
      </c>
      <c r="AD51">
        <v>0</v>
      </c>
      <c r="AE51">
        <v>0</v>
      </c>
      <c r="AF51">
        <v>2.613894523326572</v>
      </c>
      <c r="AG51">
        <v>12.713792000000002</v>
      </c>
      <c r="AH51">
        <v>0</v>
      </c>
      <c r="AI51">
        <v>0</v>
      </c>
      <c r="AJ51">
        <v>0</v>
      </c>
      <c r="AK51">
        <v>15.62721985815603</v>
      </c>
      <c r="AL51">
        <v>0</v>
      </c>
      <c r="AM51">
        <v>0</v>
      </c>
      <c r="AN51">
        <v>0</v>
      </c>
      <c r="AO51">
        <v>0</v>
      </c>
      <c r="AP51">
        <v>1.0155080000000003</v>
      </c>
      <c r="AQ51">
        <v>0</v>
      </c>
      <c r="AR51">
        <v>0.32826902173913047</v>
      </c>
      <c r="AS51">
        <v>5.5468450787986923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436.0075545264674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4.9498338257016252</v>
      </c>
      <c r="L52">
        <v>204.81</v>
      </c>
      <c r="M52">
        <v>26.96</v>
      </c>
      <c r="N52">
        <v>34.996931708599988</v>
      </c>
      <c r="O52">
        <v>0</v>
      </c>
      <c r="P52">
        <v>41.15</v>
      </c>
      <c r="Q52">
        <v>3.8433333333333333</v>
      </c>
      <c r="R52">
        <v>3.8400000000000003</v>
      </c>
      <c r="S52">
        <v>4.8032258064516133</v>
      </c>
      <c r="T52">
        <v>0</v>
      </c>
      <c r="U52">
        <v>24.68</v>
      </c>
      <c r="V52">
        <v>5.1233398564905412</v>
      </c>
      <c r="W52">
        <v>13.32</v>
      </c>
      <c r="X52">
        <v>29.133068253633876</v>
      </c>
      <c r="Y52">
        <v>0</v>
      </c>
      <c r="Z52">
        <v>0</v>
      </c>
      <c r="AA52">
        <v>0</v>
      </c>
      <c r="AB52">
        <v>0.55228807201800445</v>
      </c>
      <c r="AC52">
        <v>0</v>
      </c>
      <c r="AD52">
        <v>0</v>
      </c>
      <c r="AE52">
        <v>0</v>
      </c>
      <c r="AF52">
        <v>2.613894523326572</v>
      </c>
      <c r="AG52">
        <v>12.713792000000002</v>
      </c>
      <c r="AH52">
        <v>0</v>
      </c>
      <c r="AI52">
        <v>0</v>
      </c>
      <c r="AJ52">
        <v>0</v>
      </c>
      <c r="AK52">
        <v>15.62721985815603</v>
      </c>
      <c r="AL52">
        <v>0</v>
      </c>
      <c r="AM52">
        <v>0</v>
      </c>
      <c r="AN52">
        <v>0</v>
      </c>
      <c r="AO52">
        <v>0</v>
      </c>
      <c r="AP52">
        <v>2.4544000000000006</v>
      </c>
      <c r="AQ52">
        <v>0</v>
      </c>
      <c r="AR52">
        <v>0.32826902173913047</v>
      </c>
      <c r="AS52">
        <v>5.5468450787986923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437.44644133824943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4.9498277122272114</v>
      </c>
      <c r="L53">
        <v>204.81</v>
      </c>
      <c r="M53">
        <v>26.96</v>
      </c>
      <c r="N53">
        <v>34.996931708599988</v>
      </c>
      <c r="O53">
        <v>0</v>
      </c>
      <c r="P53">
        <v>41.15</v>
      </c>
      <c r="Q53">
        <v>3.8433333333333333</v>
      </c>
      <c r="R53">
        <v>3.8400000000000003</v>
      </c>
      <c r="S53">
        <v>4.8032258064516133</v>
      </c>
      <c r="T53">
        <v>0</v>
      </c>
      <c r="U53">
        <v>24.68</v>
      </c>
      <c r="V53">
        <v>5.1233398564905412</v>
      </c>
      <c r="W53">
        <v>13.32</v>
      </c>
      <c r="X53">
        <v>29.133068253633876</v>
      </c>
      <c r="Y53">
        <v>0</v>
      </c>
      <c r="Z53">
        <v>0</v>
      </c>
      <c r="AA53">
        <v>0</v>
      </c>
      <c r="AB53">
        <v>0.55228807201800445</v>
      </c>
      <c r="AC53">
        <v>0</v>
      </c>
      <c r="AD53">
        <v>0</v>
      </c>
      <c r="AE53">
        <v>0</v>
      </c>
      <c r="AF53">
        <v>2.613894523326572</v>
      </c>
      <c r="AG53">
        <v>12.713792000000002</v>
      </c>
      <c r="AH53">
        <v>0</v>
      </c>
      <c r="AI53">
        <v>0</v>
      </c>
      <c r="AJ53">
        <v>0</v>
      </c>
      <c r="AK53">
        <v>15.62721985815603</v>
      </c>
      <c r="AL53">
        <v>0</v>
      </c>
      <c r="AM53">
        <v>0</v>
      </c>
      <c r="AN53">
        <v>0</v>
      </c>
      <c r="AO53">
        <v>0</v>
      </c>
      <c r="AP53">
        <v>2.4544000000000006</v>
      </c>
      <c r="AQ53">
        <v>0</v>
      </c>
      <c r="AR53">
        <v>1.3008043478260871</v>
      </c>
      <c r="AS53">
        <v>1.3468279809693726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434.21895345303261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4.94981200151918</v>
      </c>
      <c r="L54">
        <v>204.81</v>
      </c>
      <c r="M54">
        <v>26.96</v>
      </c>
      <c r="N54">
        <v>34.996931708599988</v>
      </c>
      <c r="O54">
        <v>0</v>
      </c>
      <c r="P54">
        <v>41.15</v>
      </c>
      <c r="Q54">
        <v>3.8433333333333333</v>
      </c>
      <c r="R54">
        <v>3.8400000000000003</v>
      </c>
      <c r="S54">
        <v>4.8032258064516133</v>
      </c>
      <c r="T54">
        <v>0</v>
      </c>
      <c r="U54">
        <v>24.68</v>
      </c>
      <c r="V54">
        <v>5.1233398564905412</v>
      </c>
      <c r="W54">
        <v>13.32</v>
      </c>
      <c r="X54">
        <v>29.133068253633876</v>
      </c>
      <c r="Y54">
        <v>0</v>
      </c>
      <c r="Z54">
        <v>0</v>
      </c>
      <c r="AA54">
        <v>0</v>
      </c>
      <c r="AB54">
        <v>0.55228807201800445</v>
      </c>
      <c r="AC54">
        <v>0</v>
      </c>
      <c r="AD54">
        <v>0</v>
      </c>
      <c r="AE54">
        <v>0</v>
      </c>
      <c r="AF54">
        <v>2.613894523326572</v>
      </c>
      <c r="AG54">
        <v>12.713792000000002</v>
      </c>
      <c r="AH54">
        <v>0</v>
      </c>
      <c r="AI54">
        <v>0</v>
      </c>
      <c r="AJ54">
        <v>0</v>
      </c>
      <c r="AK54">
        <v>15.62721985815603</v>
      </c>
      <c r="AL54">
        <v>0</v>
      </c>
      <c r="AM54">
        <v>0</v>
      </c>
      <c r="AN54">
        <v>0</v>
      </c>
      <c r="AO54">
        <v>0</v>
      </c>
      <c r="AP54">
        <v>1.0155080000000003</v>
      </c>
      <c r="AQ54">
        <v>0</v>
      </c>
      <c r="AR54">
        <v>1.3008043478260871</v>
      </c>
      <c r="AS54">
        <v>1.3468279809693726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432.7800457423246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4.9497720994475145</v>
      </c>
      <c r="L55">
        <v>204.81</v>
      </c>
      <c r="M55">
        <v>26.96</v>
      </c>
      <c r="N55">
        <v>34.996931708599988</v>
      </c>
      <c r="O55">
        <v>0</v>
      </c>
      <c r="P55">
        <v>41.15</v>
      </c>
      <c r="Q55">
        <v>3.8433333333333333</v>
      </c>
      <c r="R55">
        <v>3.8400000000000003</v>
      </c>
      <c r="S55">
        <v>4.8032258064516133</v>
      </c>
      <c r="T55">
        <v>0</v>
      </c>
      <c r="U55">
        <v>24.68</v>
      </c>
      <c r="V55">
        <v>5.1233398564905412</v>
      </c>
      <c r="W55">
        <v>13.32</v>
      </c>
      <c r="X55">
        <v>29.133068253633876</v>
      </c>
      <c r="Y55">
        <v>0</v>
      </c>
      <c r="Z55">
        <v>0</v>
      </c>
      <c r="AA55">
        <v>0</v>
      </c>
      <c r="AB55">
        <v>0.55228807201800445</v>
      </c>
      <c r="AC55">
        <v>0</v>
      </c>
      <c r="AD55">
        <v>0</v>
      </c>
      <c r="AE55">
        <v>0</v>
      </c>
      <c r="AF55">
        <v>2.613894523326572</v>
      </c>
      <c r="AG55">
        <v>12.713792000000002</v>
      </c>
      <c r="AH55">
        <v>0</v>
      </c>
      <c r="AI55">
        <v>0</v>
      </c>
      <c r="AJ55">
        <v>0</v>
      </c>
      <c r="AK55">
        <v>15.62721985815603</v>
      </c>
      <c r="AL55">
        <v>0</v>
      </c>
      <c r="AM55">
        <v>0</v>
      </c>
      <c r="AN55">
        <v>0</v>
      </c>
      <c r="AO55">
        <v>0</v>
      </c>
      <c r="AP55">
        <v>1.0155080000000003</v>
      </c>
      <c r="AQ55">
        <v>0</v>
      </c>
      <c r="AR55">
        <v>1.3008043478260871</v>
      </c>
      <c r="AS55">
        <v>1.3468279809693726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432.7800058402529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4.9497475520195842</v>
      </c>
      <c r="L56">
        <v>204.81</v>
      </c>
      <c r="M56">
        <v>26.96</v>
      </c>
      <c r="N56">
        <v>34.996931708599988</v>
      </c>
      <c r="O56">
        <v>0</v>
      </c>
      <c r="P56">
        <v>41.15</v>
      </c>
      <c r="Q56">
        <v>3.8433333333333333</v>
      </c>
      <c r="R56">
        <v>3.8400000000000003</v>
      </c>
      <c r="S56">
        <v>4.8032258064516133</v>
      </c>
      <c r="T56">
        <v>0</v>
      </c>
      <c r="U56">
        <v>24.68</v>
      </c>
      <c r="V56">
        <v>5.1233398564905412</v>
      </c>
      <c r="W56">
        <v>13.32</v>
      </c>
      <c r="X56">
        <v>29.133068253633876</v>
      </c>
      <c r="Y56">
        <v>0</v>
      </c>
      <c r="Z56">
        <v>0</v>
      </c>
      <c r="AA56">
        <v>0</v>
      </c>
      <c r="AB56">
        <v>0.55228807201800445</v>
      </c>
      <c r="AC56">
        <v>0</v>
      </c>
      <c r="AD56">
        <v>0</v>
      </c>
      <c r="AE56">
        <v>0</v>
      </c>
      <c r="AF56">
        <v>2.613894523326572</v>
      </c>
      <c r="AG56">
        <v>12.713792000000002</v>
      </c>
      <c r="AH56">
        <v>0</v>
      </c>
      <c r="AI56">
        <v>0</v>
      </c>
      <c r="AJ56">
        <v>0</v>
      </c>
      <c r="AK56">
        <v>15.62721985815603</v>
      </c>
      <c r="AL56">
        <v>0</v>
      </c>
      <c r="AM56">
        <v>0</v>
      </c>
      <c r="AN56">
        <v>0</v>
      </c>
      <c r="AO56">
        <v>0</v>
      </c>
      <c r="AP56">
        <v>1.0155080000000003</v>
      </c>
      <c r="AQ56">
        <v>0</v>
      </c>
      <c r="AR56">
        <v>1.3008043478260871</v>
      </c>
      <c r="AS56">
        <v>1.3468279809693726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432.77998129282497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4.9497475520195842</v>
      </c>
      <c r="L57">
        <v>204.81</v>
      </c>
      <c r="M57">
        <v>26.96</v>
      </c>
      <c r="N57">
        <v>34.996931708599988</v>
      </c>
      <c r="O57">
        <v>0</v>
      </c>
      <c r="P57">
        <v>41.15</v>
      </c>
      <c r="Q57">
        <v>3.8433333333333333</v>
      </c>
      <c r="R57">
        <v>3.8400000000000003</v>
      </c>
      <c r="S57">
        <v>4.8032258064516133</v>
      </c>
      <c r="T57">
        <v>0</v>
      </c>
      <c r="U57">
        <v>24.68</v>
      </c>
      <c r="V57">
        <v>5.1233398564905412</v>
      </c>
      <c r="W57">
        <v>13.32</v>
      </c>
      <c r="X57">
        <v>29.133068253633876</v>
      </c>
      <c r="Y57">
        <v>0</v>
      </c>
      <c r="Z57">
        <v>0</v>
      </c>
      <c r="AA57">
        <v>0</v>
      </c>
      <c r="AB57">
        <v>0.55228807201800445</v>
      </c>
      <c r="AC57">
        <v>0</v>
      </c>
      <c r="AD57">
        <v>0</v>
      </c>
      <c r="AE57">
        <v>0</v>
      </c>
      <c r="AF57">
        <v>2.613894523326572</v>
      </c>
      <c r="AG57">
        <v>12.713792000000002</v>
      </c>
      <c r="AH57">
        <v>0</v>
      </c>
      <c r="AI57">
        <v>0</v>
      </c>
      <c r="AJ57">
        <v>0</v>
      </c>
      <c r="AK57">
        <v>15.62721985815603</v>
      </c>
      <c r="AL57">
        <v>0</v>
      </c>
      <c r="AM57">
        <v>0</v>
      </c>
      <c r="AN57">
        <v>0</v>
      </c>
      <c r="AO57">
        <v>0</v>
      </c>
      <c r="AP57">
        <v>1.0155080000000003</v>
      </c>
      <c r="AQ57">
        <v>0</v>
      </c>
      <c r="AR57">
        <v>1.3008043478260871</v>
      </c>
      <c r="AS57">
        <v>1.3468279809693726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432.77998129282497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4.9497475520195842</v>
      </c>
      <c r="L58">
        <v>204.81</v>
      </c>
      <c r="M58">
        <v>26.96</v>
      </c>
      <c r="N58">
        <v>34.996931708599988</v>
      </c>
      <c r="O58">
        <v>0</v>
      </c>
      <c r="P58">
        <v>41.15</v>
      </c>
      <c r="Q58">
        <v>3.8433333333333333</v>
      </c>
      <c r="R58">
        <v>3.8400000000000003</v>
      </c>
      <c r="S58">
        <v>4.8032258064516133</v>
      </c>
      <c r="T58">
        <v>0</v>
      </c>
      <c r="U58">
        <v>24.68</v>
      </c>
      <c r="V58">
        <v>5.1233398564905412</v>
      </c>
      <c r="W58">
        <v>13.32</v>
      </c>
      <c r="X58">
        <v>29.133068253633876</v>
      </c>
      <c r="Y58">
        <v>0</v>
      </c>
      <c r="Z58">
        <v>0</v>
      </c>
      <c r="AA58">
        <v>0</v>
      </c>
      <c r="AB58">
        <v>0.55228807201800445</v>
      </c>
      <c r="AC58">
        <v>0</v>
      </c>
      <c r="AD58">
        <v>0</v>
      </c>
      <c r="AE58">
        <v>0</v>
      </c>
      <c r="AF58">
        <v>2.613894523326572</v>
      </c>
      <c r="AG58">
        <v>12.713792000000002</v>
      </c>
      <c r="AH58">
        <v>0</v>
      </c>
      <c r="AI58">
        <v>0</v>
      </c>
      <c r="AJ58">
        <v>0</v>
      </c>
      <c r="AK58">
        <v>15.62721985815603</v>
      </c>
      <c r="AL58">
        <v>0</v>
      </c>
      <c r="AM58">
        <v>0</v>
      </c>
      <c r="AN58">
        <v>0</v>
      </c>
      <c r="AO58">
        <v>0</v>
      </c>
      <c r="AP58">
        <v>2.4544000000000006</v>
      </c>
      <c r="AQ58">
        <v>0</v>
      </c>
      <c r="AR58">
        <v>1.3008043478260871</v>
      </c>
      <c r="AS58">
        <v>1.3468279809693726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434.21887329282498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4.9497547562425694</v>
      </c>
      <c r="L59">
        <v>204.81</v>
      </c>
      <c r="M59">
        <v>26.89</v>
      </c>
      <c r="N59">
        <v>34.996931708599988</v>
      </c>
      <c r="O59">
        <v>0</v>
      </c>
      <c r="P59">
        <v>39.56</v>
      </c>
      <c r="Q59">
        <v>3.8433333333333333</v>
      </c>
      <c r="R59">
        <v>6.24442239546421</v>
      </c>
      <c r="S59">
        <v>7.78</v>
      </c>
      <c r="T59">
        <v>0</v>
      </c>
      <c r="U59">
        <v>24.68</v>
      </c>
      <c r="V59">
        <v>5.1233398564905412</v>
      </c>
      <c r="W59">
        <v>13.32</v>
      </c>
      <c r="X59">
        <v>29.133068253633876</v>
      </c>
      <c r="Y59">
        <v>0</v>
      </c>
      <c r="Z59">
        <v>0</v>
      </c>
      <c r="AA59">
        <v>0</v>
      </c>
      <c r="AB59">
        <v>0.55228807201800445</v>
      </c>
      <c r="AC59">
        <v>0</v>
      </c>
      <c r="AD59">
        <v>0</v>
      </c>
      <c r="AE59">
        <v>0</v>
      </c>
      <c r="AF59">
        <v>2.613894523326572</v>
      </c>
      <c r="AG59">
        <v>12.713792000000002</v>
      </c>
      <c r="AH59">
        <v>0</v>
      </c>
      <c r="AI59">
        <v>0</v>
      </c>
      <c r="AJ59">
        <v>0</v>
      </c>
      <c r="AK59">
        <v>15.62721985815603</v>
      </c>
      <c r="AL59">
        <v>0</v>
      </c>
      <c r="AM59">
        <v>0</v>
      </c>
      <c r="AN59">
        <v>0</v>
      </c>
      <c r="AO59">
        <v>0</v>
      </c>
      <c r="AP59">
        <v>2.4544000000000006</v>
      </c>
      <c r="AQ59">
        <v>0</v>
      </c>
      <c r="AR59">
        <v>1.3008043478260871</v>
      </c>
      <c r="AS59">
        <v>1.3468279809693726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437.94007708606057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4.9497582063305989</v>
      </c>
      <c r="L60">
        <v>204.81</v>
      </c>
      <c r="M60">
        <v>26.89</v>
      </c>
      <c r="N60">
        <v>34.996931708599988</v>
      </c>
      <c r="O60">
        <v>0</v>
      </c>
      <c r="P60">
        <v>38.010000000000005</v>
      </c>
      <c r="Q60">
        <v>3.8433333333333333</v>
      </c>
      <c r="R60">
        <v>6.24442239546421</v>
      </c>
      <c r="S60">
        <v>7.78</v>
      </c>
      <c r="T60">
        <v>0</v>
      </c>
      <c r="U60">
        <v>24.68</v>
      </c>
      <c r="V60">
        <v>5.1233398564905412</v>
      </c>
      <c r="W60">
        <v>13.32</v>
      </c>
      <c r="X60">
        <v>29.133068253633876</v>
      </c>
      <c r="Y60">
        <v>0</v>
      </c>
      <c r="Z60">
        <v>0</v>
      </c>
      <c r="AA60">
        <v>0</v>
      </c>
      <c r="AB60">
        <v>0.55228807201800445</v>
      </c>
      <c r="AC60">
        <v>0</v>
      </c>
      <c r="AD60">
        <v>0</v>
      </c>
      <c r="AE60">
        <v>0</v>
      </c>
      <c r="AF60">
        <v>2.613894523326572</v>
      </c>
      <c r="AG60">
        <v>12.713792000000002</v>
      </c>
      <c r="AH60">
        <v>0</v>
      </c>
      <c r="AI60">
        <v>0</v>
      </c>
      <c r="AJ60">
        <v>0</v>
      </c>
      <c r="AK60">
        <v>15.62721985815603</v>
      </c>
      <c r="AL60">
        <v>0</v>
      </c>
      <c r="AM60">
        <v>0</v>
      </c>
      <c r="AN60">
        <v>0</v>
      </c>
      <c r="AO60">
        <v>0</v>
      </c>
      <c r="AP60">
        <v>1.0155080000000003</v>
      </c>
      <c r="AQ60">
        <v>0</v>
      </c>
      <c r="AR60">
        <v>1.3008043478260871</v>
      </c>
      <c r="AS60">
        <v>1.3468279809693726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434.95118853614855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4.9497475520195842</v>
      </c>
      <c r="L61">
        <v>204.81</v>
      </c>
      <c r="M61">
        <v>26.89</v>
      </c>
      <c r="N61">
        <v>34.996931708599988</v>
      </c>
      <c r="O61">
        <v>0</v>
      </c>
      <c r="P61">
        <v>36.246931606568474</v>
      </c>
      <c r="Q61">
        <v>3.8433333333333333</v>
      </c>
      <c r="R61">
        <v>6.24442239546421</v>
      </c>
      <c r="S61">
        <v>7.78</v>
      </c>
      <c r="T61">
        <v>0</v>
      </c>
      <c r="U61">
        <v>24.68</v>
      </c>
      <c r="V61">
        <v>5.1233398564905412</v>
      </c>
      <c r="W61">
        <v>13.32</v>
      </c>
      <c r="X61">
        <v>29.133068253633876</v>
      </c>
      <c r="Y61">
        <v>0</v>
      </c>
      <c r="Z61">
        <v>0</v>
      </c>
      <c r="AA61">
        <v>0</v>
      </c>
      <c r="AB61">
        <v>0.55228807201800445</v>
      </c>
      <c r="AC61">
        <v>0</v>
      </c>
      <c r="AD61">
        <v>0</v>
      </c>
      <c r="AE61">
        <v>0</v>
      </c>
      <c r="AF61">
        <v>2.613894523326572</v>
      </c>
      <c r="AG61">
        <v>12.713792000000002</v>
      </c>
      <c r="AH61">
        <v>0</v>
      </c>
      <c r="AI61">
        <v>0</v>
      </c>
      <c r="AJ61">
        <v>0</v>
      </c>
      <c r="AK61">
        <v>15.62721985815603</v>
      </c>
      <c r="AL61">
        <v>0</v>
      </c>
      <c r="AM61">
        <v>0</v>
      </c>
      <c r="AN61">
        <v>0</v>
      </c>
      <c r="AO61">
        <v>0</v>
      </c>
      <c r="AP61">
        <v>1.0155080000000003</v>
      </c>
      <c r="AQ61">
        <v>0</v>
      </c>
      <c r="AR61">
        <v>1.3008043478260871</v>
      </c>
      <c r="AS61">
        <v>1.3468279809693726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433.18810948840598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4.9497626582278489</v>
      </c>
      <c r="L62">
        <v>204.81</v>
      </c>
      <c r="M62">
        <v>26.89</v>
      </c>
      <c r="N62">
        <v>34.996931708599988</v>
      </c>
      <c r="O62">
        <v>0</v>
      </c>
      <c r="P62">
        <v>36.246931606568474</v>
      </c>
      <c r="Q62">
        <v>3.8433333333333333</v>
      </c>
      <c r="R62">
        <v>6.24442239546421</v>
      </c>
      <c r="S62">
        <v>7.78</v>
      </c>
      <c r="T62">
        <v>0</v>
      </c>
      <c r="U62">
        <v>24.68</v>
      </c>
      <c r="V62">
        <v>5.1233398564905412</v>
      </c>
      <c r="W62">
        <v>13.32</v>
      </c>
      <c r="X62">
        <v>29.133068253633876</v>
      </c>
      <c r="Y62">
        <v>0</v>
      </c>
      <c r="Z62">
        <v>0</v>
      </c>
      <c r="AA62">
        <v>0</v>
      </c>
      <c r="AB62">
        <v>0.55228807201800445</v>
      </c>
      <c r="AC62">
        <v>0</v>
      </c>
      <c r="AD62">
        <v>0</v>
      </c>
      <c r="AE62">
        <v>0</v>
      </c>
      <c r="AF62">
        <v>2.613894523326572</v>
      </c>
      <c r="AG62">
        <v>12.713792000000002</v>
      </c>
      <c r="AH62">
        <v>0</v>
      </c>
      <c r="AI62">
        <v>0</v>
      </c>
      <c r="AJ62">
        <v>0</v>
      </c>
      <c r="AK62">
        <v>15.62721985815603</v>
      </c>
      <c r="AL62">
        <v>0</v>
      </c>
      <c r="AM62">
        <v>0</v>
      </c>
      <c r="AN62">
        <v>0</v>
      </c>
      <c r="AO62">
        <v>0</v>
      </c>
      <c r="AP62">
        <v>1.0155080000000003</v>
      </c>
      <c r="AQ62">
        <v>0</v>
      </c>
      <c r="AR62">
        <v>1.3008043478260871</v>
      </c>
      <c r="AS62">
        <v>1.3468279809693726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433.18812459461435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4.7999999999999989</v>
      </c>
      <c r="L63">
        <v>249.7</v>
      </c>
      <c r="M63">
        <v>26.89</v>
      </c>
      <c r="N63">
        <v>34.996931708599988</v>
      </c>
      <c r="O63">
        <v>0</v>
      </c>
      <c r="P63">
        <v>36.246931606568474</v>
      </c>
      <c r="Q63">
        <v>3.51</v>
      </c>
      <c r="R63">
        <v>6.24442239546421</v>
      </c>
      <c r="S63">
        <v>7.78</v>
      </c>
      <c r="T63">
        <v>0</v>
      </c>
      <c r="U63">
        <v>24.68</v>
      </c>
      <c r="V63">
        <v>5.1233398564905412</v>
      </c>
      <c r="W63">
        <v>13.32</v>
      </c>
      <c r="X63">
        <v>29.133068253633876</v>
      </c>
      <c r="Y63">
        <v>0</v>
      </c>
      <c r="Z63">
        <v>0</v>
      </c>
      <c r="AA63">
        <v>0</v>
      </c>
      <c r="AB63">
        <v>0.55228807201800445</v>
      </c>
      <c r="AC63">
        <v>0</v>
      </c>
      <c r="AD63">
        <v>0</v>
      </c>
      <c r="AE63">
        <v>0</v>
      </c>
      <c r="AF63">
        <v>2.613894523326572</v>
      </c>
      <c r="AG63">
        <v>12.713792000000002</v>
      </c>
      <c r="AH63">
        <v>0</v>
      </c>
      <c r="AI63">
        <v>0</v>
      </c>
      <c r="AJ63">
        <v>0</v>
      </c>
      <c r="AK63">
        <v>15.62721985815603</v>
      </c>
      <c r="AL63">
        <v>0</v>
      </c>
      <c r="AM63">
        <v>0</v>
      </c>
      <c r="AN63">
        <v>0</v>
      </c>
      <c r="AO63">
        <v>0</v>
      </c>
      <c r="AP63">
        <v>1.0155080000000003</v>
      </c>
      <c r="AQ63">
        <v>0</v>
      </c>
      <c r="AR63">
        <v>1.3008043478260871</v>
      </c>
      <c r="AS63">
        <v>1.3468279809693726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477.59502860305309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</v>
      </c>
      <c r="L64">
        <v>259.31</v>
      </c>
      <c r="M64">
        <v>26.89</v>
      </c>
      <c r="N64">
        <v>34.996931708599988</v>
      </c>
      <c r="O64">
        <v>0</v>
      </c>
      <c r="P64">
        <v>36.246931606568474</v>
      </c>
      <c r="Q64">
        <v>3.51</v>
      </c>
      <c r="R64">
        <v>6.24442239546421</v>
      </c>
      <c r="S64">
        <v>7.78</v>
      </c>
      <c r="T64">
        <v>0</v>
      </c>
      <c r="U64">
        <v>24.68</v>
      </c>
      <c r="V64">
        <v>5.1233398564905412</v>
      </c>
      <c r="W64">
        <v>13.32</v>
      </c>
      <c r="X64">
        <v>29.133068253633876</v>
      </c>
      <c r="Y64">
        <v>0</v>
      </c>
      <c r="Z64">
        <v>0</v>
      </c>
      <c r="AA64">
        <v>0</v>
      </c>
      <c r="AB64">
        <v>0.55228807201800445</v>
      </c>
      <c r="AC64">
        <v>0</v>
      </c>
      <c r="AD64">
        <v>0</v>
      </c>
      <c r="AE64">
        <v>0</v>
      </c>
      <c r="AF64">
        <v>2.613894523326572</v>
      </c>
      <c r="AG64">
        <v>12.713792000000002</v>
      </c>
      <c r="AH64">
        <v>0</v>
      </c>
      <c r="AI64">
        <v>0</v>
      </c>
      <c r="AJ64">
        <v>0</v>
      </c>
      <c r="AK64">
        <v>15.62721985815603</v>
      </c>
      <c r="AL64">
        <v>0</v>
      </c>
      <c r="AM64">
        <v>0</v>
      </c>
      <c r="AN64">
        <v>0</v>
      </c>
      <c r="AO64">
        <v>0</v>
      </c>
      <c r="AP64">
        <v>2.4544000000000006</v>
      </c>
      <c r="AQ64">
        <v>0</v>
      </c>
      <c r="AR64">
        <v>1.3008043478260871</v>
      </c>
      <c r="AS64">
        <v>1.3468279809693726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488.64392060305312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4.95</v>
      </c>
      <c r="L65">
        <v>307.33</v>
      </c>
      <c r="M65">
        <v>26.89</v>
      </c>
      <c r="N65">
        <v>34.996931708599988</v>
      </c>
      <c r="O65">
        <v>0</v>
      </c>
      <c r="P65">
        <v>36.246931606568474</v>
      </c>
      <c r="Q65">
        <v>3.3322379032258063</v>
      </c>
      <c r="R65">
        <v>6.2099999999999991</v>
      </c>
      <c r="S65">
        <v>7.78</v>
      </c>
      <c r="T65">
        <v>0</v>
      </c>
      <c r="U65">
        <v>24.68</v>
      </c>
      <c r="V65">
        <v>5.1233398564905412</v>
      </c>
      <c r="W65">
        <v>13.32</v>
      </c>
      <c r="X65">
        <v>29.133068253633876</v>
      </c>
      <c r="Y65">
        <v>0</v>
      </c>
      <c r="Z65">
        <v>0</v>
      </c>
      <c r="AA65">
        <v>0</v>
      </c>
      <c r="AB65">
        <v>0.55228807201800445</v>
      </c>
      <c r="AC65">
        <v>0</v>
      </c>
      <c r="AD65">
        <v>0</v>
      </c>
      <c r="AE65">
        <v>0</v>
      </c>
      <c r="AF65">
        <v>2.613894523326572</v>
      </c>
      <c r="AG65">
        <v>12.713792000000002</v>
      </c>
      <c r="AH65">
        <v>0</v>
      </c>
      <c r="AI65">
        <v>0</v>
      </c>
      <c r="AJ65">
        <v>0</v>
      </c>
      <c r="AK65">
        <v>15.62721985815603</v>
      </c>
      <c r="AL65">
        <v>0</v>
      </c>
      <c r="AM65">
        <v>0</v>
      </c>
      <c r="AN65">
        <v>0</v>
      </c>
      <c r="AO65">
        <v>0</v>
      </c>
      <c r="AP65">
        <v>2.4544000000000006</v>
      </c>
      <c r="AQ65">
        <v>0</v>
      </c>
      <c r="AR65">
        <v>1.3008043478260871</v>
      </c>
      <c r="AS65">
        <v>1.3468279809693726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536.60173611081461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4.7999999999999989</v>
      </c>
      <c r="L66">
        <v>316.93</v>
      </c>
      <c r="M66">
        <v>26.89</v>
      </c>
      <c r="N66">
        <v>34.996931708599988</v>
      </c>
      <c r="O66">
        <v>0</v>
      </c>
      <c r="P66">
        <v>36.246931606568474</v>
      </c>
      <c r="Q66">
        <v>3.3322379032258063</v>
      </c>
      <c r="R66">
        <v>6.2434551495016608</v>
      </c>
      <c r="S66">
        <v>7.78</v>
      </c>
      <c r="T66">
        <v>0</v>
      </c>
      <c r="U66">
        <v>24.68</v>
      </c>
      <c r="V66">
        <v>5.1233398564905412</v>
      </c>
      <c r="W66">
        <v>13.32</v>
      </c>
      <c r="X66">
        <v>29.133068253633876</v>
      </c>
      <c r="Y66">
        <v>0</v>
      </c>
      <c r="Z66">
        <v>0</v>
      </c>
      <c r="AA66">
        <v>0</v>
      </c>
      <c r="AB66">
        <v>0.55228807201800445</v>
      </c>
      <c r="AC66">
        <v>0</v>
      </c>
      <c r="AD66">
        <v>0</v>
      </c>
      <c r="AE66">
        <v>0</v>
      </c>
      <c r="AF66">
        <v>2.613894523326572</v>
      </c>
      <c r="AG66">
        <v>12.713792000000002</v>
      </c>
      <c r="AH66">
        <v>0</v>
      </c>
      <c r="AI66">
        <v>0</v>
      </c>
      <c r="AJ66">
        <v>0</v>
      </c>
      <c r="AK66">
        <v>15.62721985815603</v>
      </c>
      <c r="AL66">
        <v>0</v>
      </c>
      <c r="AM66">
        <v>0</v>
      </c>
      <c r="AN66">
        <v>0</v>
      </c>
      <c r="AO66">
        <v>0</v>
      </c>
      <c r="AP66">
        <v>1.0155080000000003</v>
      </c>
      <c r="AQ66">
        <v>0</v>
      </c>
      <c r="AR66">
        <v>1.3008043478260871</v>
      </c>
      <c r="AS66">
        <v>1.3468279809693726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544.64629926031637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</v>
      </c>
      <c r="L67">
        <v>356.23999999999995</v>
      </c>
      <c r="M67">
        <v>26.89</v>
      </c>
      <c r="N67">
        <v>34.996931708599988</v>
      </c>
      <c r="O67">
        <v>0</v>
      </c>
      <c r="P67">
        <v>36.246931606568474</v>
      </c>
      <c r="Q67">
        <v>6.06</v>
      </c>
      <c r="R67">
        <v>6.2434551495016608</v>
      </c>
      <c r="S67">
        <v>7.78</v>
      </c>
      <c r="T67">
        <v>0</v>
      </c>
      <c r="U67">
        <v>24.68</v>
      </c>
      <c r="V67">
        <v>5.1230695443645091</v>
      </c>
      <c r="W67">
        <v>13.32</v>
      </c>
      <c r="X67">
        <v>29.133068253633876</v>
      </c>
      <c r="Y67">
        <v>0</v>
      </c>
      <c r="Z67">
        <v>0</v>
      </c>
      <c r="AA67">
        <v>0</v>
      </c>
      <c r="AB67">
        <v>0.55228807201800445</v>
      </c>
      <c r="AC67">
        <v>0</v>
      </c>
      <c r="AD67">
        <v>0</v>
      </c>
      <c r="AE67">
        <v>0</v>
      </c>
      <c r="AF67">
        <v>2.613894523326572</v>
      </c>
      <c r="AG67">
        <v>12.713792000000002</v>
      </c>
      <c r="AH67">
        <v>0</v>
      </c>
      <c r="AI67">
        <v>0</v>
      </c>
      <c r="AJ67">
        <v>0</v>
      </c>
      <c r="AK67">
        <v>15.62721985815603</v>
      </c>
      <c r="AL67">
        <v>0</v>
      </c>
      <c r="AM67">
        <v>0</v>
      </c>
      <c r="AN67">
        <v>0</v>
      </c>
      <c r="AO67">
        <v>0</v>
      </c>
      <c r="AP67">
        <v>0.90506000000000031</v>
      </c>
      <c r="AQ67">
        <v>4.5839714285714273</v>
      </c>
      <c r="AR67">
        <v>0.65040217391304356</v>
      </c>
      <c r="AS67">
        <v>1.3468279809693726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590.50691229962285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4.7999999999999989</v>
      </c>
      <c r="L68">
        <v>369.75</v>
      </c>
      <c r="M68">
        <v>26.89</v>
      </c>
      <c r="N68">
        <v>34.996931708599988</v>
      </c>
      <c r="O68">
        <v>0</v>
      </c>
      <c r="P68">
        <v>36.246931606568474</v>
      </c>
      <c r="Q68">
        <v>6.06</v>
      </c>
      <c r="R68">
        <v>6.2434551495016608</v>
      </c>
      <c r="S68">
        <v>7.78</v>
      </c>
      <c r="T68">
        <v>0</v>
      </c>
      <c r="U68">
        <v>24.68</v>
      </c>
      <c r="V68">
        <v>5.1230695443645091</v>
      </c>
      <c r="W68">
        <v>13.32</v>
      </c>
      <c r="X68">
        <v>29.133068253633876</v>
      </c>
      <c r="Y68">
        <v>0</v>
      </c>
      <c r="Z68">
        <v>0</v>
      </c>
      <c r="AA68">
        <v>0</v>
      </c>
      <c r="AB68">
        <v>0.55228807201800445</v>
      </c>
      <c r="AC68">
        <v>0</v>
      </c>
      <c r="AD68">
        <v>0</v>
      </c>
      <c r="AE68">
        <v>0</v>
      </c>
      <c r="AF68">
        <v>2.613894523326572</v>
      </c>
      <c r="AG68">
        <v>12.713792000000002</v>
      </c>
      <c r="AH68">
        <v>0</v>
      </c>
      <c r="AI68">
        <v>0</v>
      </c>
      <c r="AJ68">
        <v>0</v>
      </c>
      <c r="AK68">
        <v>15.62721985815603</v>
      </c>
      <c r="AL68">
        <v>0</v>
      </c>
      <c r="AM68">
        <v>0</v>
      </c>
      <c r="AN68">
        <v>0</v>
      </c>
      <c r="AO68">
        <v>0</v>
      </c>
      <c r="AP68">
        <v>0.90506000000000031</v>
      </c>
      <c r="AQ68">
        <v>4.5839714285714273</v>
      </c>
      <c r="AR68">
        <v>0.65040217391304356</v>
      </c>
      <c r="AS68">
        <v>1.3468279809693726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604.01691229962296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8.99</v>
      </c>
      <c r="L69">
        <v>369.75885353063717</v>
      </c>
      <c r="M69">
        <v>26.89</v>
      </c>
      <c r="N69">
        <v>34.996931708599988</v>
      </c>
      <c r="O69">
        <v>0</v>
      </c>
      <c r="P69">
        <v>36.246931606568474</v>
      </c>
      <c r="Q69">
        <v>6.0630699088145894</v>
      </c>
      <c r="R69">
        <v>6.24</v>
      </c>
      <c r="S69">
        <v>7.7799999999999994</v>
      </c>
      <c r="T69">
        <v>0</v>
      </c>
      <c r="U69">
        <v>24.68</v>
      </c>
      <c r="V69">
        <v>5.1230695443645091</v>
      </c>
      <c r="W69">
        <v>13.32</v>
      </c>
      <c r="X69">
        <v>29.133068253633876</v>
      </c>
      <c r="Y69">
        <v>0</v>
      </c>
      <c r="Z69">
        <v>0</v>
      </c>
      <c r="AA69">
        <v>0</v>
      </c>
      <c r="AB69">
        <v>0.55228807201800445</v>
      </c>
      <c r="AC69">
        <v>0</v>
      </c>
      <c r="AD69">
        <v>0</v>
      </c>
      <c r="AE69">
        <v>4.8568501135503404</v>
      </c>
      <c r="AF69">
        <v>2.613894523326572</v>
      </c>
      <c r="AG69">
        <v>12.713792000000002</v>
      </c>
      <c r="AH69">
        <v>6.4182648363252381</v>
      </c>
      <c r="AI69">
        <v>0</v>
      </c>
      <c r="AJ69">
        <v>0</v>
      </c>
      <c r="AK69">
        <v>15.62721985815603</v>
      </c>
      <c r="AL69">
        <v>0</v>
      </c>
      <c r="AM69">
        <v>0</v>
      </c>
      <c r="AN69">
        <v>0</v>
      </c>
      <c r="AO69">
        <v>0</v>
      </c>
      <c r="AP69">
        <v>0.90506000000000031</v>
      </c>
      <c r="AQ69">
        <v>9.1740793650793631</v>
      </c>
      <c r="AR69">
        <v>0.65040217391304356</v>
      </c>
      <c r="AS69">
        <v>1.3468279809693726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624.08060347595654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8.99</v>
      </c>
      <c r="L70">
        <v>369.75885353063717</v>
      </c>
      <c r="M70">
        <v>26.89</v>
      </c>
      <c r="N70">
        <v>34.996931708599988</v>
      </c>
      <c r="O70">
        <v>0</v>
      </c>
      <c r="P70">
        <v>36.246931606568474</v>
      </c>
      <c r="Q70">
        <v>6.0630699088145894</v>
      </c>
      <c r="R70">
        <v>6.24</v>
      </c>
      <c r="S70">
        <v>7.7799999999999994</v>
      </c>
      <c r="T70">
        <v>0</v>
      </c>
      <c r="U70">
        <v>24.68</v>
      </c>
      <c r="V70">
        <v>5.1230695443645091</v>
      </c>
      <c r="W70">
        <v>13.32</v>
      </c>
      <c r="X70">
        <v>29.133068253633876</v>
      </c>
      <c r="Y70">
        <v>0</v>
      </c>
      <c r="Z70">
        <v>0</v>
      </c>
      <c r="AA70">
        <v>0</v>
      </c>
      <c r="AB70">
        <v>0.55228807201800445</v>
      </c>
      <c r="AC70">
        <v>0</v>
      </c>
      <c r="AD70">
        <v>0</v>
      </c>
      <c r="AE70">
        <v>4.8568501135503404</v>
      </c>
      <c r="AF70">
        <v>2.613894523326572</v>
      </c>
      <c r="AG70">
        <v>12.713792000000002</v>
      </c>
      <c r="AH70">
        <v>13.25684625131996</v>
      </c>
      <c r="AI70">
        <v>0</v>
      </c>
      <c r="AJ70">
        <v>0</v>
      </c>
      <c r="AK70">
        <v>15.62721985815603</v>
      </c>
      <c r="AL70">
        <v>0</v>
      </c>
      <c r="AM70">
        <v>0</v>
      </c>
      <c r="AN70">
        <v>0</v>
      </c>
      <c r="AO70">
        <v>0</v>
      </c>
      <c r="AP70">
        <v>0.90506000000000031</v>
      </c>
      <c r="AQ70">
        <v>9.1740793650793631</v>
      </c>
      <c r="AR70">
        <v>0.65040217391304356</v>
      </c>
      <c r="AS70">
        <v>1.3468279809693726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630.91918489095133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8.9801369466091234</v>
      </c>
      <c r="L71">
        <v>369.7588596827527</v>
      </c>
      <c r="M71">
        <v>26.89</v>
      </c>
      <c r="N71">
        <v>34.996931708599988</v>
      </c>
      <c r="O71">
        <v>0</v>
      </c>
      <c r="P71">
        <v>36.246931606568474</v>
      </c>
      <c r="Q71">
        <v>6.0630699088145894</v>
      </c>
      <c r="R71">
        <v>6.24</v>
      </c>
      <c r="S71">
        <v>7.7799999999999994</v>
      </c>
      <c r="T71">
        <v>0</v>
      </c>
      <c r="U71">
        <v>24.68</v>
      </c>
      <c r="V71">
        <v>5.1230695443645091</v>
      </c>
      <c r="W71">
        <v>13.32</v>
      </c>
      <c r="X71">
        <v>29.133068253633876</v>
      </c>
      <c r="Y71">
        <v>0</v>
      </c>
      <c r="Z71">
        <v>0</v>
      </c>
      <c r="AA71">
        <v>0</v>
      </c>
      <c r="AB71">
        <v>0.55228807201800445</v>
      </c>
      <c r="AC71">
        <v>0</v>
      </c>
      <c r="AD71">
        <v>2.7244996214988646</v>
      </c>
      <c r="AE71">
        <v>4.8568501135503404</v>
      </c>
      <c r="AF71">
        <v>2.613894523326572</v>
      </c>
      <c r="AG71">
        <v>12.713792000000002</v>
      </c>
      <c r="AH71">
        <v>20.592444350580784</v>
      </c>
      <c r="AI71">
        <v>0</v>
      </c>
      <c r="AJ71">
        <v>0</v>
      </c>
      <c r="AK71">
        <v>15.62721985815603</v>
      </c>
      <c r="AL71">
        <v>0</v>
      </c>
      <c r="AM71">
        <v>0</v>
      </c>
      <c r="AN71">
        <v>0</v>
      </c>
      <c r="AO71">
        <v>0</v>
      </c>
      <c r="AP71">
        <v>0.90506000000000031</v>
      </c>
      <c r="AQ71">
        <v>13.75805079365079</v>
      </c>
      <c r="AR71">
        <v>0.65040217391304356</v>
      </c>
      <c r="AS71">
        <v>1.3468279809693726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645.55339713900696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8.9801369466091234</v>
      </c>
      <c r="L72">
        <v>369.7588596827527</v>
      </c>
      <c r="M72">
        <v>26.89</v>
      </c>
      <c r="N72">
        <v>34.996931708599988</v>
      </c>
      <c r="O72">
        <v>0</v>
      </c>
      <c r="P72">
        <v>36.246931606568474</v>
      </c>
      <c r="Q72">
        <v>6.0630699088145894</v>
      </c>
      <c r="R72">
        <v>6.24</v>
      </c>
      <c r="S72">
        <v>7.7799999999999994</v>
      </c>
      <c r="T72">
        <v>0</v>
      </c>
      <c r="U72">
        <v>24.68</v>
      </c>
      <c r="V72">
        <v>5.1230695443645091</v>
      </c>
      <c r="W72">
        <v>13.32</v>
      </c>
      <c r="X72">
        <v>29.133068253633876</v>
      </c>
      <c r="Y72">
        <v>0</v>
      </c>
      <c r="Z72">
        <v>0</v>
      </c>
      <c r="AA72">
        <v>3.5368396624472571</v>
      </c>
      <c r="AB72">
        <v>1.1782145536384094</v>
      </c>
      <c r="AC72">
        <v>2.8533924925396574</v>
      </c>
      <c r="AD72">
        <v>4.2800416351249053</v>
      </c>
      <c r="AE72">
        <v>4.8568501135503404</v>
      </c>
      <c r="AF72">
        <v>2.613894523326572</v>
      </c>
      <c r="AG72">
        <v>12.713792000000002</v>
      </c>
      <c r="AH72">
        <v>27.56908595564942</v>
      </c>
      <c r="AI72">
        <v>0</v>
      </c>
      <c r="AJ72">
        <v>0</v>
      </c>
      <c r="AK72">
        <v>15.62721985815603</v>
      </c>
      <c r="AL72">
        <v>0</v>
      </c>
      <c r="AM72">
        <v>0</v>
      </c>
      <c r="AN72">
        <v>0</v>
      </c>
      <c r="AO72">
        <v>0</v>
      </c>
      <c r="AP72">
        <v>0.90506000000000031</v>
      </c>
      <c r="AQ72">
        <v>13.75805079365079</v>
      </c>
      <c r="AR72">
        <v>0.65040217391304356</v>
      </c>
      <c r="AS72">
        <v>1.3468279809693726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661.10173939430911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8.9801369466091234</v>
      </c>
      <c r="L73">
        <v>369.7588596827527</v>
      </c>
      <c r="M73">
        <v>26.89</v>
      </c>
      <c r="N73">
        <v>34.996931708599988</v>
      </c>
      <c r="O73">
        <v>0</v>
      </c>
      <c r="P73">
        <v>37.76</v>
      </c>
      <c r="Q73">
        <v>6.0630699088145894</v>
      </c>
      <c r="R73">
        <v>6.24</v>
      </c>
      <c r="S73">
        <v>7.7799999999999994</v>
      </c>
      <c r="T73">
        <v>0</v>
      </c>
      <c r="U73">
        <v>24.68</v>
      </c>
      <c r="V73">
        <v>5.1230695443645091</v>
      </c>
      <c r="W73">
        <v>13.32</v>
      </c>
      <c r="X73">
        <v>29.133068253633876</v>
      </c>
      <c r="Y73">
        <v>0</v>
      </c>
      <c r="Z73">
        <v>0.64738636363636359</v>
      </c>
      <c r="AA73">
        <v>7.9141772151898735</v>
      </c>
      <c r="AB73">
        <v>1.1782145536384094</v>
      </c>
      <c r="AC73">
        <v>5.7037168211088431</v>
      </c>
      <c r="AD73">
        <v>5.8386517789553372</v>
      </c>
      <c r="AE73">
        <v>9.7106320968962905</v>
      </c>
      <c r="AF73">
        <v>2.613894523326572</v>
      </c>
      <c r="AG73">
        <v>12.713792000000002</v>
      </c>
      <c r="AH73">
        <v>41.350560929250271</v>
      </c>
      <c r="AI73">
        <v>0</v>
      </c>
      <c r="AJ73">
        <v>0</v>
      </c>
      <c r="AK73">
        <v>15.62721985815603</v>
      </c>
      <c r="AL73">
        <v>0</v>
      </c>
      <c r="AM73">
        <v>1.5525431357839456</v>
      </c>
      <c r="AN73">
        <v>0</v>
      </c>
      <c r="AO73">
        <v>0</v>
      </c>
      <c r="AP73">
        <v>1.3192400000000004</v>
      </c>
      <c r="AQ73">
        <v>18.342022222222219</v>
      </c>
      <c r="AR73">
        <v>1.3008043478260871</v>
      </c>
      <c r="AS73">
        <v>1.3468279809693726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697.88481987173441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8.9801369466091234</v>
      </c>
      <c r="L74">
        <v>369.7588596827527</v>
      </c>
      <c r="M74">
        <v>26.89</v>
      </c>
      <c r="N74">
        <v>34.996931708599988</v>
      </c>
      <c r="O74">
        <v>0</v>
      </c>
      <c r="P74">
        <v>39.36306804895159</v>
      </c>
      <c r="Q74">
        <v>6.0630699088145894</v>
      </c>
      <c r="R74">
        <v>6.24</v>
      </c>
      <c r="S74">
        <v>7.7799999999999994</v>
      </c>
      <c r="T74">
        <v>0</v>
      </c>
      <c r="U74">
        <v>24.68</v>
      </c>
      <c r="V74">
        <v>5.1230695443645091</v>
      </c>
      <c r="W74">
        <v>13.32</v>
      </c>
      <c r="X74">
        <v>29.133068253633876</v>
      </c>
      <c r="Y74">
        <v>0</v>
      </c>
      <c r="Z74">
        <v>3.8413636363636363</v>
      </c>
      <c r="AA74">
        <v>12.205624472573838</v>
      </c>
      <c r="AB74">
        <v>7.7627156789197285</v>
      </c>
      <c r="AC74">
        <v>8.5632456415894449</v>
      </c>
      <c r="AD74">
        <v>10.769137017411053</v>
      </c>
      <c r="AE74">
        <v>9.7106320968962905</v>
      </c>
      <c r="AF74">
        <v>2.9053498985801216</v>
      </c>
      <c r="AG74">
        <v>12.713792000000002</v>
      </c>
      <c r="AH74">
        <v>41.350560929250271</v>
      </c>
      <c r="AI74">
        <v>0</v>
      </c>
      <c r="AJ74">
        <v>0</v>
      </c>
      <c r="AK74">
        <v>15.62721985815603</v>
      </c>
      <c r="AL74">
        <v>0</v>
      </c>
      <c r="AM74">
        <v>3.1050862715678913</v>
      </c>
      <c r="AN74">
        <v>0</v>
      </c>
      <c r="AO74">
        <v>0</v>
      </c>
      <c r="AP74">
        <v>1.8868200000000004</v>
      </c>
      <c r="AQ74">
        <v>18.342022222222219</v>
      </c>
      <c r="AR74">
        <v>1.3008043478260871</v>
      </c>
      <c r="AS74">
        <v>1.3468279809693726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723.75940614605236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8.9801369466091234</v>
      </c>
      <c r="L75">
        <v>369.7588596827527</v>
      </c>
      <c r="M75">
        <v>26.89</v>
      </c>
      <c r="N75">
        <v>34.996931708599988</v>
      </c>
      <c r="O75">
        <v>0</v>
      </c>
      <c r="P75">
        <v>40.949999999999996</v>
      </c>
      <c r="Q75">
        <v>6.0630699088145894</v>
      </c>
      <c r="R75">
        <v>6.24</v>
      </c>
      <c r="S75">
        <v>7.7799999999999994</v>
      </c>
      <c r="T75">
        <v>0</v>
      </c>
      <c r="U75">
        <v>24.68</v>
      </c>
      <c r="V75">
        <v>5.1230695443645091</v>
      </c>
      <c r="W75">
        <v>13.32</v>
      </c>
      <c r="X75">
        <v>29.133068253633876</v>
      </c>
      <c r="Y75">
        <v>0</v>
      </c>
      <c r="Z75">
        <v>3.8413636363636363</v>
      </c>
      <c r="AA75">
        <v>12.417282700421941</v>
      </c>
      <c r="AB75">
        <v>7.7627156789197285</v>
      </c>
      <c r="AC75">
        <v>8.5632456415894449</v>
      </c>
      <c r="AD75">
        <v>10.769137017411053</v>
      </c>
      <c r="AE75">
        <v>9.7106320968962905</v>
      </c>
      <c r="AF75">
        <v>2.9053498985801216</v>
      </c>
      <c r="AG75">
        <v>12.713792000000002</v>
      </c>
      <c r="AH75">
        <v>41.350560929250271</v>
      </c>
      <c r="AI75">
        <v>0</v>
      </c>
      <c r="AJ75">
        <v>0</v>
      </c>
      <c r="AK75">
        <v>15.62721985815603</v>
      </c>
      <c r="AL75">
        <v>0</v>
      </c>
      <c r="AM75">
        <v>3.1050862715678913</v>
      </c>
      <c r="AN75">
        <v>0</v>
      </c>
      <c r="AO75">
        <v>0</v>
      </c>
      <c r="AP75">
        <v>1.8868200000000004</v>
      </c>
      <c r="AQ75">
        <v>18.342022222222219</v>
      </c>
      <c r="AR75">
        <v>1.3008043478260871</v>
      </c>
      <c r="AS75">
        <v>1.3468279809693726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725.55799632494893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8.9801369466091234</v>
      </c>
      <c r="L76">
        <v>369.7588596827527</v>
      </c>
      <c r="M76">
        <v>26.89</v>
      </c>
      <c r="N76">
        <v>34.996931708599988</v>
      </c>
      <c r="O76">
        <v>0</v>
      </c>
      <c r="P76">
        <v>41.15</v>
      </c>
      <c r="Q76">
        <v>6.0630699088145894</v>
      </c>
      <c r="R76">
        <v>6.24</v>
      </c>
      <c r="S76">
        <v>7.7799999999999994</v>
      </c>
      <c r="T76">
        <v>0</v>
      </c>
      <c r="U76">
        <v>24.68</v>
      </c>
      <c r="V76">
        <v>5.1230695443645091</v>
      </c>
      <c r="W76">
        <v>13.32</v>
      </c>
      <c r="X76">
        <v>29.133068253633876</v>
      </c>
      <c r="Y76">
        <v>0</v>
      </c>
      <c r="Z76">
        <v>3.8413636363636363</v>
      </c>
      <c r="AA76">
        <v>12.417282700421941</v>
      </c>
      <c r="AB76">
        <v>7.7627156789197285</v>
      </c>
      <c r="AC76">
        <v>8.5632456415894449</v>
      </c>
      <c r="AD76">
        <v>10.769137017411053</v>
      </c>
      <c r="AE76">
        <v>9.7106320968962905</v>
      </c>
      <c r="AF76">
        <v>2.9053498985801216</v>
      </c>
      <c r="AG76">
        <v>12.713792000000002</v>
      </c>
      <c r="AH76">
        <v>41.350560929250271</v>
      </c>
      <c r="AI76">
        <v>0</v>
      </c>
      <c r="AJ76">
        <v>0</v>
      </c>
      <c r="AK76">
        <v>15.62721985815603</v>
      </c>
      <c r="AL76">
        <v>0</v>
      </c>
      <c r="AM76">
        <v>3.1050862715678913</v>
      </c>
      <c r="AN76">
        <v>0</v>
      </c>
      <c r="AO76">
        <v>0</v>
      </c>
      <c r="AP76">
        <v>1.8868200000000004</v>
      </c>
      <c r="AQ76">
        <v>18.342022222222219</v>
      </c>
      <c r="AR76">
        <v>1.3008043478260871</v>
      </c>
      <c r="AS76">
        <v>1.3468279809693726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725.75799632494898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8.9801369466091234</v>
      </c>
      <c r="L77">
        <v>369.7588596827527</v>
      </c>
      <c r="M77">
        <v>26.89</v>
      </c>
      <c r="N77">
        <v>34.996931708599988</v>
      </c>
      <c r="O77">
        <v>0</v>
      </c>
      <c r="P77">
        <v>41.15</v>
      </c>
      <c r="Q77">
        <v>6.0630699088145894</v>
      </c>
      <c r="R77">
        <v>6.24</v>
      </c>
      <c r="S77">
        <v>7.7799999999999994</v>
      </c>
      <c r="T77">
        <v>0</v>
      </c>
      <c r="U77">
        <v>24.68</v>
      </c>
      <c r="V77">
        <v>5.1230695443645091</v>
      </c>
      <c r="W77">
        <v>13.32</v>
      </c>
      <c r="X77">
        <v>29.133068253633876</v>
      </c>
      <c r="Y77">
        <v>0</v>
      </c>
      <c r="Z77">
        <v>3.8413636363636363</v>
      </c>
      <c r="AA77">
        <v>12.417282700421941</v>
      </c>
      <c r="AB77">
        <v>7.7627156789197285</v>
      </c>
      <c r="AC77">
        <v>8.5632456415894449</v>
      </c>
      <c r="AD77">
        <v>10.769137017411053</v>
      </c>
      <c r="AE77">
        <v>9.7106320968962905</v>
      </c>
      <c r="AF77">
        <v>2.9053498985801216</v>
      </c>
      <c r="AG77">
        <v>12.713792000000002</v>
      </c>
      <c r="AH77">
        <v>41.350560929250271</v>
      </c>
      <c r="AI77">
        <v>0</v>
      </c>
      <c r="AJ77">
        <v>0</v>
      </c>
      <c r="AK77">
        <v>15.62721985815603</v>
      </c>
      <c r="AL77">
        <v>0</v>
      </c>
      <c r="AM77">
        <v>3.1050862715678913</v>
      </c>
      <c r="AN77">
        <v>0</v>
      </c>
      <c r="AO77">
        <v>0</v>
      </c>
      <c r="AP77">
        <v>1.8868200000000004</v>
      </c>
      <c r="AQ77">
        <v>18.342022222222219</v>
      </c>
      <c r="AR77">
        <v>0.48780163043478258</v>
      </c>
      <c r="AS77">
        <v>1.3468279809693726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724.94499360755765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8.9801369466091234</v>
      </c>
      <c r="L78">
        <v>369.7588596827527</v>
      </c>
      <c r="M78">
        <v>26.89</v>
      </c>
      <c r="N78">
        <v>34.996931708599988</v>
      </c>
      <c r="O78">
        <v>0</v>
      </c>
      <c r="P78">
        <v>41.15</v>
      </c>
      <c r="Q78">
        <v>6.0630699088145894</v>
      </c>
      <c r="R78">
        <v>6.24</v>
      </c>
      <c r="S78">
        <v>7.7799999999999994</v>
      </c>
      <c r="T78">
        <v>0</v>
      </c>
      <c r="U78">
        <v>24.68</v>
      </c>
      <c r="V78">
        <v>5.1230695443645091</v>
      </c>
      <c r="W78">
        <v>13.32</v>
      </c>
      <c r="X78">
        <v>29.133068253633876</v>
      </c>
      <c r="Y78">
        <v>0</v>
      </c>
      <c r="Z78">
        <v>3.8413636363636363</v>
      </c>
      <c r="AA78">
        <v>12.417282700421941</v>
      </c>
      <c r="AB78">
        <v>7.7627156789197285</v>
      </c>
      <c r="AC78">
        <v>8.5632456415894449</v>
      </c>
      <c r="AD78">
        <v>10.769137017411053</v>
      </c>
      <c r="AE78">
        <v>9.7106320968962905</v>
      </c>
      <c r="AF78">
        <v>2.9053498985801216</v>
      </c>
      <c r="AG78">
        <v>12.713792000000002</v>
      </c>
      <c r="AH78">
        <v>41.350560929250271</v>
      </c>
      <c r="AI78">
        <v>0.75174391201885316</v>
      </c>
      <c r="AJ78">
        <v>0</v>
      </c>
      <c r="AK78">
        <v>15.62721985815603</v>
      </c>
      <c r="AL78">
        <v>0</v>
      </c>
      <c r="AM78">
        <v>3.1050862715678913</v>
      </c>
      <c r="AN78">
        <v>0</v>
      </c>
      <c r="AO78">
        <v>0</v>
      </c>
      <c r="AP78">
        <v>1.1351600000000004</v>
      </c>
      <c r="AQ78">
        <v>18.342022222222219</v>
      </c>
      <c r="AR78">
        <v>0.65040217391304356</v>
      </c>
      <c r="AS78">
        <v>1.3468279809693726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725.10767806305466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</v>
      </c>
      <c r="L79">
        <v>371.04929528772203</v>
      </c>
      <c r="M79">
        <v>26.89</v>
      </c>
      <c r="N79">
        <v>34.996931708599988</v>
      </c>
      <c r="O79">
        <v>0</v>
      </c>
      <c r="P79">
        <v>41.15</v>
      </c>
      <c r="Q79">
        <v>6.06</v>
      </c>
      <c r="R79">
        <v>6.24</v>
      </c>
      <c r="S79">
        <v>7.78</v>
      </c>
      <c r="T79">
        <v>0</v>
      </c>
      <c r="U79">
        <v>24.68</v>
      </c>
      <c r="V79">
        <v>5.1230695443645091</v>
      </c>
      <c r="W79">
        <v>13.32</v>
      </c>
      <c r="X79">
        <v>29.133068253633876</v>
      </c>
      <c r="Y79">
        <v>0</v>
      </c>
      <c r="Z79">
        <v>3.8413636363636363</v>
      </c>
      <c r="AA79">
        <v>12.417282700421941</v>
      </c>
      <c r="AB79">
        <v>7.7627156789197285</v>
      </c>
      <c r="AC79">
        <v>8.5632456415894449</v>
      </c>
      <c r="AD79">
        <v>10.769137017411053</v>
      </c>
      <c r="AE79">
        <v>9.7106320968962905</v>
      </c>
      <c r="AF79">
        <v>2.9053498985801216</v>
      </c>
      <c r="AG79">
        <v>12.713792000000002</v>
      </c>
      <c r="AH79">
        <v>41.350560929250271</v>
      </c>
      <c r="AI79">
        <v>1.8747572663000787</v>
      </c>
      <c r="AJ79">
        <v>0</v>
      </c>
      <c r="AK79">
        <v>15.62721985815603</v>
      </c>
      <c r="AL79">
        <v>0</v>
      </c>
      <c r="AM79">
        <v>3.1050862715678913</v>
      </c>
      <c r="AN79">
        <v>0</v>
      </c>
      <c r="AO79">
        <v>0</v>
      </c>
      <c r="AP79">
        <v>0.90506000000000031</v>
      </c>
      <c r="AQ79">
        <v>18.342022222222219</v>
      </c>
      <c r="AR79">
        <v>10.734703804347827</v>
      </c>
      <c r="AS79">
        <v>1.3468279809693726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733.19212179731642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4.8000000000000007</v>
      </c>
      <c r="L80">
        <v>371.04929528772203</v>
      </c>
      <c r="M80">
        <v>26.89</v>
      </c>
      <c r="N80">
        <v>34.996931708599988</v>
      </c>
      <c r="O80">
        <v>0</v>
      </c>
      <c r="P80">
        <v>41.15</v>
      </c>
      <c r="Q80">
        <v>6.06</v>
      </c>
      <c r="R80">
        <v>6.24</v>
      </c>
      <c r="S80">
        <v>7.78</v>
      </c>
      <c r="T80">
        <v>0</v>
      </c>
      <c r="U80">
        <v>24.68</v>
      </c>
      <c r="V80">
        <v>5.1230695443645091</v>
      </c>
      <c r="W80">
        <v>13.32</v>
      </c>
      <c r="X80">
        <v>29.133068253633876</v>
      </c>
      <c r="Y80">
        <v>0</v>
      </c>
      <c r="Z80">
        <v>3.8413636363636363</v>
      </c>
      <c r="AA80">
        <v>7.7025189873417723</v>
      </c>
      <c r="AB80">
        <v>7.7627156789197285</v>
      </c>
      <c r="AC80">
        <v>8.5632456415894449</v>
      </c>
      <c r="AD80">
        <v>10.769137017411053</v>
      </c>
      <c r="AE80">
        <v>9.7106320968962905</v>
      </c>
      <c r="AF80">
        <v>2.9053498985801216</v>
      </c>
      <c r="AG80">
        <v>12.713792000000002</v>
      </c>
      <c r="AH80">
        <v>41.350560929250271</v>
      </c>
      <c r="AI80">
        <v>9.7542608012568728</v>
      </c>
      <c r="AJ80">
        <v>0</v>
      </c>
      <c r="AK80">
        <v>15.62721985815603</v>
      </c>
      <c r="AL80">
        <v>0</v>
      </c>
      <c r="AM80">
        <v>3.1050862715678913</v>
      </c>
      <c r="AN80">
        <v>0</v>
      </c>
      <c r="AO80">
        <v>0</v>
      </c>
      <c r="AP80">
        <v>0.90506000000000031</v>
      </c>
      <c r="AQ80">
        <v>18.342022222222219</v>
      </c>
      <c r="AR80">
        <v>10.734703804347827</v>
      </c>
      <c r="AS80">
        <v>1.3468279809693726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736.35686161919307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4.8000000000000007</v>
      </c>
      <c r="L81">
        <v>371.04929528772203</v>
      </c>
      <c r="M81">
        <v>26.89</v>
      </c>
      <c r="N81">
        <v>34.996931708599988</v>
      </c>
      <c r="O81">
        <v>0</v>
      </c>
      <c r="P81">
        <v>41.15</v>
      </c>
      <c r="Q81">
        <v>6.06</v>
      </c>
      <c r="R81">
        <v>6.24</v>
      </c>
      <c r="S81">
        <v>7.78</v>
      </c>
      <c r="T81">
        <v>0</v>
      </c>
      <c r="U81">
        <v>24.68</v>
      </c>
      <c r="V81">
        <v>5.1230695443645091</v>
      </c>
      <c r="W81">
        <v>13.32</v>
      </c>
      <c r="X81">
        <v>29.133068253633876</v>
      </c>
      <c r="Y81">
        <v>0</v>
      </c>
      <c r="Z81">
        <v>1.9206818181818182</v>
      </c>
      <c r="AA81">
        <v>3.5368396624472571</v>
      </c>
      <c r="AB81">
        <v>1.1782145536384094</v>
      </c>
      <c r="AC81">
        <v>0.56147400659651336</v>
      </c>
      <c r="AD81">
        <v>8.072250567751702</v>
      </c>
      <c r="AE81">
        <v>9.7106320968962905</v>
      </c>
      <c r="AF81">
        <v>2.613894523326572</v>
      </c>
      <c r="AG81">
        <v>12.713792000000002</v>
      </c>
      <c r="AH81">
        <v>34.459823442449846</v>
      </c>
      <c r="AI81">
        <v>9.7542608012568728</v>
      </c>
      <c r="AJ81">
        <v>0</v>
      </c>
      <c r="AK81">
        <v>15.62721985815603</v>
      </c>
      <c r="AL81">
        <v>0</v>
      </c>
      <c r="AM81">
        <v>1.5525431357839456</v>
      </c>
      <c r="AN81">
        <v>0</v>
      </c>
      <c r="AO81">
        <v>0</v>
      </c>
      <c r="AP81">
        <v>0.90506000000000031</v>
      </c>
      <c r="AQ81">
        <v>18.342022222222219</v>
      </c>
      <c r="AR81">
        <v>0.81300271739130436</v>
      </c>
      <c r="AS81">
        <v>1.3468279809693726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694.33090418138886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</v>
      </c>
      <c r="L82">
        <v>371.04929528772203</v>
      </c>
      <c r="M82">
        <v>26.89</v>
      </c>
      <c r="N82">
        <v>34.996931708599988</v>
      </c>
      <c r="O82">
        <v>0</v>
      </c>
      <c r="P82">
        <v>41.15</v>
      </c>
      <c r="Q82">
        <v>6.06</v>
      </c>
      <c r="R82">
        <v>6.24</v>
      </c>
      <c r="S82">
        <v>7.78</v>
      </c>
      <c r="T82">
        <v>0</v>
      </c>
      <c r="U82">
        <v>24.68</v>
      </c>
      <c r="V82">
        <v>5.1230695443645091</v>
      </c>
      <c r="W82">
        <v>13.32</v>
      </c>
      <c r="X82">
        <v>29.133068253633876</v>
      </c>
      <c r="Y82">
        <v>0</v>
      </c>
      <c r="Z82">
        <v>1.9206818181818182</v>
      </c>
      <c r="AA82">
        <v>0</v>
      </c>
      <c r="AB82">
        <v>0.55228807201800445</v>
      </c>
      <c r="AC82">
        <v>0</v>
      </c>
      <c r="AD82">
        <v>5.3845685087055264</v>
      </c>
      <c r="AE82">
        <v>4.8568501135503404</v>
      </c>
      <c r="AF82">
        <v>2.613894523326572</v>
      </c>
      <c r="AG82">
        <v>12.713792000000002</v>
      </c>
      <c r="AH82">
        <v>27.56908595564942</v>
      </c>
      <c r="AI82">
        <v>9.7542608012568728</v>
      </c>
      <c r="AJ82">
        <v>0</v>
      </c>
      <c r="AK82">
        <v>15.62721985815603</v>
      </c>
      <c r="AL82">
        <v>0</v>
      </c>
      <c r="AM82">
        <v>0</v>
      </c>
      <c r="AN82">
        <v>0</v>
      </c>
      <c r="AO82">
        <v>0</v>
      </c>
      <c r="AP82">
        <v>0.90506000000000031</v>
      </c>
      <c r="AQ82">
        <v>18.342022222222219</v>
      </c>
      <c r="AR82">
        <v>0.48780163043478258</v>
      </c>
      <c r="AS82">
        <v>1.3468279809693726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673.29671827879145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4.7999999999999989</v>
      </c>
      <c r="L83">
        <v>371.04885706101408</v>
      </c>
      <c r="M83">
        <v>26.89</v>
      </c>
      <c r="N83">
        <v>34.996931708599988</v>
      </c>
      <c r="O83">
        <v>0</v>
      </c>
      <c r="P83">
        <v>41.15</v>
      </c>
      <c r="Q83">
        <v>6.06</v>
      </c>
      <c r="R83">
        <v>6.24</v>
      </c>
      <c r="S83">
        <v>7.7799999999999994</v>
      </c>
      <c r="T83">
        <v>0</v>
      </c>
      <c r="U83">
        <v>24.68</v>
      </c>
      <c r="V83">
        <v>5.1230695443645091</v>
      </c>
      <c r="W83">
        <v>13.32</v>
      </c>
      <c r="X83">
        <v>29.133068253633876</v>
      </c>
      <c r="Y83">
        <v>0</v>
      </c>
      <c r="Z83">
        <v>0.32522727272727275</v>
      </c>
      <c r="AA83">
        <v>0</v>
      </c>
      <c r="AB83">
        <v>0.55228807201800445</v>
      </c>
      <c r="AC83">
        <v>0</v>
      </c>
      <c r="AD83">
        <v>2.6907501892505676</v>
      </c>
      <c r="AE83">
        <v>4.8568501135503404</v>
      </c>
      <c r="AF83">
        <v>2.613894523326572</v>
      </c>
      <c r="AG83">
        <v>12.713792000000002</v>
      </c>
      <c r="AH83">
        <v>20.592444350580784</v>
      </c>
      <c r="AI83">
        <v>9.7542608012568728</v>
      </c>
      <c r="AJ83">
        <v>0</v>
      </c>
      <c r="AK83">
        <v>15.62721985815603</v>
      </c>
      <c r="AL83">
        <v>0</v>
      </c>
      <c r="AM83">
        <v>0</v>
      </c>
      <c r="AN83">
        <v>0</v>
      </c>
      <c r="AO83">
        <v>0</v>
      </c>
      <c r="AP83">
        <v>1.1351600000000004</v>
      </c>
      <c r="AQ83">
        <v>13.75805079365079</v>
      </c>
      <c r="AR83">
        <v>0.48780163043478258</v>
      </c>
      <c r="AS83">
        <v>1.3468279809693726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657.67649415353389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4.7999999999999989</v>
      </c>
      <c r="L84">
        <v>371.05905574266609</v>
      </c>
      <c r="M84">
        <v>26.89</v>
      </c>
      <c r="N84">
        <v>34.996931708599988</v>
      </c>
      <c r="O84">
        <v>0</v>
      </c>
      <c r="P84">
        <v>41.15</v>
      </c>
      <c r="Q84">
        <v>6.06</v>
      </c>
      <c r="R84">
        <v>6.24</v>
      </c>
      <c r="S84">
        <v>7.7799999999999994</v>
      </c>
      <c r="T84">
        <v>0</v>
      </c>
      <c r="U84">
        <v>24.68</v>
      </c>
      <c r="V84">
        <v>5.1230695443645091</v>
      </c>
      <c r="W84">
        <v>13.32</v>
      </c>
      <c r="X84">
        <v>29.133068253633876</v>
      </c>
      <c r="Y84">
        <v>0</v>
      </c>
      <c r="Z84">
        <v>0</v>
      </c>
      <c r="AA84">
        <v>0</v>
      </c>
      <c r="AB84">
        <v>0.55228807201800445</v>
      </c>
      <c r="AC84">
        <v>0</v>
      </c>
      <c r="AD84">
        <v>0</v>
      </c>
      <c r="AE84">
        <v>4.8568501135503404</v>
      </c>
      <c r="AF84">
        <v>2.613894523326572</v>
      </c>
      <c r="AG84">
        <v>12.713792000000002</v>
      </c>
      <c r="AH84">
        <v>13.78454297782471</v>
      </c>
      <c r="AI84">
        <v>9.7542608012568728</v>
      </c>
      <c r="AJ84">
        <v>0</v>
      </c>
      <c r="AK84">
        <v>15.62721985815603</v>
      </c>
      <c r="AL84">
        <v>0</v>
      </c>
      <c r="AM84">
        <v>0</v>
      </c>
      <c r="AN84">
        <v>0</v>
      </c>
      <c r="AO84">
        <v>0</v>
      </c>
      <c r="AP84">
        <v>1.1351600000000004</v>
      </c>
      <c r="AQ84">
        <v>13.75805079365079</v>
      </c>
      <c r="AR84">
        <v>0.48780163043478258</v>
      </c>
      <c r="AS84">
        <v>1.3468279809693726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647.86281400045198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4.7999999999999989</v>
      </c>
      <c r="L85">
        <v>371.0492507915929</v>
      </c>
      <c r="M85">
        <v>26.89</v>
      </c>
      <c r="N85">
        <v>34.996931708599988</v>
      </c>
      <c r="O85">
        <v>0</v>
      </c>
      <c r="P85">
        <v>41.15</v>
      </c>
      <c r="Q85">
        <v>6.06</v>
      </c>
      <c r="R85">
        <v>6.24</v>
      </c>
      <c r="S85">
        <v>7.7799999999999994</v>
      </c>
      <c r="T85">
        <v>0</v>
      </c>
      <c r="U85">
        <v>24.68</v>
      </c>
      <c r="V85">
        <v>5.1230695443645091</v>
      </c>
      <c r="W85">
        <v>13.32</v>
      </c>
      <c r="X85">
        <v>29.133068253633876</v>
      </c>
      <c r="Y85">
        <v>0</v>
      </c>
      <c r="Z85">
        <v>0</v>
      </c>
      <c r="AA85">
        <v>0</v>
      </c>
      <c r="AB85">
        <v>0.55228807201800445</v>
      </c>
      <c r="AC85">
        <v>0</v>
      </c>
      <c r="AD85">
        <v>0</v>
      </c>
      <c r="AE85">
        <v>4.8568501135503404</v>
      </c>
      <c r="AF85">
        <v>2.613894523326572</v>
      </c>
      <c r="AG85">
        <v>12.713792000000002</v>
      </c>
      <c r="AH85">
        <v>6.4182648363252381</v>
      </c>
      <c r="AI85">
        <v>9.7542608012568728</v>
      </c>
      <c r="AJ85">
        <v>0</v>
      </c>
      <c r="AK85">
        <v>15.62721985815603</v>
      </c>
      <c r="AL85">
        <v>0</v>
      </c>
      <c r="AM85">
        <v>0</v>
      </c>
      <c r="AN85">
        <v>0</v>
      </c>
      <c r="AO85">
        <v>0</v>
      </c>
      <c r="AP85">
        <v>1.1351600000000004</v>
      </c>
      <c r="AQ85">
        <v>9.1740793650793631</v>
      </c>
      <c r="AR85">
        <v>0.48780163043478258</v>
      </c>
      <c r="AS85">
        <v>1.3468279809693726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635.90275947930786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4.7999999999999989</v>
      </c>
      <c r="L86">
        <v>371.04927298627945</v>
      </c>
      <c r="M86">
        <v>26.89</v>
      </c>
      <c r="N86">
        <v>34.996931708599988</v>
      </c>
      <c r="O86">
        <v>0</v>
      </c>
      <c r="P86">
        <v>41.15</v>
      </c>
      <c r="Q86">
        <v>6.06</v>
      </c>
      <c r="R86">
        <v>6.24</v>
      </c>
      <c r="S86">
        <v>7.7799999999999994</v>
      </c>
      <c r="T86">
        <v>0</v>
      </c>
      <c r="U86">
        <v>24.68</v>
      </c>
      <c r="V86">
        <v>5.1230695443645091</v>
      </c>
      <c r="W86">
        <v>13.32</v>
      </c>
      <c r="X86">
        <v>29.133068253633876</v>
      </c>
      <c r="Y86">
        <v>0</v>
      </c>
      <c r="Z86">
        <v>0</v>
      </c>
      <c r="AA86">
        <v>0</v>
      </c>
      <c r="AB86">
        <v>0.55228807201800445</v>
      </c>
      <c r="AC86">
        <v>0</v>
      </c>
      <c r="AD86">
        <v>0</v>
      </c>
      <c r="AE86">
        <v>4.8568501135503404</v>
      </c>
      <c r="AF86">
        <v>2.613894523326572</v>
      </c>
      <c r="AG86">
        <v>12.713792000000002</v>
      </c>
      <c r="AH86">
        <v>0</v>
      </c>
      <c r="AI86">
        <v>1.5004194815396701</v>
      </c>
      <c r="AJ86">
        <v>0</v>
      </c>
      <c r="AK86">
        <v>15.62721985815603</v>
      </c>
      <c r="AL86">
        <v>0</v>
      </c>
      <c r="AM86">
        <v>0</v>
      </c>
      <c r="AN86">
        <v>0</v>
      </c>
      <c r="AO86">
        <v>0</v>
      </c>
      <c r="AP86">
        <v>1.1351600000000004</v>
      </c>
      <c r="AQ86">
        <v>4.5839714285714273</v>
      </c>
      <c r="AR86">
        <v>0.48780163043478258</v>
      </c>
      <c r="AS86">
        <v>1.3468279809693726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616.64056758144409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4.7999999999999989</v>
      </c>
      <c r="L87">
        <v>294.47900134498985</v>
      </c>
      <c r="M87">
        <v>26.89</v>
      </c>
      <c r="N87">
        <v>34.996931708599988</v>
      </c>
      <c r="O87">
        <v>0</v>
      </c>
      <c r="P87">
        <v>41.15</v>
      </c>
      <c r="Q87">
        <v>6.06</v>
      </c>
      <c r="R87">
        <v>6.24</v>
      </c>
      <c r="S87">
        <v>7.7799999999999994</v>
      </c>
      <c r="T87">
        <v>0</v>
      </c>
      <c r="U87">
        <v>24.68</v>
      </c>
      <c r="V87">
        <v>5.1230695443645091</v>
      </c>
      <c r="W87">
        <v>13.32</v>
      </c>
      <c r="X87">
        <v>29.133068253633876</v>
      </c>
      <c r="Y87">
        <v>0</v>
      </c>
      <c r="Z87">
        <v>0</v>
      </c>
      <c r="AA87">
        <v>0</v>
      </c>
      <c r="AB87">
        <v>0.55228807201800445</v>
      </c>
      <c r="AC87">
        <v>0</v>
      </c>
      <c r="AD87">
        <v>0</v>
      </c>
      <c r="AE87">
        <v>4.8568501135503404</v>
      </c>
      <c r="AF87">
        <v>2.613894523326572</v>
      </c>
      <c r="AG87">
        <v>12.713792000000002</v>
      </c>
      <c r="AH87">
        <v>0</v>
      </c>
      <c r="AI87">
        <v>0.75174391201885316</v>
      </c>
      <c r="AJ87">
        <v>0</v>
      </c>
      <c r="AK87">
        <v>15.62721985815603</v>
      </c>
      <c r="AL87">
        <v>0</v>
      </c>
      <c r="AM87">
        <v>0</v>
      </c>
      <c r="AN87">
        <v>0</v>
      </c>
      <c r="AO87">
        <v>0</v>
      </c>
      <c r="AP87">
        <v>1.1351600000000004</v>
      </c>
      <c r="AQ87">
        <v>4.1390746031746026</v>
      </c>
      <c r="AR87">
        <v>0.65040217391304356</v>
      </c>
      <c r="AS87">
        <v>1.3468279809693726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539.03932408871492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</v>
      </c>
      <c r="L88">
        <v>288.12</v>
      </c>
      <c r="M88">
        <v>26.89</v>
      </c>
      <c r="N88">
        <v>34.996931708599988</v>
      </c>
      <c r="O88">
        <v>0</v>
      </c>
      <c r="P88">
        <v>41.15</v>
      </c>
      <c r="Q88">
        <v>6.06</v>
      </c>
      <c r="R88">
        <v>6.24</v>
      </c>
      <c r="S88">
        <v>7.7799999999999994</v>
      </c>
      <c r="T88">
        <v>0</v>
      </c>
      <c r="U88">
        <v>24.68</v>
      </c>
      <c r="V88">
        <v>5.1230695443645091</v>
      </c>
      <c r="W88">
        <v>13.32</v>
      </c>
      <c r="X88">
        <v>29.133068253633876</v>
      </c>
      <c r="Y88">
        <v>0</v>
      </c>
      <c r="Z88">
        <v>0</v>
      </c>
      <c r="AA88">
        <v>0</v>
      </c>
      <c r="AB88">
        <v>0.55228807201800445</v>
      </c>
      <c r="AC88">
        <v>0</v>
      </c>
      <c r="AD88">
        <v>0</v>
      </c>
      <c r="AE88">
        <v>4.8568501135503404</v>
      </c>
      <c r="AF88">
        <v>2.613894523326572</v>
      </c>
      <c r="AG88">
        <v>12.713792000000002</v>
      </c>
      <c r="AH88">
        <v>0</v>
      </c>
      <c r="AI88">
        <v>0</v>
      </c>
      <c r="AJ88">
        <v>0</v>
      </c>
      <c r="AK88">
        <v>15.62721985815603</v>
      </c>
      <c r="AL88">
        <v>0</v>
      </c>
      <c r="AM88">
        <v>0</v>
      </c>
      <c r="AN88">
        <v>0</v>
      </c>
      <c r="AO88">
        <v>0</v>
      </c>
      <c r="AP88">
        <v>1.1351600000000004</v>
      </c>
      <c r="AQ88">
        <v>0</v>
      </c>
      <c r="AR88">
        <v>10.734703804347827</v>
      </c>
      <c r="AS88">
        <v>1.3468279809693726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537.87380585896665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4.7999999999999989</v>
      </c>
      <c r="L89">
        <v>251.63000000000005</v>
      </c>
      <c r="M89">
        <v>26.89</v>
      </c>
      <c r="N89">
        <v>34.996931708599988</v>
      </c>
      <c r="O89">
        <v>0</v>
      </c>
      <c r="P89">
        <v>41.15</v>
      </c>
      <c r="Q89">
        <v>3.3322379032258063</v>
      </c>
      <c r="R89">
        <v>6.24</v>
      </c>
      <c r="S89">
        <v>7.78</v>
      </c>
      <c r="T89">
        <v>0</v>
      </c>
      <c r="U89">
        <v>24.68</v>
      </c>
      <c r="V89">
        <v>5.1230695443645091</v>
      </c>
      <c r="W89">
        <v>13.32</v>
      </c>
      <c r="X89">
        <v>29.133068253633876</v>
      </c>
      <c r="Y89">
        <v>0</v>
      </c>
      <c r="Z89">
        <v>0</v>
      </c>
      <c r="AA89">
        <v>0</v>
      </c>
      <c r="AB89">
        <v>0.55228807201800445</v>
      </c>
      <c r="AC89">
        <v>0</v>
      </c>
      <c r="AD89">
        <v>0</v>
      </c>
      <c r="AE89">
        <v>4.8568501135503404</v>
      </c>
      <c r="AF89">
        <v>2.613894523326572</v>
      </c>
      <c r="AG89">
        <v>12.713792000000002</v>
      </c>
      <c r="AH89">
        <v>0</v>
      </c>
      <c r="AI89">
        <v>0</v>
      </c>
      <c r="AJ89">
        <v>0</v>
      </c>
      <c r="AK89">
        <v>15.62721985815603</v>
      </c>
      <c r="AL89">
        <v>0</v>
      </c>
      <c r="AM89">
        <v>0</v>
      </c>
      <c r="AN89">
        <v>0</v>
      </c>
      <c r="AO89">
        <v>0</v>
      </c>
      <c r="AP89">
        <v>1.1351600000000004</v>
      </c>
      <c r="AQ89">
        <v>0</v>
      </c>
      <c r="AR89">
        <v>10.734703804347827</v>
      </c>
      <c r="AS89">
        <v>1.3468279809693726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498.65604376219233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</v>
      </c>
      <c r="L90">
        <v>227.62</v>
      </c>
      <c r="M90">
        <v>26.89</v>
      </c>
      <c r="N90">
        <v>34.996931708599988</v>
      </c>
      <c r="O90">
        <v>0</v>
      </c>
      <c r="P90">
        <v>41.15</v>
      </c>
      <c r="Q90">
        <v>3.3322379032258063</v>
      </c>
      <c r="R90">
        <v>6.24</v>
      </c>
      <c r="S90">
        <v>7.78</v>
      </c>
      <c r="T90">
        <v>0</v>
      </c>
      <c r="U90">
        <v>24.68</v>
      </c>
      <c r="V90">
        <v>5.1230695443645091</v>
      </c>
      <c r="W90">
        <v>13.32</v>
      </c>
      <c r="X90">
        <v>29.133068253633876</v>
      </c>
      <c r="Y90">
        <v>0</v>
      </c>
      <c r="Z90">
        <v>0</v>
      </c>
      <c r="AA90">
        <v>0</v>
      </c>
      <c r="AB90">
        <v>0.55228807201800445</v>
      </c>
      <c r="AC90">
        <v>0</v>
      </c>
      <c r="AD90">
        <v>0</v>
      </c>
      <c r="AE90">
        <v>4.8568501135503404</v>
      </c>
      <c r="AF90">
        <v>2.613894523326572</v>
      </c>
      <c r="AG90">
        <v>12.713792000000002</v>
      </c>
      <c r="AH90">
        <v>0</v>
      </c>
      <c r="AI90">
        <v>0</v>
      </c>
      <c r="AJ90">
        <v>0</v>
      </c>
      <c r="AK90">
        <v>15.62721985815603</v>
      </c>
      <c r="AL90">
        <v>0</v>
      </c>
      <c r="AM90">
        <v>0</v>
      </c>
      <c r="AN90">
        <v>0</v>
      </c>
      <c r="AO90">
        <v>0</v>
      </c>
      <c r="AP90">
        <v>1.1351600000000004</v>
      </c>
      <c r="AQ90">
        <v>0</v>
      </c>
      <c r="AR90">
        <v>0.97560326086956517</v>
      </c>
      <c r="AS90">
        <v>1.3468279809693726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464.88694321871407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</v>
      </c>
      <c r="L91">
        <v>227.62</v>
      </c>
      <c r="M91">
        <v>26.89</v>
      </c>
      <c r="N91">
        <v>34.996931708599988</v>
      </c>
      <c r="O91">
        <v>0</v>
      </c>
      <c r="P91">
        <v>41.15</v>
      </c>
      <c r="Q91">
        <v>3.3322379032258063</v>
      </c>
      <c r="R91">
        <v>6.24</v>
      </c>
      <c r="S91">
        <v>7.78</v>
      </c>
      <c r="T91">
        <v>0</v>
      </c>
      <c r="U91">
        <v>24.68</v>
      </c>
      <c r="V91">
        <v>5.1230695443645091</v>
      </c>
      <c r="W91">
        <v>13.32</v>
      </c>
      <c r="X91">
        <v>29.133068253633876</v>
      </c>
      <c r="Y91">
        <v>0</v>
      </c>
      <c r="Z91">
        <v>0</v>
      </c>
      <c r="AA91">
        <v>0</v>
      </c>
      <c r="AB91">
        <v>0.55228807201800445</v>
      </c>
      <c r="AC91">
        <v>0</v>
      </c>
      <c r="AD91">
        <v>0</v>
      </c>
      <c r="AE91">
        <v>4.8568501135503404</v>
      </c>
      <c r="AF91">
        <v>2.613894523326572</v>
      </c>
      <c r="AG91">
        <v>12.713792000000002</v>
      </c>
      <c r="AH91">
        <v>0</v>
      </c>
      <c r="AI91">
        <v>0</v>
      </c>
      <c r="AJ91">
        <v>0</v>
      </c>
      <c r="AK91">
        <v>15.62721985815603</v>
      </c>
      <c r="AL91">
        <v>0</v>
      </c>
      <c r="AM91">
        <v>0</v>
      </c>
      <c r="AN91">
        <v>0</v>
      </c>
      <c r="AO91">
        <v>0</v>
      </c>
      <c r="AP91">
        <v>1.1351600000000004</v>
      </c>
      <c r="AQ91">
        <v>0</v>
      </c>
      <c r="AR91">
        <v>0.48780163043478258</v>
      </c>
      <c r="AS91">
        <v>1.3468279809693726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464.39914158827929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4.7999999999999989</v>
      </c>
      <c r="L92">
        <v>227.62</v>
      </c>
      <c r="M92">
        <v>26.89</v>
      </c>
      <c r="N92">
        <v>34.996931708599988</v>
      </c>
      <c r="O92">
        <v>0</v>
      </c>
      <c r="P92">
        <v>41.15</v>
      </c>
      <c r="Q92">
        <v>3.3322379032258063</v>
      </c>
      <c r="R92">
        <v>6.24</v>
      </c>
      <c r="S92">
        <v>7.78</v>
      </c>
      <c r="T92">
        <v>0</v>
      </c>
      <c r="U92">
        <v>24.68</v>
      </c>
      <c r="V92">
        <v>5.1230695443645091</v>
      </c>
      <c r="W92">
        <v>13.32</v>
      </c>
      <c r="X92">
        <v>29.133068253633876</v>
      </c>
      <c r="Y92">
        <v>0</v>
      </c>
      <c r="Z92">
        <v>0</v>
      </c>
      <c r="AA92">
        <v>0</v>
      </c>
      <c r="AB92">
        <v>0.55228807201800445</v>
      </c>
      <c r="AC92">
        <v>0</v>
      </c>
      <c r="AD92">
        <v>0</v>
      </c>
      <c r="AE92">
        <v>4.8568501135503404</v>
      </c>
      <c r="AF92">
        <v>2.613894523326572</v>
      </c>
      <c r="AG92">
        <v>12.713792000000002</v>
      </c>
      <c r="AH92">
        <v>0</v>
      </c>
      <c r="AI92">
        <v>0</v>
      </c>
      <c r="AJ92">
        <v>0</v>
      </c>
      <c r="AK92">
        <v>15.62721985815603</v>
      </c>
      <c r="AL92">
        <v>0</v>
      </c>
      <c r="AM92">
        <v>0</v>
      </c>
      <c r="AN92">
        <v>0</v>
      </c>
      <c r="AO92">
        <v>0</v>
      </c>
      <c r="AP92">
        <v>1.1351600000000004</v>
      </c>
      <c r="AQ92">
        <v>0</v>
      </c>
      <c r="AR92">
        <v>0.48780163043478258</v>
      </c>
      <c r="AS92">
        <v>1.3468279809693726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464.39914158827929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4.7999999999999989</v>
      </c>
      <c r="L93">
        <v>227.62</v>
      </c>
      <c r="M93">
        <v>26.89</v>
      </c>
      <c r="N93">
        <v>34.996931708599988</v>
      </c>
      <c r="O93">
        <v>0</v>
      </c>
      <c r="P93">
        <v>41.15</v>
      </c>
      <c r="Q93">
        <v>3.3322379032258063</v>
      </c>
      <c r="R93">
        <v>6.24</v>
      </c>
      <c r="S93">
        <v>7.78</v>
      </c>
      <c r="T93">
        <v>0</v>
      </c>
      <c r="U93">
        <v>24.68</v>
      </c>
      <c r="V93">
        <v>5.1233398564905412</v>
      </c>
      <c r="W93">
        <v>13.32</v>
      </c>
      <c r="X93">
        <v>29.133068253633876</v>
      </c>
      <c r="Y93">
        <v>0</v>
      </c>
      <c r="Z93">
        <v>0</v>
      </c>
      <c r="AA93">
        <v>0</v>
      </c>
      <c r="AB93">
        <v>0.55228807201800445</v>
      </c>
      <c r="AC93">
        <v>0</v>
      </c>
      <c r="AD93">
        <v>0</v>
      </c>
      <c r="AE93">
        <v>4.8568501135503404</v>
      </c>
      <c r="AF93">
        <v>2.613894523326572</v>
      </c>
      <c r="AG93">
        <v>12.713792000000002</v>
      </c>
      <c r="AH93">
        <v>0</v>
      </c>
      <c r="AI93">
        <v>0</v>
      </c>
      <c r="AJ93">
        <v>0</v>
      </c>
      <c r="AK93">
        <v>15.62721985815603</v>
      </c>
      <c r="AL93">
        <v>0</v>
      </c>
      <c r="AM93">
        <v>0</v>
      </c>
      <c r="AN93">
        <v>0</v>
      </c>
      <c r="AO93">
        <v>0</v>
      </c>
      <c r="AP93">
        <v>1.1351600000000004</v>
      </c>
      <c r="AQ93">
        <v>0</v>
      </c>
      <c r="AR93">
        <v>0.48780163043478258</v>
      </c>
      <c r="AS93">
        <v>1.3468279809693726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464.39941190040531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4.7999999999999989</v>
      </c>
      <c r="L94">
        <v>227.62</v>
      </c>
      <c r="M94">
        <v>26.89</v>
      </c>
      <c r="N94">
        <v>34.996931708599988</v>
      </c>
      <c r="O94">
        <v>0</v>
      </c>
      <c r="P94">
        <v>41.15</v>
      </c>
      <c r="Q94">
        <v>3.3322379032258063</v>
      </c>
      <c r="R94">
        <v>6.24</v>
      </c>
      <c r="S94">
        <v>7.78</v>
      </c>
      <c r="T94">
        <v>0</v>
      </c>
      <c r="U94">
        <v>24.68</v>
      </c>
      <c r="V94">
        <v>5.1233398564905412</v>
      </c>
      <c r="W94">
        <v>13.32</v>
      </c>
      <c r="X94">
        <v>29.133068253633876</v>
      </c>
      <c r="Y94">
        <v>0</v>
      </c>
      <c r="Z94">
        <v>0</v>
      </c>
      <c r="AA94">
        <v>0</v>
      </c>
      <c r="AB94">
        <v>0.55228807201800445</v>
      </c>
      <c r="AC94">
        <v>0</v>
      </c>
      <c r="AD94">
        <v>0</v>
      </c>
      <c r="AE94">
        <v>4.8568501135503404</v>
      </c>
      <c r="AF94">
        <v>2.613894523326572</v>
      </c>
      <c r="AG94">
        <v>12.713792000000002</v>
      </c>
      <c r="AH94">
        <v>0</v>
      </c>
      <c r="AI94">
        <v>0</v>
      </c>
      <c r="AJ94">
        <v>0</v>
      </c>
      <c r="AK94">
        <v>15.62721985815603</v>
      </c>
      <c r="AL94">
        <v>0</v>
      </c>
      <c r="AM94">
        <v>0</v>
      </c>
      <c r="AN94">
        <v>0</v>
      </c>
      <c r="AO94">
        <v>0</v>
      </c>
      <c r="AP94">
        <v>1.1351600000000004</v>
      </c>
      <c r="AQ94">
        <v>0</v>
      </c>
      <c r="AR94">
        <v>0.48780163043478258</v>
      </c>
      <c r="AS94">
        <v>1.3468279809693726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464.39941190040531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4.7999999999999989</v>
      </c>
      <c r="L95">
        <v>227.62</v>
      </c>
      <c r="M95">
        <v>26.89</v>
      </c>
      <c r="N95">
        <v>34.996931708599988</v>
      </c>
      <c r="O95">
        <v>0</v>
      </c>
      <c r="P95">
        <v>41.15</v>
      </c>
      <c r="Q95">
        <v>3.3322379032258063</v>
      </c>
      <c r="R95">
        <v>6.24</v>
      </c>
      <c r="S95">
        <v>7.78</v>
      </c>
      <c r="T95">
        <v>0</v>
      </c>
      <c r="U95">
        <v>24.68</v>
      </c>
      <c r="V95">
        <v>5.1233398564905412</v>
      </c>
      <c r="W95">
        <v>13.32</v>
      </c>
      <c r="X95">
        <v>29.133068253633876</v>
      </c>
      <c r="Y95">
        <v>0</v>
      </c>
      <c r="Z95">
        <v>0</v>
      </c>
      <c r="AA95">
        <v>0</v>
      </c>
      <c r="AB95">
        <v>0.55228807201800445</v>
      </c>
      <c r="AC95">
        <v>0</v>
      </c>
      <c r="AD95">
        <v>0</v>
      </c>
      <c r="AE95">
        <v>4.8568501135503404</v>
      </c>
      <c r="AF95">
        <v>2.613894523326572</v>
      </c>
      <c r="AG95">
        <v>12.713792000000002</v>
      </c>
      <c r="AH95">
        <v>0</v>
      </c>
      <c r="AI95">
        <v>0</v>
      </c>
      <c r="AJ95">
        <v>0</v>
      </c>
      <c r="AK95">
        <v>15.62721985815603</v>
      </c>
      <c r="AL95">
        <v>0</v>
      </c>
      <c r="AM95">
        <v>0</v>
      </c>
      <c r="AN95">
        <v>0</v>
      </c>
      <c r="AO95">
        <v>0</v>
      </c>
      <c r="AP95">
        <v>1.1351600000000004</v>
      </c>
      <c r="AQ95">
        <v>0</v>
      </c>
      <c r="AR95">
        <v>0.48780163043478258</v>
      </c>
      <c r="AS95">
        <v>1.3468279809693726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464.39941190040531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4.7999999999999989</v>
      </c>
      <c r="L96">
        <v>227.62</v>
      </c>
      <c r="M96">
        <v>26.89</v>
      </c>
      <c r="N96">
        <v>34.996931708599988</v>
      </c>
      <c r="O96">
        <v>0</v>
      </c>
      <c r="P96">
        <v>41.15</v>
      </c>
      <c r="Q96">
        <v>3.3322379032258063</v>
      </c>
      <c r="R96">
        <v>6.24</v>
      </c>
      <c r="S96">
        <v>7.78</v>
      </c>
      <c r="T96">
        <v>0</v>
      </c>
      <c r="U96">
        <v>24.68</v>
      </c>
      <c r="V96">
        <v>5.1233398564905412</v>
      </c>
      <c r="W96">
        <v>13.32</v>
      </c>
      <c r="X96">
        <v>29.133068253633876</v>
      </c>
      <c r="Y96">
        <v>0</v>
      </c>
      <c r="Z96">
        <v>0</v>
      </c>
      <c r="AA96">
        <v>0</v>
      </c>
      <c r="AB96">
        <v>0.55228807201800445</v>
      </c>
      <c r="AC96">
        <v>0</v>
      </c>
      <c r="AD96">
        <v>0</v>
      </c>
      <c r="AE96">
        <v>4.8568501135503404</v>
      </c>
      <c r="AF96">
        <v>2.613894523326572</v>
      </c>
      <c r="AG96">
        <v>12.713792000000002</v>
      </c>
      <c r="AH96">
        <v>0</v>
      </c>
      <c r="AI96">
        <v>0</v>
      </c>
      <c r="AJ96">
        <v>0</v>
      </c>
      <c r="AK96">
        <v>15.62721985815603</v>
      </c>
      <c r="AL96">
        <v>0</v>
      </c>
      <c r="AM96">
        <v>0</v>
      </c>
      <c r="AN96">
        <v>0</v>
      </c>
      <c r="AO96">
        <v>0</v>
      </c>
      <c r="AP96">
        <v>1.1351600000000004</v>
      </c>
      <c r="AQ96">
        <v>0</v>
      </c>
      <c r="AR96">
        <v>0.48780163043478258</v>
      </c>
      <c r="AS96">
        <v>1.3468279809693726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464.39941190040531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</v>
      </c>
      <c r="L97">
        <v>227.62</v>
      </c>
      <c r="M97">
        <v>26.89</v>
      </c>
      <c r="N97">
        <v>34.996931708599988</v>
      </c>
      <c r="O97">
        <v>0</v>
      </c>
      <c r="P97">
        <v>41.15</v>
      </c>
      <c r="Q97">
        <v>3.3322379032258063</v>
      </c>
      <c r="R97">
        <v>6.24</v>
      </c>
      <c r="S97">
        <v>7.78</v>
      </c>
      <c r="T97">
        <v>0</v>
      </c>
      <c r="U97">
        <v>24.68</v>
      </c>
      <c r="V97">
        <v>5.1233398564905412</v>
      </c>
      <c r="W97">
        <v>13.32</v>
      </c>
      <c r="X97">
        <v>29.133068253633876</v>
      </c>
      <c r="Y97">
        <v>0</v>
      </c>
      <c r="Z97">
        <v>0</v>
      </c>
      <c r="AA97">
        <v>0</v>
      </c>
      <c r="AB97">
        <v>0.55228807201800445</v>
      </c>
      <c r="AC97">
        <v>0</v>
      </c>
      <c r="AD97">
        <v>0</v>
      </c>
      <c r="AE97">
        <v>4.8568501135503404</v>
      </c>
      <c r="AF97">
        <v>2.613894523326572</v>
      </c>
      <c r="AG97">
        <v>12.713792000000002</v>
      </c>
      <c r="AH97">
        <v>0</v>
      </c>
      <c r="AI97">
        <v>0</v>
      </c>
      <c r="AJ97">
        <v>0</v>
      </c>
      <c r="AK97">
        <v>15.62721985815603</v>
      </c>
      <c r="AL97">
        <v>0</v>
      </c>
      <c r="AM97">
        <v>0</v>
      </c>
      <c r="AN97">
        <v>0</v>
      </c>
      <c r="AO97">
        <v>0</v>
      </c>
      <c r="AP97">
        <v>1.1351600000000004</v>
      </c>
      <c r="AQ97">
        <v>0</v>
      </c>
      <c r="AR97">
        <v>2.276407608695652</v>
      </c>
      <c r="AS97">
        <v>1.3468279809693726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466.18801787866619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4.7999999999999989</v>
      </c>
      <c r="L98">
        <v>213.21</v>
      </c>
      <c r="M98">
        <v>26.89</v>
      </c>
      <c r="N98">
        <v>34.996931708599988</v>
      </c>
      <c r="O98">
        <v>0</v>
      </c>
      <c r="P98">
        <v>41.15</v>
      </c>
      <c r="Q98">
        <v>3.3322379032258063</v>
      </c>
      <c r="R98">
        <v>6.24</v>
      </c>
      <c r="S98">
        <v>7.78</v>
      </c>
      <c r="T98">
        <v>0</v>
      </c>
      <c r="U98">
        <v>24.68</v>
      </c>
      <c r="V98">
        <v>5.1233398564905412</v>
      </c>
      <c r="W98">
        <v>13.32</v>
      </c>
      <c r="X98">
        <v>29.133068253633876</v>
      </c>
      <c r="Y98">
        <v>0</v>
      </c>
      <c r="Z98">
        <v>0</v>
      </c>
      <c r="AA98">
        <v>0</v>
      </c>
      <c r="AB98">
        <v>0.55228807201800445</v>
      </c>
      <c r="AC98">
        <v>0</v>
      </c>
      <c r="AD98">
        <v>0</v>
      </c>
      <c r="AE98">
        <v>4.8568501135503404</v>
      </c>
      <c r="AF98">
        <v>2.613894523326572</v>
      </c>
      <c r="AG98">
        <v>12.713792000000002</v>
      </c>
      <c r="AH98">
        <v>0</v>
      </c>
      <c r="AI98">
        <v>0</v>
      </c>
      <c r="AJ98">
        <v>0</v>
      </c>
      <c r="AK98">
        <v>15.62721985815603</v>
      </c>
      <c r="AL98">
        <v>0</v>
      </c>
      <c r="AM98">
        <v>0</v>
      </c>
      <c r="AN98">
        <v>0</v>
      </c>
      <c r="AO98">
        <v>0</v>
      </c>
      <c r="AP98">
        <v>1.1351600000000004</v>
      </c>
      <c r="AQ98">
        <v>0</v>
      </c>
      <c r="AR98">
        <v>2.276407608695652</v>
      </c>
      <c r="AS98">
        <v>1.3468279809693726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451.77801787866622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0.13500457557240902</v>
      </c>
      <c r="L99">
        <f t="shared" si="2"/>
        <v>6.5823216312500579</v>
      </c>
      <c r="M99">
        <f t="shared" si="2"/>
        <v>0.6035400000000003</v>
      </c>
      <c r="N99">
        <f t="shared" si="2"/>
        <v>0.78061050438562452</v>
      </c>
      <c r="O99">
        <f t="shared" si="2"/>
        <v>0</v>
      </c>
      <c r="P99">
        <f t="shared" si="2"/>
        <v>0.9018040618319445</v>
      </c>
      <c r="Q99">
        <f t="shared" si="2"/>
        <v>0.11100462910988008</v>
      </c>
      <c r="R99">
        <f t="shared" si="2"/>
        <v>0.12510992934426882</v>
      </c>
      <c r="S99">
        <f t="shared" si="2"/>
        <v>0.15613169354838685</v>
      </c>
      <c r="T99">
        <f t="shared" si="2"/>
        <v>0</v>
      </c>
      <c r="U99">
        <f t="shared" si="2"/>
        <v>0.57432366507829324</v>
      </c>
      <c r="V99">
        <f t="shared" si="2"/>
        <v>0.11525852589275312</v>
      </c>
      <c r="W99">
        <f t="shared" si="2"/>
        <v>0.28926857687880858</v>
      </c>
      <c r="X99">
        <f t="shared" si="2"/>
        <v>0.59101369443859286</v>
      </c>
      <c r="Y99">
        <f t="shared" si="2"/>
        <v>0</v>
      </c>
      <c r="Z99">
        <f t="shared" si="2"/>
        <v>1.4330710227272732E-2</v>
      </c>
      <c r="AA99">
        <f t="shared" si="2"/>
        <v>3.7251848101265812E-2</v>
      </c>
      <c r="AB99">
        <f t="shared" si="2"/>
        <v>3.5619512378094485E-2</v>
      </c>
      <c r="AC99">
        <f t="shared" si="2"/>
        <v>3.0822008206376629E-2</v>
      </c>
      <c r="AD99">
        <f t="shared" si="2"/>
        <v>4.4291527630582889E-2</v>
      </c>
      <c r="AE99">
        <f t="shared" si="2"/>
        <v>0.11533715064345205</v>
      </c>
      <c r="AF99">
        <f t="shared" si="2"/>
        <v>6.7239522058823442E-2</v>
      </c>
      <c r="AG99">
        <f t="shared" si="2"/>
        <v>0.30513100800000026</v>
      </c>
      <c r="AH99">
        <f t="shared" si="2"/>
        <v>0.2315898328405491</v>
      </c>
      <c r="AI99">
        <f t="shared" si="2"/>
        <v>2.3708315396700708E-2</v>
      </c>
      <c r="AJ99">
        <f t="shared" si="2"/>
        <v>0</v>
      </c>
      <c r="AK99">
        <f t="shared" si="2"/>
        <v>0.37505327659574467</v>
      </c>
      <c r="AL99">
        <f t="shared" si="2"/>
        <v>0</v>
      </c>
      <c r="AM99">
        <f t="shared" si="2"/>
        <v>9.3152588147036742E-3</v>
      </c>
      <c r="AN99">
        <f t="shared" si="2"/>
        <v>0</v>
      </c>
      <c r="AO99">
        <f t="shared" si="2"/>
        <v>0</v>
      </c>
      <c r="AP99">
        <f t="shared" si="2"/>
        <v>2.9129126000000012E-2</v>
      </c>
      <c r="AQ99">
        <f t="shared" si="2"/>
        <v>0.12828753373015875</v>
      </c>
      <c r="AR99">
        <f t="shared" si="2"/>
        <v>4.7107371603260818E-2</v>
      </c>
      <c r="AS99">
        <f t="shared" si="2"/>
        <v>4.4923922836753012E-2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12.504529412394758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17.34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17.34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13.29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13.11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12.91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15.87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15.87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16.760000000000002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16.760000000000002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17.850000000000001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17.850000000000001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17.37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17.37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17.16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17.16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17.920000000000002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17.920000000000002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18.82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18.670000000000002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18.670000000000002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16.149999999999999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16.149999999999999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17.45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17.45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17.62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17.93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0.44525000000000053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0.44525000000000053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45625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268.91000000000003</v>
      </c>
      <c r="L3" s="203">
        <v>6.04</v>
      </c>
      <c r="M3" s="203">
        <v>61.24</v>
      </c>
      <c r="N3" s="203">
        <v>50.1</v>
      </c>
      <c r="O3" s="203">
        <v>70.75</v>
      </c>
      <c r="P3" s="203">
        <v>26.51</v>
      </c>
      <c r="Q3" s="203">
        <v>8.68</v>
      </c>
      <c r="R3" s="203">
        <v>8.94</v>
      </c>
      <c r="S3" s="203">
        <v>11.13</v>
      </c>
      <c r="T3" s="203">
        <v>0</v>
      </c>
      <c r="U3" s="203">
        <v>59.29</v>
      </c>
      <c r="V3" s="203">
        <v>7.33</v>
      </c>
      <c r="W3" s="203">
        <v>19.07</v>
      </c>
      <c r="X3" s="203">
        <v>41.7</v>
      </c>
      <c r="Y3" s="203">
        <v>0</v>
      </c>
      <c r="Z3">
        <v>0</v>
      </c>
      <c r="AA3" s="203">
        <v>-0.02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117.79</v>
      </c>
      <c r="AQ3" s="203">
        <v>38.049999999999997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268.91000000000003</v>
      </c>
      <c r="L4" s="203">
        <v>6.04</v>
      </c>
      <c r="M4" s="203">
        <v>61.24</v>
      </c>
      <c r="N4" s="203">
        <v>50.1</v>
      </c>
      <c r="O4" s="203">
        <v>70.75</v>
      </c>
      <c r="P4" s="203">
        <v>26.51</v>
      </c>
      <c r="Q4" s="203">
        <v>8.68</v>
      </c>
      <c r="R4" s="203">
        <v>8.94</v>
      </c>
      <c r="S4" s="203">
        <v>11.13</v>
      </c>
      <c r="T4" s="203">
        <v>0</v>
      </c>
      <c r="U4" s="203">
        <v>59.29</v>
      </c>
      <c r="V4" s="203">
        <v>7.33</v>
      </c>
      <c r="W4" s="203">
        <v>19.07</v>
      </c>
      <c r="X4" s="203">
        <v>41.7</v>
      </c>
      <c r="Y4" s="203">
        <v>0</v>
      </c>
      <c r="Z4">
        <v>0</v>
      </c>
      <c r="AA4" s="203">
        <v>-0.02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117.79</v>
      </c>
      <c r="AQ4" s="203">
        <v>38.049999999999997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268.91000000000003</v>
      </c>
      <c r="L5" s="203">
        <v>3.38</v>
      </c>
      <c r="M5" s="203">
        <v>61.24</v>
      </c>
      <c r="N5" s="203">
        <v>50.1</v>
      </c>
      <c r="O5" s="203">
        <v>70.75</v>
      </c>
      <c r="P5" s="203">
        <v>26.51</v>
      </c>
      <c r="Q5" s="203">
        <v>4.8</v>
      </c>
      <c r="R5" s="203">
        <v>5</v>
      </c>
      <c r="S5" s="203">
        <v>6.24</v>
      </c>
      <c r="T5" s="203">
        <v>0</v>
      </c>
      <c r="U5" s="203">
        <v>59.29</v>
      </c>
      <c r="V5" s="203">
        <v>7.33</v>
      </c>
      <c r="W5" s="203">
        <v>19.07</v>
      </c>
      <c r="X5" s="203">
        <v>41.7</v>
      </c>
      <c r="Y5" s="203">
        <v>0</v>
      </c>
      <c r="Z5">
        <v>0</v>
      </c>
      <c r="AA5" s="203">
        <v>-0.02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117.79</v>
      </c>
      <c r="AQ5" s="203">
        <v>25.18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268.91000000000003</v>
      </c>
      <c r="L6" s="203">
        <v>3.38</v>
      </c>
      <c r="M6" s="203">
        <v>61.24</v>
      </c>
      <c r="N6" s="203">
        <v>50.1</v>
      </c>
      <c r="O6" s="203">
        <v>70.75</v>
      </c>
      <c r="P6" s="203">
        <v>26.51</v>
      </c>
      <c r="Q6" s="203">
        <v>4.8</v>
      </c>
      <c r="R6" s="203">
        <v>5</v>
      </c>
      <c r="S6" s="203">
        <v>6.24</v>
      </c>
      <c r="T6" s="203">
        <v>0</v>
      </c>
      <c r="U6" s="203">
        <v>59.29</v>
      </c>
      <c r="V6" s="203">
        <v>7.33</v>
      </c>
      <c r="W6" s="203">
        <v>19.07</v>
      </c>
      <c r="X6" s="203">
        <v>41.7</v>
      </c>
      <c r="Y6" s="203">
        <v>0</v>
      </c>
      <c r="Z6">
        <v>0</v>
      </c>
      <c r="AA6" s="203">
        <v>-0.02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117.79</v>
      </c>
      <c r="AQ6" s="203">
        <v>25.18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268.91000000000003</v>
      </c>
      <c r="L7" s="203">
        <v>3.38</v>
      </c>
      <c r="M7" s="203">
        <v>61.24</v>
      </c>
      <c r="N7" s="203">
        <v>50.1</v>
      </c>
      <c r="O7" s="203">
        <v>70.75</v>
      </c>
      <c r="P7" s="203">
        <v>26.51</v>
      </c>
      <c r="Q7" s="203">
        <v>4.8</v>
      </c>
      <c r="R7" s="203">
        <v>5</v>
      </c>
      <c r="S7" s="203">
        <v>6.24</v>
      </c>
      <c r="T7" s="203">
        <v>0</v>
      </c>
      <c r="U7" s="203">
        <v>59.29</v>
      </c>
      <c r="V7" s="203">
        <v>7.33</v>
      </c>
      <c r="W7" s="203">
        <v>19.07</v>
      </c>
      <c r="X7" s="203">
        <v>41.7</v>
      </c>
      <c r="Y7" s="203">
        <v>0</v>
      </c>
      <c r="Z7">
        <v>0</v>
      </c>
      <c r="AA7" s="203">
        <v>-0.02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86.44</v>
      </c>
      <c r="AQ7" s="203">
        <v>25.18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254.5</v>
      </c>
      <c r="L8" s="203">
        <v>3.38</v>
      </c>
      <c r="M8" s="203">
        <v>61.24</v>
      </c>
      <c r="N8" s="203">
        <v>50.1</v>
      </c>
      <c r="O8" s="203">
        <v>70.75</v>
      </c>
      <c r="P8" s="203">
        <v>26.51</v>
      </c>
      <c r="Q8" s="203">
        <v>4.8</v>
      </c>
      <c r="R8" s="203">
        <v>5</v>
      </c>
      <c r="S8" s="203">
        <v>6.24</v>
      </c>
      <c r="T8" s="203">
        <v>0</v>
      </c>
      <c r="U8" s="203">
        <v>59.29</v>
      </c>
      <c r="V8" s="203">
        <v>7.33</v>
      </c>
      <c r="W8" s="203">
        <v>19.07</v>
      </c>
      <c r="X8" s="203">
        <v>41.7</v>
      </c>
      <c r="Y8" s="203">
        <v>0</v>
      </c>
      <c r="Z8">
        <v>0</v>
      </c>
      <c r="AA8" s="203">
        <v>-0.02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57.63</v>
      </c>
      <c r="AQ8" s="203">
        <v>25.18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240.1</v>
      </c>
      <c r="L9" s="203">
        <v>3.38</v>
      </c>
      <c r="M9" s="203">
        <v>61.24</v>
      </c>
      <c r="N9" s="203">
        <v>50.1</v>
      </c>
      <c r="O9" s="203">
        <v>70.75</v>
      </c>
      <c r="P9" s="203">
        <v>26.51</v>
      </c>
      <c r="Q9" s="203">
        <v>4.8</v>
      </c>
      <c r="R9" s="203">
        <v>5</v>
      </c>
      <c r="S9" s="203">
        <v>6.24</v>
      </c>
      <c r="T9" s="203">
        <v>0</v>
      </c>
      <c r="U9" s="203">
        <v>57.65</v>
      </c>
      <c r="V9" s="203">
        <v>7.33</v>
      </c>
      <c r="W9" s="203">
        <v>19.07</v>
      </c>
      <c r="X9" s="203">
        <v>41.7</v>
      </c>
      <c r="Y9" s="203">
        <v>0</v>
      </c>
      <c r="Z9">
        <v>0</v>
      </c>
      <c r="AA9" s="203">
        <v>-0.02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57.63</v>
      </c>
      <c r="AQ9" s="203">
        <v>25.18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233.38</v>
      </c>
      <c r="L10" s="203">
        <v>3.38</v>
      </c>
      <c r="M10" s="203">
        <v>61.24</v>
      </c>
      <c r="N10" s="203">
        <v>50.1</v>
      </c>
      <c r="O10" s="203">
        <v>70.75</v>
      </c>
      <c r="P10" s="203">
        <v>26.51</v>
      </c>
      <c r="Q10" s="203">
        <v>4.8</v>
      </c>
      <c r="R10" s="203">
        <v>5</v>
      </c>
      <c r="S10" s="203">
        <v>6.24</v>
      </c>
      <c r="T10" s="203">
        <v>0</v>
      </c>
      <c r="U10" s="203">
        <v>59.3</v>
      </c>
      <c r="V10" s="203">
        <v>7.33</v>
      </c>
      <c r="W10" s="203">
        <v>19.07</v>
      </c>
      <c r="X10" s="203">
        <v>41.7</v>
      </c>
      <c r="Y10" s="203">
        <v>0</v>
      </c>
      <c r="Z10">
        <v>0</v>
      </c>
      <c r="AA10" s="203">
        <v>-0.02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57.63</v>
      </c>
      <c r="AQ10" s="203">
        <v>25.18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219.93</v>
      </c>
      <c r="L11" s="203">
        <v>3.38</v>
      </c>
      <c r="M11" s="203">
        <v>61.24</v>
      </c>
      <c r="N11" s="203">
        <v>50.1</v>
      </c>
      <c r="O11" s="203">
        <v>70.75</v>
      </c>
      <c r="P11" s="203">
        <v>26.51</v>
      </c>
      <c r="Q11" s="203">
        <v>4.8</v>
      </c>
      <c r="R11" s="203">
        <v>5</v>
      </c>
      <c r="S11" s="203">
        <v>6.24</v>
      </c>
      <c r="T11" s="203">
        <v>0</v>
      </c>
      <c r="U11" s="203">
        <v>59.3</v>
      </c>
      <c r="V11" s="203">
        <v>7.33</v>
      </c>
      <c r="W11" s="203">
        <v>19.07</v>
      </c>
      <c r="X11" s="203">
        <v>41.7</v>
      </c>
      <c r="Y11" s="203">
        <v>0</v>
      </c>
      <c r="Z11">
        <v>0</v>
      </c>
      <c r="AA11" s="203">
        <v>-0.02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57.63</v>
      </c>
      <c r="AQ11" s="203">
        <v>25.18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213.21</v>
      </c>
      <c r="L12" s="203">
        <v>3.38</v>
      </c>
      <c r="M12" s="203">
        <v>61.24</v>
      </c>
      <c r="N12" s="203">
        <v>50.1</v>
      </c>
      <c r="O12" s="203">
        <v>70.75</v>
      </c>
      <c r="P12" s="203">
        <v>26.51</v>
      </c>
      <c r="Q12" s="203">
        <v>4.8</v>
      </c>
      <c r="R12" s="203">
        <v>5</v>
      </c>
      <c r="S12" s="203">
        <v>6.24</v>
      </c>
      <c r="T12" s="203">
        <v>0</v>
      </c>
      <c r="U12" s="203">
        <v>59.3</v>
      </c>
      <c r="V12" s="203">
        <v>7.33</v>
      </c>
      <c r="W12" s="203">
        <v>19.07</v>
      </c>
      <c r="X12" s="203">
        <v>41.7</v>
      </c>
      <c r="Y12" s="203">
        <v>0</v>
      </c>
      <c r="Z12">
        <v>0</v>
      </c>
      <c r="AA12" s="203">
        <v>-0.02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86.44</v>
      </c>
      <c r="AQ12" s="203">
        <v>25.18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214.17</v>
      </c>
      <c r="L13" s="203">
        <v>3.38</v>
      </c>
      <c r="M13" s="203">
        <v>61.24</v>
      </c>
      <c r="N13" s="203">
        <v>50.1</v>
      </c>
      <c r="O13" s="203">
        <v>70.75</v>
      </c>
      <c r="P13" s="203">
        <v>26.51</v>
      </c>
      <c r="Q13" s="203">
        <v>4.8</v>
      </c>
      <c r="R13" s="203">
        <v>5</v>
      </c>
      <c r="S13" s="203">
        <v>6.24</v>
      </c>
      <c r="T13" s="203">
        <v>0</v>
      </c>
      <c r="U13" s="203">
        <v>59.3</v>
      </c>
      <c r="V13" s="203">
        <v>7.33</v>
      </c>
      <c r="W13" s="203">
        <v>19.07</v>
      </c>
      <c r="X13" s="203">
        <v>41.7</v>
      </c>
      <c r="Y13" s="203">
        <v>0</v>
      </c>
      <c r="Z13">
        <v>0</v>
      </c>
      <c r="AA13" s="203">
        <v>-0.02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86.44</v>
      </c>
      <c r="AQ13" s="203">
        <v>25.18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207.44</v>
      </c>
      <c r="L14" s="203">
        <v>3.38</v>
      </c>
      <c r="M14" s="203">
        <v>61.24</v>
      </c>
      <c r="N14" s="203">
        <v>50.1</v>
      </c>
      <c r="O14" s="203">
        <v>70.75</v>
      </c>
      <c r="P14" s="203">
        <v>26.51</v>
      </c>
      <c r="Q14" s="203">
        <v>4.8</v>
      </c>
      <c r="R14" s="203">
        <v>5</v>
      </c>
      <c r="S14" s="203">
        <v>6.24</v>
      </c>
      <c r="T14" s="203">
        <v>0</v>
      </c>
      <c r="U14" s="203">
        <v>59.3</v>
      </c>
      <c r="V14" s="203">
        <v>7.33</v>
      </c>
      <c r="W14" s="203">
        <v>19.07</v>
      </c>
      <c r="X14" s="203">
        <v>41.7</v>
      </c>
      <c r="Y14" s="203">
        <v>0</v>
      </c>
      <c r="Z14">
        <v>0</v>
      </c>
      <c r="AA14" s="203">
        <v>-0.02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86.44</v>
      </c>
      <c r="AQ14" s="203">
        <v>25.18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205.52</v>
      </c>
      <c r="L15" s="203">
        <v>3.38</v>
      </c>
      <c r="M15" s="203">
        <v>61.24</v>
      </c>
      <c r="N15" s="203">
        <v>50.1</v>
      </c>
      <c r="O15" s="203">
        <v>70.75</v>
      </c>
      <c r="P15" s="203">
        <v>26.51</v>
      </c>
      <c r="Q15" s="203">
        <v>4.8</v>
      </c>
      <c r="R15" s="203">
        <v>5</v>
      </c>
      <c r="S15" s="203">
        <v>6.24</v>
      </c>
      <c r="T15" s="203">
        <v>0</v>
      </c>
      <c r="U15" s="203">
        <v>59.3</v>
      </c>
      <c r="V15" s="203">
        <v>7.33</v>
      </c>
      <c r="W15" s="203">
        <v>19.07</v>
      </c>
      <c r="X15" s="203">
        <v>41.7</v>
      </c>
      <c r="Y15" s="203">
        <v>0</v>
      </c>
      <c r="Z15">
        <v>0</v>
      </c>
      <c r="AA15" s="203">
        <v>-0.02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86.44</v>
      </c>
      <c r="AQ15" s="203">
        <v>25.18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204.56</v>
      </c>
      <c r="L16" s="203">
        <v>3.38</v>
      </c>
      <c r="M16" s="203">
        <v>61.24</v>
      </c>
      <c r="N16" s="203">
        <v>50.1</v>
      </c>
      <c r="O16" s="203">
        <v>70.75</v>
      </c>
      <c r="P16" s="203">
        <v>26.51</v>
      </c>
      <c r="Q16" s="203">
        <v>4.8</v>
      </c>
      <c r="R16" s="203">
        <v>5</v>
      </c>
      <c r="S16" s="203">
        <v>6.24</v>
      </c>
      <c r="T16" s="203">
        <v>0</v>
      </c>
      <c r="U16" s="203">
        <v>59.3</v>
      </c>
      <c r="V16" s="203">
        <v>7.33</v>
      </c>
      <c r="W16" s="203">
        <v>19.07</v>
      </c>
      <c r="X16" s="203">
        <v>41.7</v>
      </c>
      <c r="Y16" s="203">
        <v>0</v>
      </c>
      <c r="Z16">
        <v>0</v>
      </c>
      <c r="AA16" s="203">
        <v>-0.02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86.44</v>
      </c>
      <c r="AQ16" s="203">
        <v>25.18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206.48</v>
      </c>
      <c r="L17" s="203">
        <v>3.38</v>
      </c>
      <c r="M17" s="203">
        <v>61.24</v>
      </c>
      <c r="N17" s="203">
        <v>50.1</v>
      </c>
      <c r="O17" s="203">
        <v>70.75</v>
      </c>
      <c r="P17" s="203">
        <v>26.51</v>
      </c>
      <c r="Q17" s="203">
        <v>4.8</v>
      </c>
      <c r="R17" s="203">
        <v>5</v>
      </c>
      <c r="S17" s="203">
        <v>6.24</v>
      </c>
      <c r="T17" s="203">
        <v>0</v>
      </c>
      <c r="U17" s="203">
        <v>59.3</v>
      </c>
      <c r="V17" s="203">
        <v>7.33</v>
      </c>
      <c r="W17" s="203">
        <v>19.07</v>
      </c>
      <c r="X17" s="203">
        <v>41.7</v>
      </c>
      <c r="Y17" s="203">
        <v>0</v>
      </c>
      <c r="Z17">
        <v>0</v>
      </c>
      <c r="AA17" s="203">
        <v>-0.02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86.44</v>
      </c>
      <c r="AQ17" s="203">
        <v>25.18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211.29</v>
      </c>
      <c r="L18" s="203">
        <v>3.38</v>
      </c>
      <c r="M18" s="203">
        <v>61.24</v>
      </c>
      <c r="N18" s="203">
        <v>50.1</v>
      </c>
      <c r="O18" s="203">
        <v>70.75</v>
      </c>
      <c r="P18" s="203">
        <v>26.51</v>
      </c>
      <c r="Q18" s="203">
        <v>4.8</v>
      </c>
      <c r="R18" s="203">
        <v>5</v>
      </c>
      <c r="S18" s="203">
        <v>6.24</v>
      </c>
      <c r="T18" s="203">
        <v>0</v>
      </c>
      <c r="U18" s="203">
        <v>59.3</v>
      </c>
      <c r="V18" s="203">
        <v>7.33</v>
      </c>
      <c r="W18" s="203">
        <v>19.07</v>
      </c>
      <c r="X18" s="203">
        <v>41.7</v>
      </c>
      <c r="Y18" s="203">
        <v>0</v>
      </c>
      <c r="Z18">
        <v>0</v>
      </c>
      <c r="AA18" s="203">
        <v>-0.02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86.44</v>
      </c>
      <c r="AQ18" s="203">
        <v>25.18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229.53</v>
      </c>
      <c r="L19" s="203">
        <v>3.38</v>
      </c>
      <c r="M19" s="203">
        <v>61.25</v>
      </c>
      <c r="N19" s="203">
        <v>50.1</v>
      </c>
      <c r="O19" s="203">
        <v>70.75</v>
      </c>
      <c r="P19" s="203">
        <v>26.51</v>
      </c>
      <c r="Q19" s="203">
        <v>4.8</v>
      </c>
      <c r="R19" s="203">
        <v>5</v>
      </c>
      <c r="S19" s="203">
        <v>6.24</v>
      </c>
      <c r="T19" s="203">
        <v>0</v>
      </c>
      <c r="U19" s="203">
        <v>59.3</v>
      </c>
      <c r="V19" s="203">
        <v>7.33</v>
      </c>
      <c r="W19" s="203">
        <v>19.07</v>
      </c>
      <c r="X19" s="203">
        <v>41.7</v>
      </c>
      <c r="Y19" s="203">
        <v>0</v>
      </c>
      <c r="Z19">
        <v>0</v>
      </c>
      <c r="AA19" s="203">
        <v>-0.02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86.44</v>
      </c>
      <c r="AQ19" s="203">
        <v>25.18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246.82</v>
      </c>
      <c r="L20" s="203">
        <v>3.38</v>
      </c>
      <c r="M20" s="203">
        <v>61.25</v>
      </c>
      <c r="N20" s="203">
        <v>50.1</v>
      </c>
      <c r="O20" s="203">
        <v>70.75</v>
      </c>
      <c r="P20" s="203">
        <v>26.51</v>
      </c>
      <c r="Q20" s="203">
        <v>4.8</v>
      </c>
      <c r="R20" s="203">
        <v>5</v>
      </c>
      <c r="S20" s="203">
        <v>6.24</v>
      </c>
      <c r="T20" s="203">
        <v>0</v>
      </c>
      <c r="U20" s="203">
        <v>59.3</v>
      </c>
      <c r="V20" s="203">
        <v>7.33</v>
      </c>
      <c r="W20" s="203">
        <v>19.07</v>
      </c>
      <c r="X20" s="203">
        <v>41.7</v>
      </c>
      <c r="Y20" s="203">
        <v>0</v>
      </c>
      <c r="Z20">
        <v>0</v>
      </c>
      <c r="AA20" s="203">
        <v>-0.02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86.44</v>
      </c>
      <c r="AQ20" s="203">
        <v>25.18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263.14999999999998</v>
      </c>
      <c r="L21" s="203">
        <v>3.38</v>
      </c>
      <c r="M21" s="203">
        <v>61.25</v>
      </c>
      <c r="N21" s="203">
        <v>50.1</v>
      </c>
      <c r="O21" s="203">
        <v>70.75</v>
      </c>
      <c r="P21" s="203">
        <v>26.51</v>
      </c>
      <c r="Q21" s="203">
        <v>4.8</v>
      </c>
      <c r="R21" s="203">
        <v>5</v>
      </c>
      <c r="S21" s="203">
        <v>6.24</v>
      </c>
      <c r="T21" s="203">
        <v>0</v>
      </c>
      <c r="U21" s="203">
        <v>59.3</v>
      </c>
      <c r="V21" s="203">
        <v>7.33</v>
      </c>
      <c r="W21" s="203">
        <v>19.07</v>
      </c>
      <c r="X21" s="203">
        <v>41.7</v>
      </c>
      <c r="Y21" s="203">
        <v>0</v>
      </c>
      <c r="Z21">
        <v>0</v>
      </c>
      <c r="AA21" s="203">
        <v>-0.02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117.79</v>
      </c>
      <c r="AQ21" s="203">
        <v>25.18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268.91000000000003</v>
      </c>
      <c r="L22" s="203">
        <v>3.38</v>
      </c>
      <c r="M22" s="203">
        <v>61.25</v>
      </c>
      <c r="N22" s="203">
        <v>50.1</v>
      </c>
      <c r="O22" s="203">
        <v>70.75</v>
      </c>
      <c r="P22" s="203">
        <v>26.51</v>
      </c>
      <c r="Q22" s="203">
        <v>4.8</v>
      </c>
      <c r="R22" s="203">
        <v>5</v>
      </c>
      <c r="S22" s="203">
        <v>6.24</v>
      </c>
      <c r="T22" s="203">
        <v>0</v>
      </c>
      <c r="U22" s="203">
        <v>59.3</v>
      </c>
      <c r="V22" s="203">
        <v>7.33</v>
      </c>
      <c r="W22" s="203">
        <v>19.07</v>
      </c>
      <c r="X22" s="203">
        <v>41.7</v>
      </c>
      <c r="Y22" s="203">
        <v>0</v>
      </c>
      <c r="Z22">
        <v>0</v>
      </c>
      <c r="AA22" s="203">
        <v>-0.02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117.79</v>
      </c>
      <c r="AQ22" s="203">
        <v>25.18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268.91000000000003</v>
      </c>
      <c r="L23" s="203">
        <v>6.04</v>
      </c>
      <c r="M23" s="203">
        <v>61.25</v>
      </c>
      <c r="N23" s="203">
        <v>50.1</v>
      </c>
      <c r="O23" s="203">
        <v>70.75</v>
      </c>
      <c r="P23" s="203">
        <v>26.51</v>
      </c>
      <c r="Q23" s="203">
        <v>8.68</v>
      </c>
      <c r="R23" s="203">
        <v>8.94</v>
      </c>
      <c r="S23" s="203">
        <v>11.13</v>
      </c>
      <c r="T23" s="203">
        <v>0</v>
      </c>
      <c r="U23" s="203">
        <v>59.3</v>
      </c>
      <c r="V23" s="203">
        <v>7.33</v>
      </c>
      <c r="W23" s="203">
        <v>19.07</v>
      </c>
      <c r="X23" s="203">
        <v>41.7</v>
      </c>
      <c r="Y23" s="203">
        <v>0</v>
      </c>
      <c r="Z23">
        <v>0</v>
      </c>
      <c r="AA23" s="203">
        <v>-0.02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117.79</v>
      </c>
      <c r="AQ23" s="203">
        <v>38.049999999999997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316.93</v>
      </c>
      <c r="L24" s="203">
        <v>6.04</v>
      </c>
      <c r="M24" s="203">
        <v>61.25</v>
      </c>
      <c r="N24" s="203">
        <v>50.1</v>
      </c>
      <c r="O24" s="203">
        <v>70.75</v>
      </c>
      <c r="P24" s="203">
        <v>26.51</v>
      </c>
      <c r="Q24" s="203">
        <v>8.68</v>
      </c>
      <c r="R24" s="203">
        <v>8.94</v>
      </c>
      <c r="S24" s="203">
        <v>11.13</v>
      </c>
      <c r="T24" s="203">
        <v>0</v>
      </c>
      <c r="U24" s="203">
        <v>59.3</v>
      </c>
      <c r="V24" s="203">
        <v>7.33</v>
      </c>
      <c r="W24" s="203">
        <v>19.07</v>
      </c>
      <c r="X24" s="203">
        <v>41.7</v>
      </c>
      <c r="Y24" s="203">
        <v>0</v>
      </c>
      <c r="Z24">
        <v>0</v>
      </c>
      <c r="AA24" s="203">
        <v>-0.02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117.79</v>
      </c>
      <c r="AQ24" s="203">
        <v>38.049999999999997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364.95</v>
      </c>
      <c r="L25" s="203">
        <v>6.04</v>
      </c>
      <c r="M25" s="203">
        <v>61.25</v>
      </c>
      <c r="N25" s="203">
        <v>50.1</v>
      </c>
      <c r="O25" s="203">
        <v>70.75</v>
      </c>
      <c r="P25" s="203">
        <v>26.51</v>
      </c>
      <c r="Q25" s="203">
        <v>8.68</v>
      </c>
      <c r="R25" s="203">
        <v>8.94</v>
      </c>
      <c r="S25" s="203">
        <v>11.13</v>
      </c>
      <c r="T25" s="203">
        <v>0</v>
      </c>
      <c r="U25" s="203">
        <v>59.3</v>
      </c>
      <c r="V25" s="203">
        <v>7.33</v>
      </c>
      <c r="W25" s="203">
        <v>19.07</v>
      </c>
      <c r="X25" s="203">
        <v>41.7</v>
      </c>
      <c r="Y25" s="203">
        <v>0</v>
      </c>
      <c r="Z25">
        <v>0</v>
      </c>
      <c r="AA25" s="203">
        <v>-0.02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117.79</v>
      </c>
      <c r="AQ25" s="203">
        <v>38.049999999999997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412.97</v>
      </c>
      <c r="L26" s="203">
        <v>6.04</v>
      </c>
      <c r="M26" s="203">
        <v>61.25</v>
      </c>
      <c r="N26" s="203">
        <v>50.1</v>
      </c>
      <c r="O26" s="203">
        <v>70.75</v>
      </c>
      <c r="P26" s="203">
        <v>26.51</v>
      </c>
      <c r="Q26" s="203">
        <v>8.68</v>
      </c>
      <c r="R26" s="203">
        <v>8.94</v>
      </c>
      <c r="S26" s="203">
        <v>11.13</v>
      </c>
      <c r="T26" s="203">
        <v>0</v>
      </c>
      <c r="U26" s="203">
        <v>59.3</v>
      </c>
      <c r="V26" s="203">
        <v>7.33</v>
      </c>
      <c r="W26" s="203">
        <v>19.07</v>
      </c>
      <c r="X26" s="203">
        <v>41.7</v>
      </c>
      <c r="Y26" s="203">
        <v>0</v>
      </c>
      <c r="Z26">
        <v>0</v>
      </c>
      <c r="AA26" s="203">
        <v>-0.02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117.79</v>
      </c>
      <c r="AQ26" s="203">
        <v>38.049999999999997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390.63</v>
      </c>
      <c r="L27" s="203">
        <v>6.04</v>
      </c>
      <c r="M27" s="203">
        <v>61.25</v>
      </c>
      <c r="N27" s="203">
        <v>50.1</v>
      </c>
      <c r="O27" s="203">
        <v>70.75</v>
      </c>
      <c r="P27" s="203">
        <v>26.51</v>
      </c>
      <c r="Q27" s="203">
        <v>8.68</v>
      </c>
      <c r="R27" s="203">
        <v>8.94</v>
      </c>
      <c r="S27" s="203">
        <v>11.13</v>
      </c>
      <c r="T27" s="203">
        <v>0</v>
      </c>
      <c r="U27" s="203">
        <v>59.3</v>
      </c>
      <c r="V27" s="203">
        <v>7.33</v>
      </c>
      <c r="W27" s="203">
        <v>19.07</v>
      </c>
      <c r="X27" s="203">
        <v>41.7</v>
      </c>
      <c r="Y27" s="203">
        <v>0</v>
      </c>
      <c r="Z27">
        <v>0</v>
      </c>
      <c r="AA27" s="203">
        <v>-0.02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117.78</v>
      </c>
      <c r="AQ27" s="203">
        <v>38.049999999999997</v>
      </c>
      <c r="AR27" s="203">
        <v>0.44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412.97</v>
      </c>
      <c r="L28" s="203">
        <v>6.04</v>
      </c>
      <c r="M28" s="203">
        <v>61.25</v>
      </c>
      <c r="N28" s="203">
        <v>50.1</v>
      </c>
      <c r="O28" s="203">
        <v>70.75</v>
      </c>
      <c r="P28" s="203">
        <v>26.51</v>
      </c>
      <c r="Q28" s="203">
        <v>8.68</v>
      </c>
      <c r="R28" s="203">
        <v>8.94</v>
      </c>
      <c r="S28" s="203">
        <v>11.13</v>
      </c>
      <c r="T28" s="203">
        <v>0</v>
      </c>
      <c r="U28" s="203">
        <v>59.3</v>
      </c>
      <c r="V28" s="203">
        <v>7.33</v>
      </c>
      <c r="W28" s="203">
        <v>19.07</v>
      </c>
      <c r="X28" s="203">
        <v>41.7</v>
      </c>
      <c r="Y28" s="203">
        <v>0</v>
      </c>
      <c r="Z28">
        <v>0</v>
      </c>
      <c r="AA28" s="203">
        <v>-0.02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117.78</v>
      </c>
      <c r="AQ28" s="203">
        <v>38.049999999999997</v>
      </c>
      <c r="AR28" s="203">
        <v>3.59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460.99</v>
      </c>
      <c r="L29" s="203">
        <v>6.04</v>
      </c>
      <c r="M29" s="203">
        <v>61.25</v>
      </c>
      <c r="N29" s="203">
        <v>50.1</v>
      </c>
      <c r="O29" s="203">
        <v>70.75</v>
      </c>
      <c r="P29" s="203">
        <v>26.51</v>
      </c>
      <c r="Q29" s="203">
        <v>8.68</v>
      </c>
      <c r="R29" s="203">
        <v>8.94</v>
      </c>
      <c r="S29" s="203">
        <v>11.13</v>
      </c>
      <c r="T29" s="203">
        <v>0</v>
      </c>
      <c r="U29" s="203">
        <v>59.3</v>
      </c>
      <c r="V29" s="203">
        <v>7.33</v>
      </c>
      <c r="W29" s="203">
        <v>19.03</v>
      </c>
      <c r="X29" s="203">
        <v>41.7</v>
      </c>
      <c r="Y29" s="203">
        <v>0</v>
      </c>
      <c r="Z29">
        <v>0</v>
      </c>
      <c r="AA29" s="203">
        <v>-0.02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117.78</v>
      </c>
      <c r="AQ29" s="203">
        <v>38.049999999999997</v>
      </c>
      <c r="AR29" s="203">
        <v>9.85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461</v>
      </c>
      <c r="L30" s="203">
        <v>6.04</v>
      </c>
      <c r="M30" s="203">
        <v>61.25</v>
      </c>
      <c r="N30" s="203">
        <v>50.1</v>
      </c>
      <c r="O30" s="203">
        <v>70.75</v>
      </c>
      <c r="P30" s="203">
        <v>26.51</v>
      </c>
      <c r="Q30" s="203">
        <v>8.42</v>
      </c>
      <c r="R30" s="203">
        <v>8.69</v>
      </c>
      <c r="S30" s="203">
        <v>10.82</v>
      </c>
      <c r="T30" s="203">
        <v>0</v>
      </c>
      <c r="U30" s="203">
        <v>59.3</v>
      </c>
      <c r="V30" s="203">
        <v>7.33</v>
      </c>
      <c r="W30" s="203">
        <v>19.07</v>
      </c>
      <c r="X30" s="203">
        <v>41.7</v>
      </c>
      <c r="Y30" s="203">
        <v>0</v>
      </c>
      <c r="Z30">
        <v>0</v>
      </c>
      <c r="AA30" s="203">
        <v>-0.02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117.78</v>
      </c>
      <c r="AQ30" s="203">
        <v>38.049999999999997</v>
      </c>
      <c r="AR30" s="203">
        <v>18.25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460.99</v>
      </c>
      <c r="L31" s="203">
        <v>6.04</v>
      </c>
      <c r="M31" s="203">
        <v>61.25</v>
      </c>
      <c r="N31" s="203">
        <v>50.1</v>
      </c>
      <c r="O31" s="203">
        <v>70.75</v>
      </c>
      <c r="P31" s="203">
        <v>26.51</v>
      </c>
      <c r="Q31" s="203">
        <v>8.67</v>
      </c>
      <c r="R31" s="203">
        <v>8.8699999999999992</v>
      </c>
      <c r="S31" s="203">
        <v>11.06</v>
      </c>
      <c r="T31" s="203">
        <v>0</v>
      </c>
      <c r="U31" s="203">
        <v>59.3</v>
      </c>
      <c r="V31" s="203">
        <v>7.33</v>
      </c>
      <c r="W31" s="203">
        <v>19.07</v>
      </c>
      <c r="X31" s="203">
        <v>41.7</v>
      </c>
      <c r="Y31" s="203">
        <v>0</v>
      </c>
      <c r="Z31">
        <v>0</v>
      </c>
      <c r="AA31" s="203">
        <v>-0.02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117.78</v>
      </c>
      <c r="AQ31" s="203">
        <v>38.049999999999997</v>
      </c>
      <c r="AR31" s="203">
        <v>30.36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460.99</v>
      </c>
      <c r="L32" s="203">
        <v>5.76</v>
      </c>
      <c r="M32" s="203">
        <v>61.25</v>
      </c>
      <c r="N32" s="203">
        <v>50.1</v>
      </c>
      <c r="O32" s="203">
        <v>70.75</v>
      </c>
      <c r="P32" s="203">
        <v>26.51</v>
      </c>
      <c r="Q32" s="203">
        <v>8.67</v>
      </c>
      <c r="R32" s="203">
        <v>8.94</v>
      </c>
      <c r="S32" s="203">
        <v>11.13</v>
      </c>
      <c r="T32" s="203">
        <v>0</v>
      </c>
      <c r="U32" s="203">
        <v>59.3</v>
      </c>
      <c r="V32" s="203">
        <v>7.33</v>
      </c>
      <c r="W32" s="203">
        <v>19.07</v>
      </c>
      <c r="X32" s="203">
        <v>41.7</v>
      </c>
      <c r="Y32" s="203">
        <v>0</v>
      </c>
      <c r="Z32">
        <v>0</v>
      </c>
      <c r="AA32" s="203">
        <v>-0.02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117.78</v>
      </c>
      <c r="AQ32" s="203">
        <v>38.049999999999997</v>
      </c>
      <c r="AR32" s="203">
        <v>40.47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412.97</v>
      </c>
      <c r="L33" s="203">
        <v>5.76</v>
      </c>
      <c r="M33" s="203">
        <v>61.25</v>
      </c>
      <c r="N33" s="203">
        <v>50.1</v>
      </c>
      <c r="O33" s="203">
        <v>70.75</v>
      </c>
      <c r="P33" s="203">
        <v>26.51</v>
      </c>
      <c r="Q33" s="203">
        <v>8.67</v>
      </c>
      <c r="R33" s="203">
        <v>8.94</v>
      </c>
      <c r="S33" s="203">
        <v>11.13</v>
      </c>
      <c r="T33" s="203">
        <v>0</v>
      </c>
      <c r="U33" s="203">
        <v>59.3</v>
      </c>
      <c r="V33" s="203">
        <v>7.33</v>
      </c>
      <c r="W33" s="203">
        <v>19.07</v>
      </c>
      <c r="X33" s="203">
        <v>41.7</v>
      </c>
      <c r="Y33" s="203">
        <v>0</v>
      </c>
      <c r="Z33">
        <v>0</v>
      </c>
      <c r="AA33" s="203">
        <v>-0.02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117.78</v>
      </c>
      <c r="AQ33" s="203">
        <v>38.049999999999997</v>
      </c>
      <c r="AR33" s="203">
        <v>43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412.97</v>
      </c>
      <c r="L34" s="203">
        <v>5.76</v>
      </c>
      <c r="M34" s="203">
        <v>61.25</v>
      </c>
      <c r="N34" s="203">
        <v>50.1</v>
      </c>
      <c r="O34" s="203">
        <v>70.75</v>
      </c>
      <c r="P34" s="203">
        <v>26.51</v>
      </c>
      <c r="Q34" s="203">
        <v>8.67</v>
      </c>
      <c r="R34" s="203">
        <v>8.94</v>
      </c>
      <c r="S34" s="203">
        <v>11.13</v>
      </c>
      <c r="T34" s="203">
        <v>0</v>
      </c>
      <c r="U34" s="203">
        <v>59.3</v>
      </c>
      <c r="V34" s="203">
        <v>7.33</v>
      </c>
      <c r="W34" s="203">
        <v>19.07</v>
      </c>
      <c r="X34" s="203">
        <v>41.7</v>
      </c>
      <c r="Y34" s="203">
        <v>0</v>
      </c>
      <c r="Z34">
        <v>0</v>
      </c>
      <c r="AA34" s="203">
        <v>-0.02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117.78</v>
      </c>
      <c r="AQ34" s="203">
        <v>38.049999999999997</v>
      </c>
      <c r="AR34" s="203">
        <v>43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430</v>
      </c>
      <c r="L35" s="203">
        <v>6.04</v>
      </c>
      <c r="M35" s="203">
        <v>61.4</v>
      </c>
      <c r="N35" s="203">
        <v>50.1</v>
      </c>
      <c r="O35" s="203">
        <v>70.75</v>
      </c>
      <c r="P35" s="203">
        <v>26.51</v>
      </c>
      <c r="Q35" s="203">
        <v>8.67</v>
      </c>
      <c r="R35" s="203">
        <v>8.94</v>
      </c>
      <c r="S35" s="203">
        <v>11.13</v>
      </c>
      <c r="T35" s="203">
        <v>0</v>
      </c>
      <c r="U35" s="203">
        <v>59.63</v>
      </c>
      <c r="V35" s="203">
        <v>7.33</v>
      </c>
      <c r="W35" s="203">
        <v>19.07</v>
      </c>
      <c r="X35" s="203">
        <v>41.7</v>
      </c>
      <c r="Y35" s="203">
        <v>0</v>
      </c>
      <c r="Z35">
        <v>0</v>
      </c>
      <c r="AA35" s="203">
        <v>-0.02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117.78</v>
      </c>
      <c r="AQ35" s="203">
        <v>38.049999999999997</v>
      </c>
      <c r="AR35" s="203">
        <v>47.5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364.95</v>
      </c>
      <c r="L36" s="203">
        <v>6.04</v>
      </c>
      <c r="M36" s="203">
        <v>61.4</v>
      </c>
      <c r="N36" s="203">
        <v>50.1</v>
      </c>
      <c r="O36" s="203">
        <v>70.75</v>
      </c>
      <c r="P36" s="203">
        <v>26.51</v>
      </c>
      <c r="Q36" s="203">
        <v>8.67</v>
      </c>
      <c r="R36" s="203">
        <v>8.94</v>
      </c>
      <c r="S36" s="203">
        <v>11.13</v>
      </c>
      <c r="T36" s="203">
        <v>0</v>
      </c>
      <c r="U36" s="203">
        <v>59.65</v>
      </c>
      <c r="V36" s="203">
        <v>7.33</v>
      </c>
      <c r="W36" s="203">
        <v>19.07</v>
      </c>
      <c r="X36" s="203">
        <v>41.7</v>
      </c>
      <c r="Y36" s="203">
        <v>0</v>
      </c>
      <c r="Z36">
        <v>0</v>
      </c>
      <c r="AA36" s="203">
        <v>-0.02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117.78</v>
      </c>
      <c r="AQ36" s="203">
        <v>38.049999999999997</v>
      </c>
      <c r="AR36" s="203">
        <v>47.5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395.29</v>
      </c>
      <c r="L37" s="203">
        <v>6.04</v>
      </c>
      <c r="M37" s="203">
        <v>61.4</v>
      </c>
      <c r="N37" s="203">
        <v>50.1</v>
      </c>
      <c r="O37" s="203">
        <v>70.75</v>
      </c>
      <c r="P37" s="203">
        <v>26.51</v>
      </c>
      <c r="Q37" s="203">
        <v>8.67</v>
      </c>
      <c r="R37" s="203">
        <v>8.94</v>
      </c>
      <c r="S37" s="203">
        <v>11.13</v>
      </c>
      <c r="T37" s="203">
        <v>0</v>
      </c>
      <c r="U37" s="203">
        <v>59.65</v>
      </c>
      <c r="V37" s="203">
        <v>7.33</v>
      </c>
      <c r="W37" s="203">
        <v>19.07</v>
      </c>
      <c r="X37" s="203">
        <v>41.7</v>
      </c>
      <c r="Y37" s="203">
        <v>0</v>
      </c>
      <c r="Z37">
        <v>0</v>
      </c>
      <c r="AA37" s="203">
        <v>-0.02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117.78</v>
      </c>
      <c r="AQ37" s="203">
        <v>38.049999999999997</v>
      </c>
      <c r="AR37" s="203">
        <v>47.5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465.02</v>
      </c>
      <c r="L38" s="203">
        <v>6.04</v>
      </c>
      <c r="M38" s="203">
        <v>61.4</v>
      </c>
      <c r="N38" s="203">
        <v>50.1</v>
      </c>
      <c r="O38" s="203">
        <v>70.75</v>
      </c>
      <c r="P38" s="203">
        <v>26.51</v>
      </c>
      <c r="Q38" s="203">
        <v>8.67</v>
      </c>
      <c r="R38" s="203">
        <v>8.94</v>
      </c>
      <c r="S38" s="203">
        <v>11.13</v>
      </c>
      <c r="T38" s="203">
        <v>0</v>
      </c>
      <c r="U38" s="203">
        <v>59.65</v>
      </c>
      <c r="V38" s="203">
        <v>7.33</v>
      </c>
      <c r="W38" s="203">
        <v>19.07</v>
      </c>
      <c r="X38" s="203">
        <v>41.7</v>
      </c>
      <c r="Y38" s="203">
        <v>0</v>
      </c>
      <c r="Z38">
        <v>0</v>
      </c>
      <c r="AA38" s="203">
        <v>-0.02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117.78</v>
      </c>
      <c r="AQ38" s="203">
        <v>38.049999999999997</v>
      </c>
      <c r="AR38" s="203">
        <v>47.5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489.44</v>
      </c>
      <c r="L39" s="203">
        <v>6.04</v>
      </c>
      <c r="M39" s="203">
        <v>61.4</v>
      </c>
      <c r="N39" s="203">
        <v>50.1</v>
      </c>
      <c r="O39" s="203">
        <v>70.75</v>
      </c>
      <c r="P39" s="203">
        <v>26.51</v>
      </c>
      <c r="Q39" s="203">
        <v>8.67</v>
      </c>
      <c r="R39" s="203">
        <v>8.94</v>
      </c>
      <c r="S39" s="203">
        <v>11.13</v>
      </c>
      <c r="T39" s="203">
        <v>0</v>
      </c>
      <c r="U39" s="203">
        <v>59.65</v>
      </c>
      <c r="V39" s="203">
        <v>7.33</v>
      </c>
      <c r="W39" s="203">
        <v>19.07</v>
      </c>
      <c r="X39" s="203">
        <v>41.7</v>
      </c>
      <c r="Y39" s="203">
        <v>0</v>
      </c>
      <c r="Z39">
        <v>0</v>
      </c>
      <c r="AA39" s="203">
        <v>-0.02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117.78</v>
      </c>
      <c r="AQ39" s="203">
        <v>38.049999999999997</v>
      </c>
      <c r="AR39" s="203">
        <v>47.5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489.44</v>
      </c>
      <c r="L40" s="203">
        <v>6.04</v>
      </c>
      <c r="M40" s="203">
        <v>61.4</v>
      </c>
      <c r="N40" s="203">
        <v>50.1</v>
      </c>
      <c r="O40" s="203">
        <v>70.75</v>
      </c>
      <c r="P40" s="203">
        <v>26.51</v>
      </c>
      <c r="Q40" s="203">
        <v>8.67</v>
      </c>
      <c r="R40" s="203">
        <v>8.94</v>
      </c>
      <c r="S40" s="203">
        <v>11.13</v>
      </c>
      <c r="T40" s="203">
        <v>0</v>
      </c>
      <c r="U40" s="203">
        <v>59.65</v>
      </c>
      <c r="V40" s="203">
        <v>7.33</v>
      </c>
      <c r="W40" s="203">
        <v>19.07</v>
      </c>
      <c r="X40" s="203">
        <v>41.7</v>
      </c>
      <c r="Y40" s="203">
        <v>0</v>
      </c>
      <c r="Z40">
        <v>0</v>
      </c>
      <c r="AA40" s="203">
        <v>-0.02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117.78</v>
      </c>
      <c r="AQ40" s="203">
        <v>38.049999999999997</v>
      </c>
      <c r="AR40" s="203">
        <v>47.5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489.44</v>
      </c>
      <c r="L41" s="203">
        <v>6.04</v>
      </c>
      <c r="M41" s="203">
        <v>61.4</v>
      </c>
      <c r="N41" s="203">
        <v>50.1</v>
      </c>
      <c r="O41" s="203">
        <v>70.75</v>
      </c>
      <c r="P41" s="203">
        <v>26.51</v>
      </c>
      <c r="Q41" s="203">
        <v>8.67</v>
      </c>
      <c r="R41" s="203">
        <v>8.94</v>
      </c>
      <c r="S41" s="203">
        <v>11.13</v>
      </c>
      <c r="T41" s="203">
        <v>0</v>
      </c>
      <c r="U41" s="203">
        <v>59.65</v>
      </c>
      <c r="V41" s="203">
        <v>7.33</v>
      </c>
      <c r="W41" s="203">
        <v>19.07</v>
      </c>
      <c r="X41" s="203">
        <v>41.7</v>
      </c>
      <c r="Y41" s="203">
        <v>0</v>
      </c>
      <c r="Z41">
        <v>0</v>
      </c>
      <c r="AA41" s="203">
        <v>-0.02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117.78</v>
      </c>
      <c r="AQ41" s="203">
        <v>38.049999999999997</v>
      </c>
      <c r="AR41" s="203">
        <v>47.5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467.09</v>
      </c>
      <c r="L42" s="203">
        <v>6.04</v>
      </c>
      <c r="M42" s="203">
        <v>61.4</v>
      </c>
      <c r="N42" s="203">
        <v>50.1</v>
      </c>
      <c r="O42" s="203">
        <v>70.75</v>
      </c>
      <c r="P42" s="203">
        <v>26.51</v>
      </c>
      <c r="Q42" s="203">
        <v>8.67</v>
      </c>
      <c r="R42" s="203">
        <v>8.94</v>
      </c>
      <c r="S42" s="203">
        <v>11.13</v>
      </c>
      <c r="T42" s="203">
        <v>0</v>
      </c>
      <c r="U42" s="203">
        <v>59.65</v>
      </c>
      <c r="V42" s="203">
        <v>7.33</v>
      </c>
      <c r="W42" s="203">
        <v>19.07</v>
      </c>
      <c r="X42" s="203">
        <v>41.7</v>
      </c>
      <c r="Y42" s="203">
        <v>0</v>
      </c>
      <c r="Z42">
        <v>0</v>
      </c>
      <c r="AA42" s="203">
        <v>-0.02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117.78</v>
      </c>
      <c r="AQ42" s="203">
        <v>38.049999999999997</v>
      </c>
      <c r="AR42" s="203">
        <v>47.5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450.11</v>
      </c>
      <c r="L43" s="203">
        <v>6.04</v>
      </c>
      <c r="M43" s="203">
        <v>61.4</v>
      </c>
      <c r="N43" s="203">
        <v>50.1</v>
      </c>
      <c r="O43" s="203">
        <v>70.75</v>
      </c>
      <c r="P43" s="203">
        <v>26.51</v>
      </c>
      <c r="Q43" s="203">
        <v>8.67</v>
      </c>
      <c r="R43" s="203">
        <v>8.94</v>
      </c>
      <c r="S43" s="203">
        <v>11.13</v>
      </c>
      <c r="T43" s="203">
        <v>0</v>
      </c>
      <c r="U43" s="203">
        <v>59.65</v>
      </c>
      <c r="V43" s="203">
        <v>7.33</v>
      </c>
      <c r="W43" s="203">
        <v>19.07</v>
      </c>
      <c r="X43" s="203">
        <v>41.7</v>
      </c>
      <c r="Y43" s="203">
        <v>0</v>
      </c>
      <c r="Z43">
        <v>0</v>
      </c>
      <c r="AA43" s="203">
        <v>-0.02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117.78</v>
      </c>
      <c r="AQ43" s="203">
        <v>38.049999999999997</v>
      </c>
      <c r="AR43" s="203">
        <v>47.5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422.15</v>
      </c>
      <c r="L44" s="203">
        <v>6.04</v>
      </c>
      <c r="M44" s="203">
        <v>61.4</v>
      </c>
      <c r="N44" s="203">
        <v>50.1</v>
      </c>
      <c r="O44" s="203">
        <v>70.75</v>
      </c>
      <c r="P44" s="203">
        <v>26.51</v>
      </c>
      <c r="Q44" s="203">
        <v>8.67</v>
      </c>
      <c r="R44" s="203">
        <v>8.94</v>
      </c>
      <c r="S44" s="203">
        <v>11.13</v>
      </c>
      <c r="T44" s="203">
        <v>0</v>
      </c>
      <c r="U44" s="203">
        <v>59.65</v>
      </c>
      <c r="V44" s="203">
        <v>7.33</v>
      </c>
      <c r="W44" s="203">
        <v>19.07</v>
      </c>
      <c r="X44" s="203">
        <v>41.7</v>
      </c>
      <c r="Y44" s="203">
        <v>0</v>
      </c>
      <c r="Z44">
        <v>0</v>
      </c>
      <c r="AA44" s="203">
        <v>-0.02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117.78</v>
      </c>
      <c r="AQ44" s="203">
        <v>38.049999999999997</v>
      </c>
      <c r="AR44" s="203">
        <v>47.5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408.17</v>
      </c>
      <c r="L45" s="203">
        <v>6.04</v>
      </c>
      <c r="M45" s="203">
        <v>61.4</v>
      </c>
      <c r="N45" s="203">
        <v>50.1</v>
      </c>
      <c r="O45" s="203">
        <v>70.75</v>
      </c>
      <c r="P45" s="203">
        <v>26.51</v>
      </c>
      <c r="Q45" s="203">
        <v>8.68</v>
      </c>
      <c r="R45" s="203">
        <v>8.94</v>
      </c>
      <c r="S45" s="203">
        <v>11.13</v>
      </c>
      <c r="T45" s="203">
        <v>0</v>
      </c>
      <c r="U45" s="203">
        <v>59.65</v>
      </c>
      <c r="V45" s="203">
        <v>7.33</v>
      </c>
      <c r="W45" s="203">
        <v>19.07</v>
      </c>
      <c r="X45" s="203">
        <v>41.7</v>
      </c>
      <c r="Y45" s="203">
        <v>0</v>
      </c>
      <c r="Z45">
        <v>0</v>
      </c>
      <c r="AA45" s="203">
        <v>-0.02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118.85</v>
      </c>
      <c r="AQ45" s="203">
        <v>38.049999999999997</v>
      </c>
      <c r="AR45" s="203">
        <v>47.5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385.2</v>
      </c>
      <c r="L46" s="203">
        <v>6.04</v>
      </c>
      <c r="M46" s="203">
        <v>61.4</v>
      </c>
      <c r="N46" s="203">
        <v>50.1</v>
      </c>
      <c r="O46" s="203">
        <v>70.75</v>
      </c>
      <c r="P46" s="203">
        <v>26.51</v>
      </c>
      <c r="Q46" s="203">
        <v>8.68</v>
      </c>
      <c r="R46" s="203">
        <v>8.94</v>
      </c>
      <c r="S46" s="203">
        <v>11.13</v>
      </c>
      <c r="T46" s="203">
        <v>0</v>
      </c>
      <c r="U46" s="203">
        <v>59.65</v>
      </c>
      <c r="V46" s="203">
        <v>7.33</v>
      </c>
      <c r="W46" s="203">
        <v>19.07</v>
      </c>
      <c r="X46" s="203">
        <v>41.7</v>
      </c>
      <c r="Y46" s="203">
        <v>0</v>
      </c>
      <c r="Z46">
        <v>0</v>
      </c>
      <c r="AA46" s="203">
        <v>-0.02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118.85</v>
      </c>
      <c r="AQ46" s="203">
        <v>38.049999999999997</v>
      </c>
      <c r="AR46" s="203">
        <v>47.5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3.38</v>
      </c>
      <c r="M47" s="203">
        <v>61.4</v>
      </c>
      <c r="N47" s="203">
        <v>50.1</v>
      </c>
      <c r="O47" s="203">
        <v>70.75</v>
      </c>
      <c r="P47" s="203">
        <v>26.51</v>
      </c>
      <c r="Q47" s="203">
        <v>4.8</v>
      </c>
      <c r="R47" s="203">
        <v>5</v>
      </c>
      <c r="S47" s="203">
        <v>6.24</v>
      </c>
      <c r="T47" s="203">
        <v>0</v>
      </c>
      <c r="U47" s="203">
        <v>59.65</v>
      </c>
      <c r="V47" s="203">
        <v>7.33</v>
      </c>
      <c r="W47" s="203">
        <v>19.07</v>
      </c>
      <c r="X47" s="203">
        <v>41.7</v>
      </c>
      <c r="Y47" s="203">
        <v>0</v>
      </c>
      <c r="Z47">
        <v>0</v>
      </c>
      <c r="AA47" s="203">
        <v>-0.02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117.78</v>
      </c>
      <c r="AQ47" s="203">
        <v>38.049999999999997</v>
      </c>
      <c r="AR47" s="203">
        <v>47.5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267.41000000000003</v>
      </c>
      <c r="L48" s="203">
        <v>3.38</v>
      </c>
      <c r="M48" s="203">
        <v>61.4</v>
      </c>
      <c r="N48" s="203">
        <v>50.1</v>
      </c>
      <c r="O48" s="203">
        <v>70.75</v>
      </c>
      <c r="P48" s="203">
        <v>26.51</v>
      </c>
      <c r="Q48" s="203">
        <v>4.8</v>
      </c>
      <c r="R48" s="203">
        <v>5</v>
      </c>
      <c r="S48" s="203">
        <v>6.24</v>
      </c>
      <c r="T48" s="203">
        <v>0</v>
      </c>
      <c r="U48" s="203">
        <v>59.65</v>
      </c>
      <c r="V48" s="203">
        <v>7.33</v>
      </c>
      <c r="W48" s="203">
        <v>19.07</v>
      </c>
      <c r="X48" s="203">
        <v>41.7</v>
      </c>
      <c r="Y48" s="203">
        <v>0</v>
      </c>
      <c r="Z48">
        <v>0</v>
      </c>
      <c r="AA48" s="203">
        <v>-0.02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117.78</v>
      </c>
      <c r="AQ48" s="203">
        <v>38.049999999999997</v>
      </c>
      <c r="AR48" s="203">
        <v>47.5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267.41000000000003</v>
      </c>
      <c r="L49" s="203">
        <v>3.38</v>
      </c>
      <c r="M49" s="203">
        <v>61.4</v>
      </c>
      <c r="N49" s="203">
        <v>50.1</v>
      </c>
      <c r="O49" s="203">
        <v>70.75</v>
      </c>
      <c r="P49" s="203">
        <v>26.51</v>
      </c>
      <c r="Q49" s="203">
        <v>4.8</v>
      </c>
      <c r="R49" s="203">
        <v>5</v>
      </c>
      <c r="S49" s="203">
        <v>6.24</v>
      </c>
      <c r="T49" s="203">
        <v>0</v>
      </c>
      <c r="U49" s="203">
        <v>59.65</v>
      </c>
      <c r="V49" s="203">
        <v>7.33</v>
      </c>
      <c r="W49" s="203">
        <v>19.07</v>
      </c>
      <c r="X49" s="203">
        <v>41.7</v>
      </c>
      <c r="Y49" s="203">
        <v>0</v>
      </c>
      <c r="Z49">
        <v>0</v>
      </c>
      <c r="AA49" s="203">
        <v>-0.02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117.78</v>
      </c>
      <c r="AQ49" s="203">
        <v>38.049999999999997</v>
      </c>
      <c r="AR49" s="203">
        <v>47.5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267.41000000000003</v>
      </c>
      <c r="L50" s="203">
        <v>3.38</v>
      </c>
      <c r="M50" s="203">
        <v>61.4</v>
      </c>
      <c r="N50" s="203">
        <v>50.1</v>
      </c>
      <c r="O50" s="203">
        <v>70.75</v>
      </c>
      <c r="P50" s="203">
        <v>26.51</v>
      </c>
      <c r="Q50" s="203">
        <v>4.8</v>
      </c>
      <c r="R50" s="203">
        <v>5</v>
      </c>
      <c r="S50" s="203">
        <v>6.24</v>
      </c>
      <c r="T50" s="203">
        <v>0</v>
      </c>
      <c r="U50" s="203">
        <v>59.65</v>
      </c>
      <c r="V50" s="203">
        <v>7.33</v>
      </c>
      <c r="W50" s="203">
        <v>19.07</v>
      </c>
      <c r="X50" s="203">
        <v>41.7</v>
      </c>
      <c r="Y50" s="203">
        <v>0</v>
      </c>
      <c r="Z50">
        <v>0</v>
      </c>
      <c r="AA50" s="203">
        <v>-0.02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117.78</v>
      </c>
      <c r="AQ50" s="203">
        <v>38.049999999999997</v>
      </c>
      <c r="AR50" s="203">
        <v>47.5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264.11</v>
      </c>
      <c r="L51" s="203">
        <v>3.38</v>
      </c>
      <c r="M51" s="203">
        <v>61.4</v>
      </c>
      <c r="N51" s="203">
        <v>50.1</v>
      </c>
      <c r="O51" s="203">
        <v>70.75</v>
      </c>
      <c r="P51" s="203">
        <v>26.51</v>
      </c>
      <c r="Q51" s="203">
        <v>4.8</v>
      </c>
      <c r="R51" s="203">
        <v>5</v>
      </c>
      <c r="S51" s="203">
        <v>6.24</v>
      </c>
      <c r="T51" s="203">
        <v>0</v>
      </c>
      <c r="U51" s="203">
        <v>59.65</v>
      </c>
      <c r="V51" s="203">
        <v>7.33</v>
      </c>
      <c r="W51" s="203">
        <v>19.07</v>
      </c>
      <c r="X51" s="203">
        <v>41.7</v>
      </c>
      <c r="Y51" s="203">
        <v>0</v>
      </c>
      <c r="Z51">
        <v>0</v>
      </c>
      <c r="AA51" s="203">
        <v>-0.04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117.78</v>
      </c>
      <c r="AQ51" s="203">
        <v>38.049999999999997</v>
      </c>
      <c r="AR51" s="203">
        <v>47.5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254.51</v>
      </c>
      <c r="L52" s="203">
        <v>3.38</v>
      </c>
      <c r="M52" s="203">
        <v>61.4</v>
      </c>
      <c r="N52" s="203">
        <v>50.1</v>
      </c>
      <c r="O52" s="203">
        <v>70.75</v>
      </c>
      <c r="P52" s="203">
        <v>26.51</v>
      </c>
      <c r="Q52" s="203">
        <v>4.8</v>
      </c>
      <c r="R52" s="203">
        <v>5</v>
      </c>
      <c r="S52" s="203">
        <v>6.24</v>
      </c>
      <c r="T52" s="203">
        <v>0</v>
      </c>
      <c r="U52" s="203">
        <v>59.65</v>
      </c>
      <c r="V52" s="203">
        <v>7.33</v>
      </c>
      <c r="W52" s="203">
        <v>19.07</v>
      </c>
      <c r="X52" s="203">
        <v>41.7</v>
      </c>
      <c r="Y52" s="203">
        <v>0</v>
      </c>
      <c r="Z52">
        <v>0</v>
      </c>
      <c r="AA52" s="203">
        <v>-0.04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117.78</v>
      </c>
      <c r="AQ52" s="203">
        <v>38.049999999999997</v>
      </c>
      <c r="AR52" s="203">
        <v>47.5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243.94</v>
      </c>
      <c r="L53" s="203">
        <v>3.38</v>
      </c>
      <c r="M53" s="203">
        <v>61.4</v>
      </c>
      <c r="N53" s="203">
        <v>50.1</v>
      </c>
      <c r="O53" s="203">
        <v>70.75</v>
      </c>
      <c r="P53" s="203">
        <v>26.51</v>
      </c>
      <c r="Q53" s="203">
        <v>4.8</v>
      </c>
      <c r="R53" s="203">
        <v>5</v>
      </c>
      <c r="S53" s="203">
        <v>6.24</v>
      </c>
      <c r="T53" s="203">
        <v>0</v>
      </c>
      <c r="U53" s="203">
        <v>59.65</v>
      </c>
      <c r="V53" s="203">
        <v>7.33</v>
      </c>
      <c r="W53" s="203">
        <v>19.07</v>
      </c>
      <c r="X53" s="203">
        <v>41.7</v>
      </c>
      <c r="Y53" s="203">
        <v>0</v>
      </c>
      <c r="Z53">
        <v>0</v>
      </c>
      <c r="AA53" s="203">
        <v>-0.04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117.78</v>
      </c>
      <c r="AQ53" s="203">
        <v>38.049999999999997</v>
      </c>
      <c r="AR53" s="203">
        <v>47.5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219.93</v>
      </c>
      <c r="L54" s="203">
        <v>3.38</v>
      </c>
      <c r="M54" s="203">
        <v>61.4</v>
      </c>
      <c r="N54" s="203">
        <v>50.1</v>
      </c>
      <c r="O54" s="203">
        <v>70.75</v>
      </c>
      <c r="P54" s="203">
        <v>26.51</v>
      </c>
      <c r="Q54" s="203">
        <v>4.8</v>
      </c>
      <c r="R54" s="203">
        <v>5</v>
      </c>
      <c r="S54" s="203">
        <v>6.24</v>
      </c>
      <c r="T54" s="203">
        <v>0</v>
      </c>
      <c r="U54" s="203">
        <v>59.65</v>
      </c>
      <c r="V54" s="203">
        <v>7.33</v>
      </c>
      <c r="W54" s="203">
        <v>19.07</v>
      </c>
      <c r="X54" s="203">
        <v>41.7</v>
      </c>
      <c r="Y54" s="203">
        <v>0</v>
      </c>
      <c r="Z54">
        <v>0</v>
      </c>
      <c r="AA54" s="203">
        <v>-0.04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117.78</v>
      </c>
      <c r="AQ54" s="203">
        <v>38.049999999999997</v>
      </c>
      <c r="AR54" s="203">
        <v>47.5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173.83</v>
      </c>
      <c r="L55" s="203">
        <v>3.38</v>
      </c>
      <c r="M55" s="203">
        <v>61.4</v>
      </c>
      <c r="N55" s="203">
        <v>50.1</v>
      </c>
      <c r="O55" s="203">
        <v>70.75</v>
      </c>
      <c r="P55" s="203">
        <v>26.51</v>
      </c>
      <c r="Q55" s="203">
        <v>4.8</v>
      </c>
      <c r="R55" s="203">
        <v>5</v>
      </c>
      <c r="S55" s="203">
        <v>6.24</v>
      </c>
      <c r="T55" s="203">
        <v>0</v>
      </c>
      <c r="U55" s="203">
        <v>59.65</v>
      </c>
      <c r="V55" s="203">
        <v>7.33</v>
      </c>
      <c r="W55" s="203">
        <v>19.07</v>
      </c>
      <c r="X55" s="203">
        <v>41.7</v>
      </c>
      <c r="Y55" s="203">
        <v>0</v>
      </c>
      <c r="Z55">
        <v>0</v>
      </c>
      <c r="AA55" s="203">
        <v>-0.04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117.78</v>
      </c>
      <c r="AQ55" s="203">
        <v>25.18</v>
      </c>
      <c r="AR55" s="203">
        <v>47.5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152.71</v>
      </c>
      <c r="L56" s="203">
        <v>3.38</v>
      </c>
      <c r="M56" s="203">
        <v>61.4</v>
      </c>
      <c r="N56" s="203">
        <v>50.1</v>
      </c>
      <c r="O56" s="203">
        <v>70.75</v>
      </c>
      <c r="P56" s="203">
        <v>26.51</v>
      </c>
      <c r="Q56" s="203">
        <v>4.8</v>
      </c>
      <c r="R56" s="203">
        <v>5</v>
      </c>
      <c r="S56" s="203">
        <v>6.24</v>
      </c>
      <c r="T56" s="203">
        <v>0</v>
      </c>
      <c r="U56" s="203">
        <v>59.65</v>
      </c>
      <c r="V56" s="203">
        <v>7.33</v>
      </c>
      <c r="W56" s="203">
        <v>19.07</v>
      </c>
      <c r="X56" s="203">
        <v>41.7</v>
      </c>
      <c r="Y56" s="203">
        <v>0</v>
      </c>
      <c r="Z56">
        <v>0</v>
      </c>
      <c r="AA56" s="203">
        <v>-0.04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117.78</v>
      </c>
      <c r="AQ56" s="203">
        <v>25.18</v>
      </c>
      <c r="AR56" s="203">
        <v>47.5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152.71</v>
      </c>
      <c r="L57" s="203">
        <v>3.38</v>
      </c>
      <c r="M57" s="203">
        <v>61.4</v>
      </c>
      <c r="N57" s="203">
        <v>50.1</v>
      </c>
      <c r="O57" s="203">
        <v>70.75</v>
      </c>
      <c r="P57" s="203">
        <v>26.51</v>
      </c>
      <c r="Q57" s="203">
        <v>4.8</v>
      </c>
      <c r="R57" s="203">
        <v>5</v>
      </c>
      <c r="S57" s="203">
        <v>6.24</v>
      </c>
      <c r="T57" s="203">
        <v>0</v>
      </c>
      <c r="U57" s="203">
        <v>59.65</v>
      </c>
      <c r="V57" s="203">
        <v>7.33</v>
      </c>
      <c r="W57" s="203">
        <v>19.07</v>
      </c>
      <c r="X57" s="203">
        <v>41.7</v>
      </c>
      <c r="Y57" s="203">
        <v>0</v>
      </c>
      <c r="Z57">
        <v>0</v>
      </c>
      <c r="AA57" s="203">
        <v>-0.04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117.78</v>
      </c>
      <c r="AQ57" s="203">
        <v>25.18</v>
      </c>
      <c r="AR57" s="203">
        <v>47.5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152.71</v>
      </c>
      <c r="L58" s="203">
        <v>3.38</v>
      </c>
      <c r="M58" s="203">
        <v>61.4</v>
      </c>
      <c r="N58" s="203">
        <v>50.1</v>
      </c>
      <c r="O58" s="203">
        <v>70.75</v>
      </c>
      <c r="P58" s="203">
        <v>26.51</v>
      </c>
      <c r="Q58" s="203">
        <v>4.8</v>
      </c>
      <c r="R58" s="203">
        <v>5</v>
      </c>
      <c r="S58" s="203">
        <v>6.24</v>
      </c>
      <c r="T58" s="203">
        <v>0</v>
      </c>
      <c r="U58" s="203">
        <v>59.65</v>
      </c>
      <c r="V58" s="203">
        <v>7.33</v>
      </c>
      <c r="W58" s="203">
        <v>19.07</v>
      </c>
      <c r="X58" s="203">
        <v>41.7</v>
      </c>
      <c r="Y58" s="203">
        <v>0</v>
      </c>
      <c r="Z58">
        <v>0</v>
      </c>
      <c r="AA58" s="203">
        <v>-0.04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117.78</v>
      </c>
      <c r="AQ58" s="203">
        <v>25.18</v>
      </c>
      <c r="AR58" s="203">
        <v>47.5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158.47</v>
      </c>
      <c r="L59" s="203">
        <v>3.38</v>
      </c>
      <c r="M59" s="203">
        <v>61.25</v>
      </c>
      <c r="N59" s="203">
        <v>50.1</v>
      </c>
      <c r="O59" s="203">
        <v>70.75</v>
      </c>
      <c r="P59" s="203">
        <v>25.48</v>
      </c>
      <c r="Q59" s="203">
        <v>4.8</v>
      </c>
      <c r="R59" s="203">
        <v>4.99</v>
      </c>
      <c r="S59" s="203">
        <v>6.24</v>
      </c>
      <c r="T59" s="203">
        <v>0</v>
      </c>
      <c r="U59" s="203">
        <v>59.65</v>
      </c>
      <c r="V59" s="203">
        <v>7.33</v>
      </c>
      <c r="W59" s="203">
        <v>19.07</v>
      </c>
      <c r="X59" s="203">
        <v>41.7</v>
      </c>
      <c r="Y59" s="203">
        <v>0</v>
      </c>
      <c r="Z59">
        <v>0</v>
      </c>
      <c r="AA59" s="203">
        <v>-0.04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117.78</v>
      </c>
      <c r="AQ59" s="203">
        <v>19.22</v>
      </c>
      <c r="AR59" s="203">
        <v>47.5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161.35</v>
      </c>
      <c r="L60" s="203">
        <v>3.38</v>
      </c>
      <c r="M60" s="203">
        <v>61.25</v>
      </c>
      <c r="N60" s="203">
        <v>50.1</v>
      </c>
      <c r="O60" s="203">
        <v>70.75</v>
      </c>
      <c r="P60" s="203">
        <v>24.48</v>
      </c>
      <c r="Q60" s="203">
        <v>4.8</v>
      </c>
      <c r="R60" s="203">
        <v>4.99</v>
      </c>
      <c r="S60" s="203">
        <v>6.24</v>
      </c>
      <c r="T60" s="203">
        <v>0</v>
      </c>
      <c r="U60" s="203">
        <v>59.65</v>
      </c>
      <c r="V60" s="203">
        <v>7.33</v>
      </c>
      <c r="W60" s="203">
        <v>19.07</v>
      </c>
      <c r="X60" s="203">
        <v>41.7</v>
      </c>
      <c r="Y60" s="203">
        <v>0</v>
      </c>
      <c r="Z60">
        <v>0</v>
      </c>
      <c r="AA60" s="203">
        <v>-0.04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117.78</v>
      </c>
      <c r="AQ60" s="203">
        <v>19.22</v>
      </c>
      <c r="AR60" s="203">
        <v>47.5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152.71</v>
      </c>
      <c r="L61" s="203">
        <v>3.38</v>
      </c>
      <c r="M61" s="203">
        <v>61.25</v>
      </c>
      <c r="N61" s="203">
        <v>50.1</v>
      </c>
      <c r="O61" s="203">
        <v>70.75</v>
      </c>
      <c r="P61" s="203">
        <v>23.34</v>
      </c>
      <c r="Q61" s="203">
        <v>4.8</v>
      </c>
      <c r="R61" s="203">
        <v>4.99</v>
      </c>
      <c r="S61" s="203">
        <v>6.24</v>
      </c>
      <c r="T61" s="203">
        <v>0</v>
      </c>
      <c r="U61" s="203">
        <v>59.65</v>
      </c>
      <c r="V61" s="203">
        <v>7.33</v>
      </c>
      <c r="W61" s="203">
        <v>19.07</v>
      </c>
      <c r="X61" s="203">
        <v>41.7</v>
      </c>
      <c r="Y61" s="203">
        <v>0</v>
      </c>
      <c r="Z61">
        <v>0</v>
      </c>
      <c r="AA61" s="203">
        <v>-0.04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117.78</v>
      </c>
      <c r="AQ61" s="203">
        <v>19.22</v>
      </c>
      <c r="AR61" s="203">
        <v>47.5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165.19</v>
      </c>
      <c r="L62" s="203">
        <v>3.38</v>
      </c>
      <c r="M62" s="203">
        <v>61.25</v>
      </c>
      <c r="N62" s="203">
        <v>50.1</v>
      </c>
      <c r="O62" s="203">
        <v>70.75</v>
      </c>
      <c r="P62" s="203">
        <v>23.34</v>
      </c>
      <c r="Q62" s="203">
        <v>4.8</v>
      </c>
      <c r="R62" s="203">
        <v>4.99</v>
      </c>
      <c r="S62" s="203">
        <v>6.24</v>
      </c>
      <c r="T62" s="203">
        <v>0</v>
      </c>
      <c r="U62" s="203">
        <v>59.65</v>
      </c>
      <c r="V62" s="203">
        <v>7.33</v>
      </c>
      <c r="W62" s="203">
        <v>19.07</v>
      </c>
      <c r="X62" s="203">
        <v>41.7</v>
      </c>
      <c r="Y62" s="203">
        <v>0</v>
      </c>
      <c r="Z62">
        <v>0</v>
      </c>
      <c r="AA62" s="203">
        <v>-0.04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117.78</v>
      </c>
      <c r="AQ62" s="203">
        <v>19.22</v>
      </c>
      <c r="AR62" s="203">
        <v>47.5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186.32</v>
      </c>
      <c r="L63" s="203">
        <v>3.36</v>
      </c>
      <c r="M63" s="203">
        <v>61.25</v>
      </c>
      <c r="N63" s="203">
        <v>50.1</v>
      </c>
      <c r="O63" s="203">
        <v>70.75</v>
      </c>
      <c r="P63" s="203">
        <v>23.34</v>
      </c>
      <c r="Q63" s="203">
        <v>5.0199999999999996</v>
      </c>
      <c r="R63" s="203">
        <v>4.99</v>
      </c>
      <c r="S63" s="203">
        <v>6.24</v>
      </c>
      <c r="T63" s="203">
        <v>0</v>
      </c>
      <c r="U63" s="203">
        <v>59.65</v>
      </c>
      <c r="V63" s="203">
        <v>7.33</v>
      </c>
      <c r="W63" s="203">
        <v>19.07</v>
      </c>
      <c r="X63" s="203">
        <v>41.7</v>
      </c>
      <c r="Y63" s="203">
        <v>0</v>
      </c>
      <c r="Z63">
        <v>0</v>
      </c>
      <c r="AA63" s="203">
        <v>-0.04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117.78</v>
      </c>
      <c r="AQ63" s="203">
        <v>38.049999999999997</v>
      </c>
      <c r="AR63" s="203">
        <v>47.5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218.97</v>
      </c>
      <c r="L64" s="203">
        <v>3.36</v>
      </c>
      <c r="M64" s="203">
        <v>61.25</v>
      </c>
      <c r="N64" s="203">
        <v>50.1</v>
      </c>
      <c r="O64" s="203">
        <v>70.75</v>
      </c>
      <c r="P64" s="203">
        <v>23.34</v>
      </c>
      <c r="Q64" s="203">
        <v>5.0199999999999996</v>
      </c>
      <c r="R64" s="203">
        <v>4.99</v>
      </c>
      <c r="S64" s="203">
        <v>6.24</v>
      </c>
      <c r="T64" s="203">
        <v>0</v>
      </c>
      <c r="U64" s="203">
        <v>59.65</v>
      </c>
      <c r="V64" s="203">
        <v>7.33</v>
      </c>
      <c r="W64" s="203">
        <v>19.07</v>
      </c>
      <c r="X64" s="203">
        <v>41.7</v>
      </c>
      <c r="Y64" s="203">
        <v>0</v>
      </c>
      <c r="Z64">
        <v>0</v>
      </c>
      <c r="AA64" s="203">
        <v>-0.04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117.78</v>
      </c>
      <c r="AQ64" s="203">
        <v>38.049999999999997</v>
      </c>
      <c r="AR64" s="203">
        <v>47.5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267.54000000000002</v>
      </c>
      <c r="L65" s="203">
        <v>6.04</v>
      </c>
      <c r="M65" s="203">
        <v>61.25</v>
      </c>
      <c r="N65" s="203">
        <v>50.1</v>
      </c>
      <c r="O65" s="203">
        <v>70.75</v>
      </c>
      <c r="P65" s="203">
        <v>23.34</v>
      </c>
      <c r="Q65" s="203">
        <v>8.67</v>
      </c>
      <c r="R65" s="203">
        <v>8.89</v>
      </c>
      <c r="S65" s="203">
        <v>11.13</v>
      </c>
      <c r="T65" s="203">
        <v>0</v>
      </c>
      <c r="U65" s="203">
        <v>59.65</v>
      </c>
      <c r="V65" s="203">
        <v>7.33</v>
      </c>
      <c r="W65" s="203">
        <v>19.07</v>
      </c>
      <c r="X65" s="203">
        <v>41.7</v>
      </c>
      <c r="Y65" s="203">
        <v>0</v>
      </c>
      <c r="Z65">
        <v>0</v>
      </c>
      <c r="AA65" s="203">
        <v>-0.04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117.78</v>
      </c>
      <c r="AQ65" s="203">
        <v>38.049999999999997</v>
      </c>
      <c r="AR65" s="203">
        <v>47.5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316.93</v>
      </c>
      <c r="L66" s="203">
        <v>6.04</v>
      </c>
      <c r="M66" s="203">
        <v>61.25</v>
      </c>
      <c r="N66" s="203">
        <v>50.1</v>
      </c>
      <c r="O66" s="203">
        <v>70.75</v>
      </c>
      <c r="P66" s="203">
        <v>23.34</v>
      </c>
      <c r="Q66" s="203">
        <v>8.67</v>
      </c>
      <c r="R66" s="203">
        <v>8.94</v>
      </c>
      <c r="S66" s="203">
        <v>11.13</v>
      </c>
      <c r="T66" s="203">
        <v>0</v>
      </c>
      <c r="U66" s="203">
        <v>59.65</v>
      </c>
      <c r="V66" s="203">
        <v>7.33</v>
      </c>
      <c r="W66" s="203">
        <v>19.07</v>
      </c>
      <c r="X66" s="203">
        <v>41.7</v>
      </c>
      <c r="Y66" s="203">
        <v>0</v>
      </c>
      <c r="Z66">
        <v>0</v>
      </c>
      <c r="AA66" s="203">
        <v>-0.04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117.79</v>
      </c>
      <c r="AQ66" s="203">
        <v>38.049999999999997</v>
      </c>
      <c r="AR66" s="203">
        <v>47.5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364.95</v>
      </c>
      <c r="L67" s="203">
        <v>5.82</v>
      </c>
      <c r="M67" s="203">
        <v>61.25</v>
      </c>
      <c r="N67" s="203">
        <v>50.1</v>
      </c>
      <c r="O67" s="203">
        <v>70.75</v>
      </c>
      <c r="P67" s="203">
        <v>23.34</v>
      </c>
      <c r="Q67" s="203">
        <v>8.67</v>
      </c>
      <c r="R67" s="203">
        <v>8.94</v>
      </c>
      <c r="S67" s="203">
        <v>11.13</v>
      </c>
      <c r="T67" s="203">
        <v>0</v>
      </c>
      <c r="U67" s="203">
        <v>59.65</v>
      </c>
      <c r="V67" s="203">
        <v>7.33</v>
      </c>
      <c r="W67" s="203">
        <v>19.07</v>
      </c>
      <c r="X67" s="203">
        <v>41.7</v>
      </c>
      <c r="Y67" s="203">
        <v>0</v>
      </c>
      <c r="Z67">
        <v>0</v>
      </c>
      <c r="AA67" s="203">
        <v>-0.04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117.78</v>
      </c>
      <c r="AQ67" s="203">
        <v>38.049999999999997</v>
      </c>
      <c r="AR67" s="203">
        <v>43.92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412.97</v>
      </c>
      <c r="L68" s="203">
        <v>6.04</v>
      </c>
      <c r="M68" s="203">
        <v>61.25</v>
      </c>
      <c r="N68" s="203">
        <v>50.1</v>
      </c>
      <c r="O68" s="203">
        <v>70.75</v>
      </c>
      <c r="P68" s="203">
        <v>23.34</v>
      </c>
      <c r="Q68" s="203">
        <v>8.67</v>
      </c>
      <c r="R68" s="203">
        <v>8.94</v>
      </c>
      <c r="S68" s="203">
        <v>11.13</v>
      </c>
      <c r="T68" s="203">
        <v>0</v>
      </c>
      <c r="U68" s="203">
        <v>59.65</v>
      </c>
      <c r="V68" s="203">
        <v>7.33</v>
      </c>
      <c r="W68" s="203">
        <v>19.07</v>
      </c>
      <c r="X68" s="203">
        <v>41.7</v>
      </c>
      <c r="Y68" s="203">
        <v>0</v>
      </c>
      <c r="Z68">
        <v>0</v>
      </c>
      <c r="AA68" s="203">
        <v>-0.04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117.78</v>
      </c>
      <c r="AQ68" s="203">
        <v>38.049999999999997</v>
      </c>
      <c r="AR68" s="203">
        <v>33.590000000000003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460.99</v>
      </c>
      <c r="L69" s="203">
        <v>6.04</v>
      </c>
      <c r="M69" s="203">
        <v>61.25</v>
      </c>
      <c r="N69" s="203">
        <v>50.1</v>
      </c>
      <c r="O69" s="203">
        <v>70.75</v>
      </c>
      <c r="P69" s="203">
        <v>23.34</v>
      </c>
      <c r="Q69" s="203">
        <v>8.67</v>
      </c>
      <c r="R69" s="203">
        <v>8.94</v>
      </c>
      <c r="S69" s="203">
        <v>11.13</v>
      </c>
      <c r="T69" s="203">
        <v>0</v>
      </c>
      <c r="U69" s="203">
        <v>59.65</v>
      </c>
      <c r="V69" s="203">
        <v>7.33</v>
      </c>
      <c r="W69" s="203">
        <v>19.07</v>
      </c>
      <c r="X69" s="203">
        <v>41.7</v>
      </c>
      <c r="Y69" s="203">
        <v>0</v>
      </c>
      <c r="Z69">
        <v>0</v>
      </c>
      <c r="AA69" s="203">
        <v>-0.04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117.78</v>
      </c>
      <c r="AQ69" s="203">
        <v>38.049999999999997</v>
      </c>
      <c r="AR69" s="203">
        <v>20.91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489.44</v>
      </c>
      <c r="L70" s="203">
        <v>6.04</v>
      </c>
      <c r="M70" s="203">
        <v>61.25</v>
      </c>
      <c r="N70" s="203">
        <v>50.1</v>
      </c>
      <c r="O70" s="203">
        <v>70.75</v>
      </c>
      <c r="P70" s="203">
        <v>23.34</v>
      </c>
      <c r="Q70" s="203">
        <v>8.67</v>
      </c>
      <c r="R70" s="203">
        <v>8.94</v>
      </c>
      <c r="S70" s="203">
        <v>11.13</v>
      </c>
      <c r="T70" s="203">
        <v>0</v>
      </c>
      <c r="U70" s="203">
        <v>59.65</v>
      </c>
      <c r="V70" s="203">
        <v>7.33</v>
      </c>
      <c r="W70" s="203">
        <v>19.07</v>
      </c>
      <c r="X70" s="203">
        <v>41.7</v>
      </c>
      <c r="Y70" s="203">
        <v>0</v>
      </c>
      <c r="Z70">
        <v>0</v>
      </c>
      <c r="AA70" s="203">
        <v>-0.04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117.78</v>
      </c>
      <c r="AQ70" s="203">
        <v>38.049999999999997</v>
      </c>
      <c r="AR70" s="203">
        <v>10.8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489.18</v>
      </c>
      <c r="L71" s="203">
        <v>5.76</v>
      </c>
      <c r="M71" s="203">
        <v>61.25</v>
      </c>
      <c r="N71" s="203">
        <v>50.1</v>
      </c>
      <c r="O71" s="203">
        <v>70.75</v>
      </c>
      <c r="P71" s="203">
        <v>23.34</v>
      </c>
      <c r="Q71" s="203">
        <v>8.67</v>
      </c>
      <c r="R71" s="203">
        <v>8.94</v>
      </c>
      <c r="S71" s="203">
        <v>11.13</v>
      </c>
      <c r="T71" s="203">
        <v>0</v>
      </c>
      <c r="U71" s="203">
        <v>59.65</v>
      </c>
      <c r="V71" s="203">
        <v>7.33</v>
      </c>
      <c r="W71" s="203">
        <v>19.07</v>
      </c>
      <c r="X71" s="203">
        <v>41.7</v>
      </c>
      <c r="Y71" s="203">
        <v>0</v>
      </c>
      <c r="Z71">
        <v>0</v>
      </c>
      <c r="AA71" s="203">
        <v>-0.04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117.78</v>
      </c>
      <c r="AQ71" s="203">
        <v>38.049999999999997</v>
      </c>
      <c r="AR71" s="203">
        <v>3.33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489.18</v>
      </c>
      <c r="L72" s="203">
        <v>5.76</v>
      </c>
      <c r="M72" s="203">
        <v>61.25</v>
      </c>
      <c r="N72" s="203">
        <v>50.1</v>
      </c>
      <c r="O72" s="203">
        <v>70.75</v>
      </c>
      <c r="P72" s="203">
        <v>23.34</v>
      </c>
      <c r="Q72" s="203">
        <v>8.67</v>
      </c>
      <c r="R72" s="203">
        <v>8.94</v>
      </c>
      <c r="S72" s="203">
        <v>11.13</v>
      </c>
      <c r="T72" s="203">
        <v>0</v>
      </c>
      <c r="U72" s="203">
        <v>59.65</v>
      </c>
      <c r="V72" s="203">
        <v>7.33</v>
      </c>
      <c r="W72" s="203">
        <v>19.07</v>
      </c>
      <c r="X72" s="203">
        <v>41.7</v>
      </c>
      <c r="Y72" s="203">
        <v>0</v>
      </c>
      <c r="Z72">
        <v>0</v>
      </c>
      <c r="AA72" s="203">
        <v>-0.04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117.78</v>
      </c>
      <c r="AQ72" s="203">
        <v>38.049999999999997</v>
      </c>
      <c r="AR72" s="203">
        <v>1.1499999999999999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489.18</v>
      </c>
      <c r="L73" s="203">
        <v>5.76</v>
      </c>
      <c r="M73" s="203">
        <v>61.25</v>
      </c>
      <c r="N73" s="203">
        <v>50.1</v>
      </c>
      <c r="O73" s="203">
        <v>70.75</v>
      </c>
      <c r="P73" s="203">
        <v>24.32</v>
      </c>
      <c r="Q73" s="203">
        <v>8.67</v>
      </c>
      <c r="R73" s="203">
        <v>8.94</v>
      </c>
      <c r="S73" s="203">
        <v>11.13</v>
      </c>
      <c r="T73" s="203">
        <v>0</v>
      </c>
      <c r="U73" s="203">
        <v>59.65</v>
      </c>
      <c r="V73" s="203">
        <v>7.33</v>
      </c>
      <c r="W73" s="203">
        <v>19.07</v>
      </c>
      <c r="X73" s="203">
        <v>41.7</v>
      </c>
      <c r="Y73" s="203">
        <v>0</v>
      </c>
      <c r="Z73">
        <v>0</v>
      </c>
      <c r="AA73" s="203">
        <v>-0.04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117.78</v>
      </c>
      <c r="AQ73" s="203">
        <v>38.049999999999997</v>
      </c>
      <c r="AR73" s="203">
        <v>0.6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489.18</v>
      </c>
      <c r="L74" s="203">
        <v>5.76</v>
      </c>
      <c r="M74" s="203">
        <v>61.25</v>
      </c>
      <c r="N74" s="203">
        <v>50.1</v>
      </c>
      <c r="O74" s="203">
        <v>70.75</v>
      </c>
      <c r="P74" s="203">
        <v>25.35</v>
      </c>
      <c r="Q74" s="203">
        <v>8.67</v>
      </c>
      <c r="R74" s="203">
        <v>8.94</v>
      </c>
      <c r="S74" s="203">
        <v>11.13</v>
      </c>
      <c r="T74" s="203">
        <v>0</v>
      </c>
      <c r="U74" s="203">
        <v>59.65</v>
      </c>
      <c r="V74" s="203">
        <v>7.33</v>
      </c>
      <c r="W74" s="203">
        <v>19.07</v>
      </c>
      <c r="X74" s="203">
        <v>41.7</v>
      </c>
      <c r="Y74" s="203">
        <v>0</v>
      </c>
      <c r="Z74">
        <v>0</v>
      </c>
      <c r="AA74" s="203">
        <v>-0.04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117.78</v>
      </c>
      <c r="AQ74" s="203">
        <v>38.049999999999997</v>
      </c>
      <c r="AR74" s="203">
        <v>0.31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489.18</v>
      </c>
      <c r="L75" s="203">
        <v>5.76</v>
      </c>
      <c r="M75" s="203">
        <v>61.25</v>
      </c>
      <c r="N75" s="203">
        <v>50.1</v>
      </c>
      <c r="O75" s="203">
        <v>70.75</v>
      </c>
      <c r="P75" s="203">
        <v>26.37</v>
      </c>
      <c r="Q75" s="203">
        <v>8.67</v>
      </c>
      <c r="R75" s="203">
        <v>8.94</v>
      </c>
      <c r="S75" s="203">
        <v>11.13</v>
      </c>
      <c r="T75" s="203">
        <v>0</v>
      </c>
      <c r="U75" s="203">
        <v>59.65</v>
      </c>
      <c r="V75" s="203">
        <v>7.33</v>
      </c>
      <c r="W75" s="203">
        <v>19.07</v>
      </c>
      <c r="X75" s="203">
        <v>41.7</v>
      </c>
      <c r="Y75" s="203">
        <v>0</v>
      </c>
      <c r="Z75">
        <v>0</v>
      </c>
      <c r="AA75" s="203">
        <v>-0.04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117.78</v>
      </c>
      <c r="AQ75" s="203">
        <v>38.049999999999997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489.18</v>
      </c>
      <c r="L76" s="203">
        <v>5.76</v>
      </c>
      <c r="M76" s="203">
        <v>61.25</v>
      </c>
      <c r="N76" s="203">
        <v>50.1</v>
      </c>
      <c r="O76" s="203">
        <v>70.75</v>
      </c>
      <c r="P76" s="203">
        <v>26.51</v>
      </c>
      <c r="Q76" s="203">
        <v>8.67</v>
      </c>
      <c r="R76" s="203">
        <v>8.94</v>
      </c>
      <c r="S76" s="203">
        <v>11.13</v>
      </c>
      <c r="T76" s="203">
        <v>0</v>
      </c>
      <c r="U76" s="203">
        <v>59.65</v>
      </c>
      <c r="V76" s="203">
        <v>7.33</v>
      </c>
      <c r="W76" s="203">
        <v>19.07</v>
      </c>
      <c r="X76" s="203">
        <v>41.7</v>
      </c>
      <c r="Y76" s="203">
        <v>0</v>
      </c>
      <c r="Z76">
        <v>0</v>
      </c>
      <c r="AA76" s="203">
        <v>-0.04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117.78</v>
      </c>
      <c r="AQ76" s="203">
        <v>38.049999999999997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489.18</v>
      </c>
      <c r="L77" s="203">
        <v>5.76</v>
      </c>
      <c r="M77" s="203">
        <v>61.25</v>
      </c>
      <c r="N77" s="203">
        <v>50.1</v>
      </c>
      <c r="O77" s="203">
        <v>70.75</v>
      </c>
      <c r="P77" s="203">
        <v>26.51</v>
      </c>
      <c r="Q77" s="203">
        <v>8.67</v>
      </c>
      <c r="R77" s="203">
        <v>8.94</v>
      </c>
      <c r="S77" s="203">
        <v>11.13</v>
      </c>
      <c r="T77" s="203">
        <v>0</v>
      </c>
      <c r="U77" s="203">
        <v>59.65</v>
      </c>
      <c r="V77" s="203">
        <v>7.33</v>
      </c>
      <c r="W77" s="203">
        <v>19.07</v>
      </c>
      <c r="X77" s="203">
        <v>41.7</v>
      </c>
      <c r="Y77" s="203">
        <v>0</v>
      </c>
      <c r="Z77">
        <v>0</v>
      </c>
      <c r="AA77" s="203">
        <v>-0.04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117.78</v>
      </c>
      <c r="AQ77" s="203">
        <v>38.049999999999997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489.18</v>
      </c>
      <c r="L78" s="203">
        <v>5.76</v>
      </c>
      <c r="M78" s="203">
        <v>61.25</v>
      </c>
      <c r="N78" s="203">
        <v>50.1</v>
      </c>
      <c r="O78" s="203">
        <v>70.75</v>
      </c>
      <c r="P78" s="203">
        <v>26.51</v>
      </c>
      <c r="Q78" s="203">
        <v>8.67</v>
      </c>
      <c r="R78" s="203">
        <v>8.94</v>
      </c>
      <c r="S78" s="203">
        <v>11.13</v>
      </c>
      <c r="T78" s="203">
        <v>0</v>
      </c>
      <c r="U78" s="203">
        <v>59.65</v>
      </c>
      <c r="V78" s="203">
        <v>7.33</v>
      </c>
      <c r="W78" s="203">
        <v>19.07</v>
      </c>
      <c r="X78" s="203">
        <v>41.7</v>
      </c>
      <c r="Y78" s="203">
        <v>0</v>
      </c>
      <c r="Z78">
        <v>0</v>
      </c>
      <c r="AA78" s="203">
        <v>-0.04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117.78</v>
      </c>
      <c r="AQ78" s="203">
        <v>38.049999999999997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489.44</v>
      </c>
      <c r="L79" s="203">
        <v>6.04</v>
      </c>
      <c r="M79" s="203">
        <v>61.25</v>
      </c>
      <c r="N79" s="203">
        <v>50.1</v>
      </c>
      <c r="O79" s="203">
        <v>70.75</v>
      </c>
      <c r="P79" s="203">
        <v>26.51</v>
      </c>
      <c r="Q79" s="203">
        <v>8.67</v>
      </c>
      <c r="R79" s="203">
        <v>8.94</v>
      </c>
      <c r="S79" s="203">
        <v>11.13</v>
      </c>
      <c r="T79" s="203">
        <v>0</v>
      </c>
      <c r="U79" s="203">
        <v>59.65</v>
      </c>
      <c r="V79" s="203">
        <v>7.33</v>
      </c>
      <c r="W79" s="203">
        <v>19.07</v>
      </c>
      <c r="X79" s="203">
        <v>41.7</v>
      </c>
      <c r="Y79" s="203">
        <v>0</v>
      </c>
      <c r="Z79">
        <v>0</v>
      </c>
      <c r="AA79" s="203">
        <v>-0.04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117.78</v>
      </c>
      <c r="AQ79" s="203">
        <v>38.049999999999997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489.44</v>
      </c>
      <c r="L80" s="203">
        <v>6.04</v>
      </c>
      <c r="M80" s="203">
        <v>61.25</v>
      </c>
      <c r="N80" s="203">
        <v>50.1</v>
      </c>
      <c r="O80" s="203">
        <v>70.75</v>
      </c>
      <c r="P80" s="203">
        <v>26.51</v>
      </c>
      <c r="Q80" s="203">
        <v>8.67</v>
      </c>
      <c r="R80" s="203">
        <v>8.94</v>
      </c>
      <c r="S80" s="203">
        <v>11.13</v>
      </c>
      <c r="T80" s="203">
        <v>0</v>
      </c>
      <c r="U80" s="203">
        <v>59.65</v>
      </c>
      <c r="V80" s="203">
        <v>7.33</v>
      </c>
      <c r="W80" s="203">
        <v>19.07</v>
      </c>
      <c r="X80" s="203">
        <v>41.7</v>
      </c>
      <c r="Y80" s="203">
        <v>0</v>
      </c>
      <c r="Z80">
        <v>0</v>
      </c>
      <c r="AA80" s="203">
        <v>-0.04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117.78</v>
      </c>
      <c r="AQ80" s="203">
        <v>38.049999999999997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432.18</v>
      </c>
      <c r="L81" s="203">
        <v>6.04</v>
      </c>
      <c r="M81" s="203">
        <v>61.25</v>
      </c>
      <c r="N81" s="203">
        <v>50.1</v>
      </c>
      <c r="O81" s="203">
        <v>70.75</v>
      </c>
      <c r="P81" s="203">
        <v>26.51</v>
      </c>
      <c r="Q81" s="203">
        <v>8.67</v>
      </c>
      <c r="R81" s="203">
        <v>8.94</v>
      </c>
      <c r="S81" s="203">
        <v>11.13</v>
      </c>
      <c r="T81" s="203">
        <v>0</v>
      </c>
      <c r="U81" s="203">
        <v>59.65</v>
      </c>
      <c r="V81" s="203">
        <v>7.33</v>
      </c>
      <c r="W81" s="203">
        <v>19.07</v>
      </c>
      <c r="X81" s="203">
        <v>41.7</v>
      </c>
      <c r="Y81" s="203">
        <v>0</v>
      </c>
      <c r="Z81">
        <v>0</v>
      </c>
      <c r="AA81" s="203">
        <v>-0.04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117.79</v>
      </c>
      <c r="AQ81" s="203">
        <v>38.049999999999997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432.18</v>
      </c>
      <c r="L82" s="203">
        <v>6.04</v>
      </c>
      <c r="M82" s="203">
        <v>61.25</v>
      </c>
      <c r="N82" s="203">
        <v>50.1</v>
      </c>
      <c r="O82" s="203">
        <v>70.75</v>
      </c>
      <c r="P82" s="203">
        <v>26.51</v>
      </c>
      <c r="Q82" s="203">
        <v>8.67</v>
      </c>
      <c r="R82" s="203">
        <v>8.94</v>
      </c>
      <c r="S82" s="203">
        <v>11.13</v>
      </c>
      <c r="T82" s="203">
        <v>0</v>
      </c>
      <c r="U82" s="203">
        <v>59.65</v>
      </c>
      <c r="V82" s="203">
        <v>7.33</v>
      </c>
      <c r="W82" s="203">
        <v>19.07</v>
      </c>
      <c r="X82" s="203">
        <v>41.7</v>
      </c>
      <c r="Y82" s="203">
        <v>0</v>
      </c>
      <c r="Z82">
        <v>0</v>
      </c>
      <c r="AA82" s="203">
        <v>-0.04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117.78</v>
      </c>
      <c r="AQ82" s="203">
        <v>38.049999999999997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441.79</v>
      </c>
      <c r="L83" s="203">
        <v>6.04</v>
      </c>
      <c r="M83" s="203">
        <v>61.25</v>
      </c>
      <c r="N83" s="203">
        <v>50.1</v>
      </c>
      <c r="O83" s="203">
        <v>70.75</v>
      </c>
      <c r="P83" s="203">
        <v>26.51</v>
      </c>
      <c r="Q83" s="203">
        <v>8.67</v>
      </c>
      <c r="R83" s="203">
        <v>8.94</v>
      </c>
      <c r="S83" s="203">
        <v>11.13</v>
      </c>
      <c r="T83" s="203">
        <v>0</v>
      </c>
      <c r="U83" s="203">
        <v>59.65</v>
      </c>
      <c r="V83" s="203">
        <v>7.33</v>
      </c>
      <c r="W83" s="203">
        <v>19.07</v>
      </c>
      <c r="X83" s="203">
        <v>41.7</v>
      </c>
      <c r="Y83" s="203">
        <v>0</v>
      </c>
      <c r="Z83">
        <v>0</v>
      </c>
      <c r="AA83" s="203">
        <v>-0.02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117.78</v>
      </c>
      <c r="AQ83" s="203">
        <v>38.049999999999997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441.79</v>
      </c>
      <c r="L84" s="203">
        <v>6.04</v>
      </c>
      <c r="M84" s="203">
        <v>61.25</v>
      </c>
      <c r="N84" s="203">
        <v>50.1</v>
      </c>
      <c r="O84" s="203">
        <v>70.75</v>
      </c>
      <c r="P84" s="203">
        <v>26.51</v>
      </c>
      <c r="Q84" s="203">
        <v>8.67</v>
      </c>
      <c r="R84" s="203">
        <v>8.94</v>
      </c>
      <c r="S84" s="203">
        <v>11.13</v>
      </c>
      <c r="T84" s="203">
        <v>0</v>
      </c>
      <c r="U84" s="203">
        <v>59.65</v>
      </c>
      <c r="V84" s="203">
        <v>7.33</v>
      </c>
      <c r="W84" s="203">
        <v>19.07</v>
      </c>
      <c r="X84" s="203">
        <v>41.7</v>
      </c>
      <c r="Y84" s="203">
        <v>0</v>
      </c>
      <c r="Z84">
        <v>0</v>
      </c>
      <c r="AA84" s="203">
        <v>-0.02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117.78</v>
      </c>
      <c r="AQ84" s="203">
        <v>38.049999999999997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441.79</v>
      </c>
      <c r="L85" s="203">
        <v>6.04</v>
      </c>
      <c r="M85" s="203">
        <v>61.25</v>
      </c>
      <c r="N85" s="203">
        <v>50.1</v>
      </c>
      <c r="O85" s="203">
        <v>70.75</v>
      </c>
      <c r="P85" s="203">
        <v>26.51</v>
      </c>
      <c r="Q85" s="203">
        <v>8.67</v>
      </c>
      <c r="R85" s="203">
        <v>8.94</v>
      </c>
      <c r="S85" s="203">
        <v>11.13</v>
      </c>
      <c r="T85" s="203">
        <v>0</v>
      </c>
      <c r="U85" s="203">
        <v>59.65</v>
      </c>
      <c r="V85" s="203">
        <v>7.33</v>
      </c>
      <c r="W85" s="203">
        <v>19.07</v>
      </c>
      <c r="X85" s="203">
        <v>41.7</v>
      </c>
      <c r="Y85" s="203">
        <v>0</v>
      </c>
      <c r="Z85">
        <v>0</v>
      </c>
      <c r="AA85" s="203">
        <v>-0.02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117.78</v>
      </c>
      <c r="AQ85" s="203">
        <v>38.049999999999997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441.79</v>
      </c>
      <c r="L86" s="203">
        <v>6.04</v>
      </c>
      <c r="M86" s="203">
        <v>61.25</v>
      </c>
      <c r="N86" s="203">
        <v>50.1</v>
      </c>
      <c r="O86" s="203">
        <v>70.75</v>
      </c>
      <c r="P86" s="203">
        <v>26.51</v>
      </c>
      <c r="Q86" s="203">
        <v>8.67</v>
      </c>
      <c r="R86" s="203">
        <v>8.94</v>
      </c>
      <c r="S86" s="203">
        <v>11.13</v>
      </c>
      <c r="T86" s="203">
        <v>0</v>
      </c>
      <c r="U86" s="203">
        <v>59.65</v>
      </c>
      <c r="V86" s="203">
        <v>7.33</v>
      </c>
      <c r="W86" s="203">
        <v>19.07</v>
      </c>
      <c r="X86" s="203">
        <v>41.7</v>
      </c>
      <c r="Y86" s="203">
        <v>0</v>
      </c>
      <c r="Z86">
        <v>0</v>
      </c>
      <c r="AA86" s="203">
        <v>-0.02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117.78</v>
      </c>
      <c r="AQ86" s="203">
        <v>38.049999999999997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460.99</v>
      </c>
      <c r="L87" s="203">
        <v>6.17</v>
      </c>
      <c r="M87" s="203">
        <v>61.25</v>
      </c>
      <c r="N87" s="203">
        <v>50.1</v>
      </c>
      <c r="O87" s="203">
        <v>70.75</v>
      </c>
      <c r="P87" s="203">
        <v>26.51</v>
      </c>
      <c r="Q87" s="203">
        <v>8.67</v>
      </c>
      <c r="R87" s="203">
        <v>8.94</v>
      </c>
      <c r="S87" s="203">
        <v>11.13</v>
      </c>
      <c r="T87" s="203">
        <v>0</v>
      </c>
      <c r="U87" s="203">
        <v>59.65</v>
      </c>
      <c r="V87" s="203">
        <v>7.33</v>
      </c>
      <c r="W87" s="203">
        <v>19.07</v>
      </c>
      <c r="X87" s="203">
        <v>41.7</v>
      </c>
      <c r="Y87" s="203">
        <v>0</v>
      </c>
      <c r="Z87">
        <v>0</v>
      </c>
      <c r="AA87" s="203">
        <v>-0.02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117.78</v>
      </c>
      <c r="AQ87" s="203">
        <v>38.049999999999997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441.78</v>
      </c>
      <c r="L88" s="203">
        <v>6.04</v>
      </c>
      <c r="M88" s="203">
        <v>61.25</v>
      </c>
      <c r="N88" s="203">
        <v>50.1</v>
      </c>
      <c r="O88" s="203">
        <v>70.75</v>
      </c>
      <c r="P88" s="203">
        <v>26.51</v>
      </c>
      <c r="Q88" s="203">
        <v>8.67</v>
      </c>
      <c r="R88" s="203">
        <v>8.94</v>
      </c>
      <c r="S88" s="203">
        <v>11.13</v>
      </c>
      <c r="T88" s="203">
        <v>0</v>
      </c>
      <c r="U88" s="203">
        <v>59.65</v>
      </c>
      <c r="V88" s="203">
        <v>7.33</v>
      </c>
      <c r="W88" s="203">
        <v>19.07</v>
      </c>
      <c r="X88" s="203">
        <v>41.7</v>
      </c>
      <c r="Y88" s="203">
        <v>0</v>
      </c>
      <c r="Z88">
        <v>0</v>
      </c>
      <c r="AA88" s="203">
        <v>-0.02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117.78</v>
      </c>
      <c r="AQ88" s="203">
        <v>38.049999999999997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432.18</v>
      </c>
      <c r="L89" s="203">
        <v>6.04</v>
      </c>
      <c r="M89" s="203">
        <v>61.25</v>
      </c>
      <c r="N89" s="203">
        <v>50.1</v>
      </c>
      <c r="O89" s="203">
        <v>70.75</v>
      </c>
      <c r="P89" s="203">
        <v>26.51</v>
      </c>
      <c r="Q89" s="203">
        <v>8.67</v>
      </c>
      <c r="R89" s="203">
        <v>8.94</v>
      </c>
      <c r="S89" s="203">
        <v>11.13</v>
      </c>
      <c r="T89" s="203">
        <v>0</v>
      </c>
      <c r="U89" s="203">
        <v>59.65</v>
      </c>
      <c r="V89" s="203">
        <v>7.33</v>
      </c>
      <c r="W89" s="203">
        <v>19.07</v>
      </c>
      <c r="X89" s="203">
        <v>41.7</v>
      </c>
      <c r="Y89" s="203">
        <v>0</v>
      </c>
      <c r="Z89">
        <v>0</v>
      </c>
      <c r="AA89" s="203">
        <v>-0.02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117.78</v>
      </c>
      <c r="AQ89" s="203">
        <v>38.049999999999997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422.57</v>
      </c>
      <c r="L90" s="203">
        <v>6.04</v>
      </c>
      <c r="M90" s="203">
        <v>61.25</v>
      </c>
      <c r="N90" s="203">
        <v>50.1</v>
      </c>
      <c r="O90" s="203">
        <v>70.75</v>
      </c>
      <c r="P90" s="203">
        <v>26.51</v>
      </c>
      <c r="Q90" s="203">
        <v>8.67</v>
      </c>
      <c r="R90" s="203">
        <v>8.94</v>
      </c>
      <c r="S90" s="203">
        <v>11.13</v>
      </c>
      <c r="T90" s="203">
        <v>0</v>
      </c>
      <c r="U90" s="203">
        <v>59.65</v>
      </c>
      <c r="V90" s="203">
        <v>7.33</v>
      </c>
      <c r="W90" s="203">
        <v>19.07</v>
      </c>
      <c r="X90" s="203">
        <v>41.7</v>
      </c>
      <c r="Y90" s="203">
        <v>0</v>
      </c>
      <c r="Z90">
        <v>0</v>
      </c>
      <c r="AA90" s="203">
        <v>-0.02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117.78</v>
      </c>
      <c r="AQ90" s="203">
        <v>38.049999999999997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441.78</v>
      </c>
      <c r="L91" s="203">
        <v>6.04</v>
      </c>
      <c r="M91" s="203">
        <v>61.25</v>
      </c>
      <c r="N91" s="203">
        <v>50.1</v>
      </c>
      <c r="O91" s="203">
        <v>70.75</v>
      </c>
      <c r="P91" s="203">
        <v>26.51</v>
      </c>
      <c r="Q91" s="203">
        <v>8.67</v>
      </c>
      <c r="R91" s="203">
        <v>8.94</v>
      </c>
      <c r="S91" s="203">
        <v>11.13</v>
      </c>
      <c r="T91" s="203">
        <v>0</v>
      </c>
      <c r="U91" s="203">
        <v>59.65</v>
      </c>
      <c r="V91" s="203">
        <v>7.33</v>
      </c>
      <c r="W91" s="203">
        <v>19.07</v>
      </c>
      <c r="X91" s="203">
        <v>41.7</v>
      </c>
      <c r="Y91" s="203">
        <v>0</v>
      </c>
      <c r="Z91">
        <v>0</v>
      </c>
      <c r="AA91" s="203">
        <v>-0.02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117.78</v>
      </c>
      <c r="AQ91" s="203">
        <v>38.049999999999997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432.18</v>
      </c>
      <c r="L92" s="203">
        <v>6.04</v>
      </c>
      <c r="M92" s="203">
        <v>61.25</v>
      </c>
      <c r="N92" s="203">
        <v>50.1</v>
      </c>
      <c r="O92" s="203">
        <v>70.75</v>
      </c>
      <c r="P92" s="203">
        <v>26.51</v>
      </c>
      <c r="Q92" s="203">
        <v>8.67</v>
      </c>
      <c r="R92" s="203">
        <v>8.94</v>
      </c>
      <c r="S92" s="203">
        <v>11.13</v>
      </c>
      <c r="T92" s="203">
        <v>0</v>
      </c>
      <c r="U92" s="203">
        <v>59.65</v>
      </c>
      <c r="V92" s="203">
        <v>7.33</v>
      </c>
      <c r="W92" s="203">
        <v>19.07</v>
      </c>
      <c r="X92" s="203">
        <v>41.7</v>
      </c>
      <c r="Y92" s="203">
        <v>0</v>
      </c>
      <c r="Z92">
        <v>0</v>
      </c>
      <c r="AA92" s="203">
        <v>-0.02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117.78</v>
      </c>
      <c r="AQ92" s="203">
        <v>38.049999999999997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432.18</v>
      </c>
      <c r="L93" s="203">
        <v>6.04</v>
      </c>
      <c r="M93" s="203">
        <v>61.25</v>
      </c>
      <c r="N93" s="203">
        <v>50.1</v>
      </c>
      <c r="O93" s="203">
        <v>70.75</v>
      </c>
      <c r="P93" s="203">
        <v>26.51</v>
      </c>
      <c r="Q93" s="203">
        <v>8.67</v>
      </c>
      <c r="R93" s="203">
        <v>8.94</v>
      </c>
      <c r="S93" s="203">
        <v>11.13</v>
      </c>
      <c r="T93" s="203">
        <v>0</v>
      </c>
      <c r="U93" s="203">
        <v>59.65</v>
      </c>
      <c r="V93" s="203">
        <v>7.33</v>
      </c>
      <c r="W93" s="203">
        <v>19.07</v>
      </c>
      <c r="X93" s="203">
        <v>41.7</v>
      </c>
      <c r="Y93" s="203">
        <v>0</v>
      </c>
      <c r="Z93">
        <v>0</v>
      </c>
      <c r="AA93" s="203">
        <v>-0.02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117.78</v>
      </c>
      <c r="AQ93" s="203">
        <v>38.049999999999997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432.18</v>
      </c>
      <c r="L94" s="203">
        <v>6.04</v>
      </c>
      <c r="M94" s="203">
        <v>61.25</v>
      </c>
      <c r="N94" s="203">
        <v>50.1</v>
      </c>
      <c r="O94" s="203">
        <v>70.75</v>
      </c>
      <c r="P94" s="203">
        <v>26.51</v>
      </c>
      <c r="Q94" s="203">
        <v>8.67</v>
      </c>
      <c r="R94" s="203">
        <v>8.94</v>
      </c>
      <c r="S94" s="203">
        <v>11.13</v>
      </c>
      <c r="T94" s="203">
        <v>0</v>
      </c>
      <c r="U94" s="203">
        <v>59.65</v>
      </c>
      <c r="V94" s="203">
        <v>7.33</v>
      </c>
      <c r="W94" s="203">
        <v>19.07</v>
      </c>
      <c r="X94" s="203">
        <v>41.7</v>
      </c>
      <c r="Y94" s="203">
        <v>0</v>
      </c>
      <c r="Z94">
        <v>0</v>
      </c>
      <c r="AA94" s="203">
        <v>-0.02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117.78</v>
      </c>
      <c r="AQ94" s="203">
        <v>38.049999999999997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432.18</v>
      </c>
      <c r="L95" s="203">
        <v>6.04</v>
      </c>
      <c r="M95" s="203">
        <v>61.25</v>
      </c>
      <c r="N95" s="203">
        <v>50.1</v>
      </c>
      <c r="O95" s="203">
        <v>70.75</v>
      </c>
      <c r="P95" s="203">
        <v>26.51</v>
      </c>
      <c r="Q95" s="203">
        <v>8.67</v>
      </c>
      <c r="R95" s="203">
        <v>8.94</v>
      </c>
      <c r="S95" s="203">
        <v>11.13</v>
      </c>
      <c r="T95" s="203">
        <v>0</v>
      </c>
      <c r="U95" s="203">
        <v>59.65</v>
      </c>
      <c r="V95" s="203">
        <v>7.33</v>
      </c>
      <c r="W95" s="203">
        <v>19.07</v>
      </c>
      <c r="X95" s="203">
        <v>41.7</v>
      </c>
      <c r="Y95" s="203">
        <v>0</v>
      </c>
      <c r="Z95">
        <v>0</v>
      </c>
      <c r="AA95" s="203">
        <v>-0.02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117.78</v>
      </c>
      <c r="AQ95" s="203">
        <v>38.049999999999997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384.16</v>
      </c>
      <c r="L96" s="203">
        <v>6.04</v>
      </c>
      <c r="M96" s="203">
        <v>61.25</v>
      </c>
      <c r="N96" s="203">
        <v>50.1</v>
      </c>
      <c r="O96" s="203">
        <v>70.75</v>
      </c>
      <c r="P96" s="203">
        <v>26.51</v>
      </c>
      <c r="Q96" s="203">
        <v>8.67</v>
      </c>
      <c r="R96" s="203">
        <v>8.94</v>
      </c>
      <c r="S96" s="203">
        <v>11.13</v>
      </c>
      <c r="T96" s="203">
        <v>0</v>
      </c>
      <c r="U96" s="203">
        <v>59.65</v>
      </c>
      <c r="V96" s="203">
        <v>7.33</v>
      </c>
      <c r="W96" s="203">
        <v>19.07</v>
      </c>
      <c r="X96" s="203">
        <v>41.7</v>
      </c>
      <c r="Y96" s="203">
        <v>0</v>
      </c>
      <c r="Z96">
        <v>0</v>
      </c>
      <c r="AA96" s="203">
        <v>-0.02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117.78</v>
      </c>
      <c r="AQ96" s="203">
        <v>38.049999999999997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336.14</v>
      </c>
      <c r="L97" s="203">
        <v>6.04</v>
      </c>
      <c r="M97" s="203">
        <v>61.25</v>
      </c>
      <c r="N97" s="203">
        <v>50.1</v>
      </c>
      <c r="O97" s="203">
        <v>70.75</v>
      </c>
      <c r="P97" s="203">
        <v>26.51</v>
      </c>
      <c r="Q97" s="203">
        <v>8.67</v>
      </c>
      <c r="R97" s="203">
        <v>8.94</v>
      </c>
      <c r="S97" s="203">
        <v>11.13</v>
      </c>
      <c r="T97" s="203">
        <v>0</v>
      </c>
      <c r="U97" s="203">
        <v>59.65</v>
      </c>
      <c r="V97" s="203">
        <v>7.33</v>
      </c>
      <c r="W97" s="203">
        <v>19.07</v>
      </c>
      <c r="X97" s="203">
        <v>41.7</v>
      </c>
      <c r="Y97" s="203">
        <v>0</v>
      </c>
      <c r="Z97">
        <v>0</v>
      </c>
      <c r="AA97" s="203">
        <v>-0.02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117.78</v>
      </c>
      <c r="AQ97" s="203">
        <v>38.049999999999997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288.12</v>
      </c>
      <c r="L98" s="203">
        <v>6.04</v>
      </c>
      <c r="M98" s="203">
        <v>61.25</v>
      </c>
      <c r="N98" s="203">
        <v>50.1</v>
      </c>
      <c r="O98" s="203">
        <v>70.75</v>
      </c>
      <c r="P98" s="203">
        <v>26.51</v>
      </c>
      <c r="Q98" s="203">
        <v>8.67</v>
      </c>
      <c r="R98" s="203">
        <v>8.94</v>
      </c>
      <c r="S98" s="203">
        <v>11.13</v>
      </c>
      <c r="T98" s="203">
        <v>0</v>
      </c>
      <c r="U98" s="203">
        <v>59.65</v>
      </c>
      <c r="V98" s="203">
        <v>7.33</v>
      </c>
      <c r="W98" s="203">
        <v>19.07</v>
      </c>
      <c r="X98" s="203">
        <v>41.7</v>
      </c>
      <c r="Y98" s="203">
        <v>0</v>
      </c>
      <c r="Z98">
        <v>0</v>
      </c>
      <c r="AA98" s="203">
        <v>-0.02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117.78</v>
      </c>
      <c r="AQ98" s="203">
        <v>38.049999999999997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8.3399750000000026</v>
      </c>
      <c r="L99">
        <f t="shared" si="0"/>
        <v>0.12021750000000009</v>
      </c>
      <c r="M99">
        <f t="shared" si="0"/>
        <v>1.4708600000000005</v>
      </c>
      <c r="N99">
        <f t="shared" si="0"/>
        <v>1.2024000000000001</v>
      </c>
      <c r="O99">
        <f t="shared" si="0"/>
        <v>1.698</v>
      </c>
      <c r="P99">
        <f t="shared" si="0"/>
        <v>0.62509250000000049</v>
      </c>
      <c r="Q99">
        <f t="shared" si="0"/>
        <v>0.17332499999999987</v>
      </c>
      <c r="R99">
        <f t="shared" si="0"/>
        <v>0.1789925000000003</v>
      </c>
      <c r="S99">
        <f t="shared" si="0"/>
        <v>0.22301499999999996</v>
      </c>
      <c r="T99">
        <f t="shared" si="0"/>
        <v>0</v>
      </c>
      <c r="U99">
        <f t="shared" si="0"/>
        <v>1.428367499999998</v>
      </c>
      <c r="V99">
        <f t="shared" si="0"/>
        <v>0.17592000000000019</v>
      </c>
      <c r="W99">
        <f t="shared" si="0"/>
        <v>0.45766999999999963</v>
      </c>
      <c r="X99">
        <f t="shared" si="0"/>
        <v>1.0007999999999984</v>
      </c>
      <c r="Y99">
        <f t="shared" si="0"/>
        <v>0</v>
      </c>
      <c r="Z99">
        <f t="shared" si="0"/>
        <v>0</v>
      </c>
      <c r="AA99">
        <f t="shared" si="0"/>
        <v>-6.4000000000000049E-4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2.6887850000000024</v>
      </c>
      <c r="AQ99">
        <f t="shared" ref="AQ99:AT99" si="1">SUM(AQ3:AQ98)/4000</f>
        <v>0.82358500000000112</v>
      </c>
      <c r="AR99">
        <f t="shared" si="1"/>
        <v>0.45589249999999998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38.42</v>
      </c>
      <c r="L3" s="203">
        <v>22.09</v>
      </c>
      <c r="M3" s="203">
        <v>0</v>
      </c>
      <c r="N3" s="203">
        <v>28.97</v>
      </c>
      <c r="O3" s="203">
        <v>48.65</v>
      </c>
      <c r="P3" s="203">
        <v>66.489999999999995</v>
      </c>
      <c r="Q3" s="203">
        <v>2.88</v>
      </c>
      <c r="R3" s="203">
        <v>2.88</v>
      </c>
      <c r="S3" s="203">
        <v>3.84</v>
      </c>
      <c r="T3" s="203">
        <v>0</v>
      </c>
      <c r="U3" s="203">
        <v>315.94</v>
      </c>
      <c r="V3" s="203">
        <v>2.88</v>
      </c>
      <c r="W3" s="203">
        <v>5.76</v>
      </c>
      <c r="X3" s="203">
        <v>11.52</v>
      </c>
      <c r="Y3" s="203">
        <v>0</v>
      </c>
      <c r="Z3">
        <v>0</v>
      </c>
      <c r="AA3" s="203">
        <v>-0.01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33.61</v>
      </c>
      <c r="AQ3" s="203">
        <v>11.52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38.42</v>
      </c>
      <c r="L4" s="203">
        <v>22.09</v>
      </c>
      <c r="M4" s="203">
        <v>0</v>
      </c>
      <c r="N4" s="203">
        <v>28.97</v>
      </c>
      <c r="O4" s="203">
        <v>48.65</v>
      </c>
      <c r="P4" s="203">
        <v>66.489999999999995</v>
      </c>
      <c r="Q4" s="203">
        <v>2.88</v>
      </c>
      <c r="R4" s="203">
        <v>2.88</v>
      </c>
      <c r="S4" s="203">
        <v>3.84</v>
      </c>
      <c r="T4" s="203">
        <v>0</v>
      </c>
      <c r="U4" s="203">
        <v>315.94</v>
      </c>
      <c r="V4" s="203">
        <v>2.88</v>
      </c>
      <c r="W4" s="203">
        <v>5.76</v>
      </c>
      <c r="X4" s="203">
        <v>11.52</v>
      </c>
      <c r="Y4" s="203">
        <v>0</v>
      </c>
      <c r="Z4">
        <v>0</v>
      </c>
      <c r="AA4" s="203">
        <v>-0.01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33.61</v>
      </c>
      <c r="AQ4" s="203">
        <v>11.52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38.42</v>
      </c>
      <c r="L5" s="203">
        <v>22.22</v>
      </c>
      <c r="M5" s="203">
        <v>0</v>
      </c>
      <c r="N5" s="203">
        <v>28.97</v>
      </c>
      <c r="O5" s="203">
        <v>48.65</v>
      </c>
      <c r="P5" s="203">
        <v>66.489999999999995</v>
      </c>
      <c r="Q5" s="203">
        <v>2.88</v>
      </c>
      <c r="R5" s="203">
        <v>2.88</v>
      </c>
      <c r="S5" s="203">
        <v>3.84</v>
      </c>
      <c r="T5" s="203">
        <v>0</v>
      </c>
      <c r="U5" s="203">
        <v>315.94</v>
      </c>
      <c r="V5" s="203">
        <v>2.88</v>
      </c>
      <c r="W5" s="203">
        <v>5.76</v>
      </c>
      <c r="X5" s="203">
        <v>11.52</v>
      </c>
      <c r="Y5" s="203">
        <v>0</v>
      </c>
      <c r="Z5">
        <v>0</v>
      </c>
      <c r="AA5" s="203">
        <v>-0.01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33.61</v>
      </c>
      <c r="AQ5" s="203">
        <v>14.56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38.42</v>
      </c>
      <c r="L6" s="203">
        <v>22.22</v>
      </c>
      <c r="M6" s="203">
        <v>0</v>
      </c>
      <c r="N6" s="203">
        <v>28.97</v>
      </c>
      <c r="O6" s="203">
        <v>48.65</v>
      </c>
      <c r="P6" s="203">
        <v>66.489999999999995</v>
      </c>
      <c r="Q6" s="203">
        <v>2.88</v>
      </c>
      <c r="R6" s="203">
        <v>2.88</v>
      </c>
      <c r="S6" s="203">
        <v>3.84</v>
      </c>
      <c r="T6" s="203">
        <v>0</v>
      </c>
      <c r="U6" s="203">
        <v>315.94</v>
      </c>
      <c r="V6" s="203">
        <v>2.88</v>
      </c>
      <c r="W6" s="203">
        <v>5.76</v>
      </c>
      <c r="X6" s="203">
        <v>11.52</v>
      </c>
      <c r="Y6" s="203">
        <v>0</v>
      </c>
      <c r="Z6">
        <v>0</v>
      </c>
      <c r="AA6" s="203">
        <v>-0.01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33.61</v>
      </c>
      <c r="AQ6" s="203">
        <v>14.56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38.42</v>
      </c>
      <c r="L7" s="203">
        <v>22.22</v>
      </c>
      <c r="M7" s="203">
        <v>0</v>
      </c>
      <c r="N7" s="203">
        <v>28.97</v>
      </c>
      <c r="O7" s="203">
        <v>48.65</v>
      </c>
      <c r="P7" s="203">
        <v>66.489999999999995</v>
      </c>
      <c r="Q7" s="203">
        <v>2.88</v>
      </c>
      <c r="R7" s="203">
        <v>2.88</v>
      </c>
      <c r="S7" s="203">
        <v>3.84</v>
      </c>
      <c r="T7" s="203">
        <v>0</v>
      </c>
      <c r="U7" s="203">
        <v>315.94</v>
      </c>
      <c r="V7" s="203">
        <v>2.88</v>
      </c>
      <c r="W7" s="203">
        <v>5.76</v>
      </c>
      <c r="X7" s="203">
        <v>11.52</v>
      </c>
      <c r="Y7" s="203">
        <v>0</v>
      </c>
      <c r="Z7">
        <v>0</v>
      </c>
      <c r="AA7" s="203">
        <v>-0.01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33.61</v>
      </c>
      <c r="AQ7" s="203">
        <v>14.56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38.42</v>
      </c>
      <c r="L8" s="203">
        <v>22.22</v>
      </c>
      <c r="M8" s="203">
        <v>0</v>
      </c>
      <c r="N8" s="203">
        <v>28.97</v>
      </c>
      <c r="O8" s="203">
        <v>48.65</v>
      </c>
      <c r="P8" s="203">
        <v>66.489999999999995</v>
      </c>
      <c r="Q8" s="203">
        <v>2.88</v>
      </c>
      <c r="R8" s="203">
        <v>2.88</v>
      </c>
      <c r="S8" s="203">
        <v>3.84</v>
      </c>
      <c r="T8" s="203">
        <v>0</v>
      </c>
      <c r="U8" s="203">
        <v>315.94</v>
      </c>
      <c r="V8" s="203">
        <v>2.88</v>
      </c>
      <c r="W8" s="203">
        <v>5.76</v>
      </c>
      <c r="X8" s="203">
        <v>11.52</v>
      </c>
      <c r="Y8" s="203">
        <v>0</v>
      </c>
      <c r="Z8">
        <v>0</v>
      </c>
      <c r="AA8" s="203">
        <v>-0.01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33.61</v>
      </c>
      <c r="AQ8" s="203">
        <v>14.56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38.42</v>
      </c>
      <c r="L9" s="203">
        <v>22.22</v>
      </c>
      <c r="M9" s="203">
        <v>0</v>
      </c>
      <c r="N9" s="203">
        <v>28.97</v>
      </c>
      <c r="O9" s="203">
        <v>48.65</v>
      </c>
      <c r="P9" s="203">
        <v>66.489999999999995</v>
      </c>
      <c r="Q9" s="203">
        <v>2.88</v>
      </c>
      <c r="R9" s="203">
        <v>2.88</v>
      </c>
      <c r="S9" s="203">
        <v>3.84</v>
      </c>
      <c r="T9" s="203">
        <v>0</v>
      </c>
      <c r="U9" s="203">
        <v>307.18</v>
      </c>
      <c r="V9" s="203">
        <v>2.88</v>
      </c>
      <c r="W9" s="203">
        <v>5.76</v>
      </c>
      <c r="X9" s="203">
        <v>11.52</v>
      </c>
      <c r="Y9" s="203">
        <v>0</v>
      </c>
      <c r="Z9">
        <v>0</v>
      </c>
      <c r="AA9" s="203">
        <v>-0.01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33.61</v>
      </c>
      <c r="AQ9" s="203">
        <v>14.56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38.42</v>
      </c>
      <c r="L10" s="203">
        <v>22.22</v>
      </c>
      <c r="M10" s="203">
        <v>0</v>
      </c>
      <c r="N10" s="203">
        <v>28.97</v>
      </c>
      <c r="O10" s="203">
        <v>48.65</v>
      </c>
      <c r="P10" s="203">
        <v>66.489999999999995</v>
      </c>
      <c r="Q10" s="203">
        <v>2.88</v>
      </c>
      <c r="R10" s="203">
        <v>2.88</v>
      </c>
      <c r="S10" s="203">
        <v>3.84</v>
      </c>
      <c r="T10" s="203">
        <v>0</v>
      </c>
      <c r="U10" s="203">
        <v>315.95</v>
      </c>
      <c r="V10" s="203">
        <v>2.88</v>
      </c>
      <c r="W10" s="203">
        <v>5.76</v>
      </c>
      <c r="X10" s="203">
        <v>11.52</v>
      </c>
      <c r="Y10" s="203">
        <v>0</v>
      </c>
      <c r="Z10">
        <v>0</v>
      </c>
      <c r="AA10" s="203">
        <v>-0.01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33.61</v>
      </c>
      <c r="AQ10" s="203">
        <v>14.56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38.42</v>
      </c>
      <c r="L11" s="203">
        <v>22.22</v>
      </c>
      <c r="M11" s="203">
        <v>0</v>
      </c>
      <c r="N11" s="203">
        <v>28.97</v>
      </c>
      <c r="O11" s="203">
        <v>48.65</v>
      </c>
      <c r="P11" s="203">
        <v>66.489999999999995</v>
      </c>
      <c r="Q11" s="203">
        <v>2.88</v>
      </c>
      <c r="R11" s="203">
        <v>2.88</v>
      </c>
      <c r="S11" s="203">
        <v>3.84</v>
      </c>
      <c r="T11" s="203">
        <v>0</v>
      </c>
      <c r="U11" s="203">
        <v>315.95</v>
      </c>
      <c r="V11" s="203">
        <v>2.88</v>
      </c>
      <c r="W11" s="203">
        <v>5.76</v>
      </c>
      <c r="X11" s="203">
        <v>11.52</v>
      </c>
      <c r="Y11" s="203">
        <v>0</v>
      </c>
      <c r="Z11">
        <v>0</v>
      </c>
      <c r="AA11" s="203">
        <v>-0.01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33.61</v>
      </c>
      <c r="AQ11" s="203">
        <v>14.56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38.42</v>
      </c>
      <c r="L12" s="203">
        <v>22.22</v>
      </c>
      <c r="M12" s="203">
        <v>0</v>
      </c>
      <c r="N12" s="203">
        <v>28.97</v>
      </c>
      <c r="O12" s="203">
        <v>48.65</v>
      </c>
      <c r="P12" s="203">
        <v>66.489999999999995</v>
      </c>
      <c r="Q12" s="203">
        <v>2.88</v>
      </c>
      <c r="R12" s="203">
        <v>2.88</v>
      </c>
      <c r="S12" s="203">
        <v>3.84</v>
      </c>
      <c r="T12" s="203">
        <v>0</v>
      </c>
      <c r="U12" s="203">
        <v>315.95</v>
      </c>
      <c r="V12" s="203">
        <v>2.88</v>
      </c>
      <c r="W12" s="203">
        <v>5.76</v>
      </c>
      <c r="X12" s="203">
        <v>11.52</v>
      </c>
      <c r="Y12" s="203">
        <v>0</v>
      </c>
      <c r="Z12">
        <v>0</v>
      </c>
      <c r="AA12" s="203">
        <v>-0.01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33.61</v>
      </c>
      <c r="AQ12" s="203">
        <v>14.56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38.42</v>
      </c>
      <c r="L13" s="203">
        <v>22.22</v>
      </c>
      <c r="M13" s="203">
        <v>0</v>
      </c>
      <c r="N13" s="203">
        <v>28.97</v>
      </c>
      <c r="O13" s="203">
        <v>48.65</v>
      </c>
      <c r="P13" s="203">
        <v>66.489999999999995</v>
      </c>
      <c r="Q13" s="203">
        <v>2.88</v>
      </c>
      <c r="R13" s="203">
        <v>2.88</v>
      </c>
      <c r="S13" s="203">
        <v>3.84</v>
      </c>
      <c r="T13" s="203">
        <v>0</v>
      </c>
      <c r="U13" s="203">
        <v>315.95</v>
      </c>
      <c r="V13" s="203">
        <v>2.88</v>
      </c>
      <c r="W13" s="203">
        <v>5.76</v>
      </c>
      <c r="X13" s="203">
        <v>11.52</v>
      </c>
      <c r="Y13" s="203">
        <v>0</v>
      </c>
      <c r="Z13">
        <v>0</v>
      </c>
      <c r="AA13" s="203">
        <v>-0.01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33.61</v>
      </c>
      <c r="AQ13" s="203">
        <v>14.56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38.42</v>
      </c>
      <c r="L14" s="203">
        <v>22.22</v>
      </c>
      <c r="M14" s="203">
        <v>0</v>
      </c>
      <c r="N14" s="203">
        <v>28.97</v>
      </c>
      <c r="O14" s="203">
        <v>48.65</v>
      </c>
      <c r="P14" s="203">
        <v>66.489999999999995</v>
      </c>
      <c r="Q14" s="203">
        <v>2.88</v>
      </c>
      <c r="R14" s="203">
        <v>2.88</v>
      </c>
      <c r="S14" s="203">
        <v>3.84</v>
      </c>
      <c r="T14" s="203">
        <v>0</v>
      </c>
      <c r="U14" s="203">
        <v>315.95</v>
      </c>
      <c r="V14" s="203">
        <v>2.88</v>
      </c>
      <c r="W14" s="203">
        <v>5.76</v>
      </c>
      <c r="X14" s="203">
        <v>11.52</v>
      </c>
      <c r="Y14" s="203">
        <v>0</v>
      </c>
      <c r="Z14">
        <v>0</v>
      </c>
      <c r="AA14" s="203">
        <v>-0.01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33.61</v>
      </c>
      <c r="AQ14" s="203">
        <v>14.56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38.42</v>
      </c>
      <c r="L15" s="203">
        <v>22.22</v>
      </c>
      <c r="M15" s="203">
        <v>0</v>
      </c>
      <c r="N15" s="203">
        <v>28.97</v>
      </c>
      <c r="O15" s="203">
        <v>48.65</v>
      </c>
      <c r="P15" s="203">
        <v>66.489999999999995</v>
      </c>
      <c r="Q15" s="203">
        <v>2.88</v>
      </c>
      <c r="R15" s="203">
        <v>2.88</v>
      </c>
      <c r="S15" s="203">
        <v>3.84</v>
      </c>
      <c r="T15" s="203">
        <v>0</v>
      </c>
      <c r="U15" s="203">
        <v>315.95</v>
      </c>
      <c r="V15" s="203">
        <v>2.88</v>
      </c>
      <c r="W15" s="203">
        <v>5.76</v>
      </c>
      <c r="X15" s="203">
        <v>11.52</v>
      </c>
      <c r="Y15" s="203">
        <v>0</v>
      </c>
      <c r="Z15">
        <v>0</v>
      </c>
      <c r="AA15" s="203">
        <v>-0.01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33.61</v>
      </c>
      <c r="AQ15" s="203">
        <v>14.56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38.42</v>
      </c>
      <c r="L16" s="203">
        <v>22.22</v>
      </c>
      <c r="M16" s="203">
        <v>0</v>
      </c>
      <c r="N16" s="203">
        <v>28.97</v>
      </c>
      <c r="O16" s="203">
        <v>48.65</v>
      </c>
      <c r="P16" s="203">
        <v>66.489999999999995</v>
      </c>
      <c r="Q16" s="203">
        <v>2.88</v>
      </c>
      <c r="R16" s="203">
        <v>2.88</v>
      </c>
      <c r="S16" s="203">
        <v>3.84</v>
      </c>
      <c r="T16" s="203">
        <v>0</v>
      </c>
      <c r="U16" s="203">
        <v>315.95</v>
      </c>
      <c r="V16" s="203">
        <v>2.88</v>
      </c>
      <c r="W16" s="203">
        <v>5.76</v>
      </c>
      <c r="X16" s="203">
        <v>11.52</v>
      </c>
      <c r="Y16" s="203">
        <v>0</v>
      </c>
      <c r="Z16">
        <v>0</v>
      </c>
      <c r="AA16" s="203">
        <v>-0.01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33.61</v>
      </c>
      <c r="AQ16" s="203">
        <v>14.56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38.42</v>
      </c>
      <c r="L17" s="203">
        <v>22.22</v>
      </c>
      <c r="M17" s="203">
        <v>0</v>
      </c>
      <c r="N17" s="203">
        <v>28.97</v>
      </c>
      <c r="O17" s="203">
        <v>48.65</v>
      </c>
      <c r="P17" s="203">
        <v>66.489999999999995</v>
      </c>
      <c r="Q17" s="203">
        <v>2.88</v>
      </c>
      <c r="R17" s="203">
        <v>2.88</v>
      </c>
      <c r="S17" s="203">
        <v>3.84</v>
      </c>
      <c r="T17" s="203">
        <v>0</v>
      </c>
      <c r="U17" s="203">
        <v>315.95</v>
      </c>
      <c r="V17" s="203">
        <v>2.88</v>
      </c>
      <c r="W17" s="203">
        <v>5.76</v>
      </c>
      <c r="X17" s="203">
        <v>11.52</v>
      </c>
      <c r="Y17" s="203">
        <v>0</v>
      </c>
      <c r="Z17">
        <v>0</v>
      </c>
      <c r="AA17" s="203">
        <v>-0.01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33.61</v>
      </c>
      <c r="AQ17" s="203">
        <v>14.56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38.42</v>
      </c>
      <c r="L18" s="203">
        <v>22.22</v>
      </c>
      <c r="M18" s="203">
        <v>0</v>
      </c>
      <c r="N18" s="203">
        <v>28.97</v>
      </c>
      <c r="O18" s="203">
        <v>48.65</v>
      </c>
      <c r="P18" s="203">
        <v>66.489999999999995</v>
      </c>
      <c r="Q18" s="203">
        <v>2.88</v>
      </c>
      <c r="R18" s="203">
        <v>2.88</v>
      </c>
      <c r="S18" s="203">
        <v>3.84</v>
      </c>
      <c r="T18" s="203">
        <v>0</v>
      </c>
      <c r="U18" s="203">
        <v>315.95</v>
      </c>
      <c r="V18" s="203">
        <v>2.88</v>
      </c>
      <c r="W18" s="203">
        <v>5.76</v>
      </c>
      <c r="X18" s="203">
        <v>11.52</v>
      </c>
      <c r="Y18" s="203">
        <v>0</v>
      </c>
      <c r="Z18">
        <v>0</v>
      </c>
      <c r="AA18" s="203">
        <v>-0.01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33.61</v>
      </c>
      <c r="AQ18" s="203">
        <v>14.56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38.42</v>
      </c>
      <c r="L19" s="203">
        <v>22.22</v>
      </c>
      <c r="M19" s="203">
        <v>0</v>
      </c>
      <c r="N19" s="203">
        <v>28.97</v>
      </c>
      <c r="O19" s="203">
        <v>48.65</v>
      </c>
      <c r="P19" s="203">
        <v>66.489999999999995</v>
      </c>
      <c r="Q19" s="203">
        <v>2.88</v>
      </c>
      <c r="R19" s="203">
        <v>2.88</v>
      </c>
      <c r="S19" s="203">
        <v>3.84</v>
      </c>
      <c r="T19" s="203">
        <v>0</v>
      </c>
      <c r="U19" s="203">
        <v>315.95</v>
      </c>
      <c r="V19" s="203">
        <v>2.88</v>
      </c>
      <c r="W19" s="203">
        <v>5.76</v>
      </c>
      <c r="X19" s="203">
        <v>11.52</v>
      </c>
      <c r="Y19" s="203">
        <v>0</v>
      </c>
      <c r="Z19">
        <v>0</v>
      </c>
      <c r="AA19" s="203">
        <v>-0.01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33.61</v>
      </c>
      <c r="AQ19" s="203">
        <v>14.56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38.42</v>
      </c>
      <c r="L20" s="203">
        <v>22.22</v>
      </c>
      <c r="M20" s="203">
        <v>0</v>
      </c>
      <c r="N20" s="203">
        <v>28.97</v>
      </c>
      <c r="O20" s="203">
        <v>48.65</v>
      </c>
      <c r="P20" s="203">
        <v>66.489999999999995</v>
      </c>
      <c r="Q20" s="203">
        <v>2.88</v>
      </c>
      <c r="R20" s="203">
        <v>2.88</v>
      </c>
      <c r="S20" s="203">
        <v>3.84</v>
      </c>
      <c r="T20" s="203">
        <v>0</v>
      </c>
      <c r="U20" s="203">
        <v>315.95</v>
      </c>
      <c r="V20" s="203">
        <v>2.88</v>
      </c>
      <c r="W20" s="203">
        <v>5.76</v>
      </c>
      <c r="X20" s="203">
        <v>11.52</v>
      </c>
      <c r="Y20" s="203">
        <v>0</v>
      </c>
      <c r="Z20">
        <v>0</v>
      </c>
      <c r="AA20" s="203">
        <v>-0.01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33.61</v>
      </c>
      <c r="AQ20" s="203">
        <v>14.56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38.42</v>
      </c>
      <c r="L21" s="203">
        <v>22.22</v>
      </c>
      <c r="M21" s="203">
        <v>0</v>
      </c>
      <c r="N21" s="203">
        <v>28.97</v>
      </c>
      <c r="O21" s="203">
        <v>48.65</v>
      </c>
      <c r="P21" s="203">
        <v>66.489999999999995</v>
      </c>
      <c r="Q21" s="203">
        <v>2.88</v>
      </c>
      <c r="R21" s="203">
        <v>2.88</v>
      </c>
      <c r="S21" s="203">
        <v>3.84</v>
      </c>
      <c r="T21" s="203">
        <v>0</v>
      </c>
      <c r="U21" s="203">
        <v>315.95</v>
      </c>
      <c r="V21" s="203">
        <v>2.88</v>
      </c>
      <c r="W21" s="203">
        <v>11.03</v>
      </c>
      <c r="X21" s="203">
        <v>24.12</v>
      </c>
      <c r="Y21" s="203">
        <v>0</v>
      </c>
      <c r="Z21">
        <v>0</v>
      </c>
      <c r="AA21" s="203">
        <v>-0.01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33.61</v>
      </c>
      <c r="AQ21" s="203">
        <v>14.56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38.42</v>
      </c>
      <c r="L22" s="203">
        <v>22.22</v>
      </c>
      <c r="M22" s="203">
        <v>0</v>
      </c>
      <c r="N22" s="203">
        <v>28.97</v>
      </c>
      <c r="O22" s="203">
        <v>48.65</v>
      </c>
      <c r="P22" s="203">
        <v>66.489999999999995</v>
      </c>
      <c r="Q22" s="203">
        <v>2.88</v>
      </c>
      <c r="R22" s="203">
        <v>2.88</v>
      </c>
      <c r="S22" s="203">
        <v>3.84</v>
      </c>
      <c r="T22" s="203">
        <v>0</v>
      </c>
      <c r="U22" s="203">
        <v>315.95</v>
      </c>
      <c r="V22" s="203">
        <v>2.88</v>
      </c>
      <c r="W22" s="203">
        <v>11.03</v>
      </c>
      <c r="X22" s="203">
        <v>24.12</v>
      </c>
      <c r="Y22" s="203">
        <v>0</v>
      </c>
      <c r="Z22">
        <v>0</v>
      </c>
      <c r="AA22" s="203">
        <v>-0.01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33.61</v>
      </c>
      <c r="AQ22" s="203">
        <v>14.56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38.42</v>
      </c>
      <c r="L23" s="203">
        <v>22.09</v>
      </c>
      <c r="M23" s="203">
        <v>0</v>
      </c>
      <c r="N23" s="203">
        <v>28.97</v>
      </c>
      <c r="O23" s="203">
        <v>48.65</v>
      </c>
      <c r="P23" s="203">
        <v>66.489999999999995</v>
      </c>
      <c r="Q23" s="203">
        <v>2.88</v>
      </c>
      <c r="R23" s="203">
        <v>2.88</v>
      </c>
      <c r="S23" s="203">
        <v>3.84</v>
      </c>
      <c r="T23" s="203">
        <v>0</v>
      </c>
      <c r="U23" s="203">
        <v>315.95</v>
      </c>
      <c r="V23" s="203">
        <v>2.88</v>
      </c>
      <c r="W23" s="203">
        <v>11.03</v>
      </c>
      <c r="X23" s="203">
        <v>24.12</v>
      </c>
      <c r="Y23" s="203">
        <v>0</v>
      </c>
      <c r="Z23">
        <v>0</v>
      </c>
      <c r="AA23" s="203">
        <v>-0.01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33.61</v>
      </c>
      <c r="AQ23" s="203">
        <v>11.52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38.42</v>
      </c>
      <c r="L24" s="203">
        <v>22.09</v>
      </c>
      <c r="M24" s="203">
        <v>0</v>
      </c>
      <c r="N24" s="203">
        <v>28.97</v>
      </c>
      <c r="O24" s="203">
        <v>48.65</v>
      </c>
      <c r="P24" s="203">
        <v>66.489999999999995</v>
      </c>
      <c r="Q24" s="203">
        <v>2.88</v>
      </c>
      <c r="R24" s="203">
        <v>2.88</v>
      </c>
      <c r="S24" s="203">
        <v>3.84</v>
      </c>
      <c r="T24" s="203">
        <v>0</v>
      </c>
      <c r="U24" s="203">
        <v>315.95</v>
      </c>
      <c r="V24" s="203">
        <v>2.88</v>
      </c>
      <c r="W24" s="203">
        <v>11.03</v>
      </c>
      <c r="X24" s="203">
        <v>24.12</v>
      </c>
      <c r="Y24" s="203">
        <v>0</v>
      </c>
      <c r="Z24">
        <v>0</v>
      </c>
      <c r="AA24" s="203">
        <v>-0.01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33.61</v>
      </c>
      <c r="AQ24" s="203">
        <v>11.52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38.42</v>
      </c>
      <c r="L25" s="203">
        <v>22.09</v>
      </c>
      <c r="M25" s="203">
        <v>0</v>
      </c>
      <c r="N25" s="203">
        <v>28.97</v>
      </c>
      <c r="O25" s="203">
        <v>48.65</v>
      </c>
      <c r="P25" s="203">
        <v>66.489999999999995</v>
      </c>
      <c r="Q25" s="203">
        <v>2.88</v>
      </c>
      <c r="R25" s="203">
        <v>2.88</v>
      </c>
      <c r="S25" s="203">
        <v>3.84</v>
      </c>
      <c r="T25" s="203">
        <v>0</v>
      </c>
      <c r="U25" s="203">
        <v>315.95</v>
      </c>
      <c r="V25" s="203">
        <v>4.2300000000000004</v>
      </c>
      <c r="W25" s="203">
        <v>11.03</v>
      </c>
      <c r="X25" s="203">
        <v>24.12</v>
      </c>
      <c r="Y25" s="203">
        <v>0</v>
      </c>
      <c r="Z25">
        <v>0</v>
      </c>
      <c r="AA25" s="203">
        <v>-0.01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33.61</v>
      </c>
      <c r="AQ25" s="203">
        <v>11.52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38.42</v>
      </c>
      <c r="L26" s="203">
        <v>22.09</v>
      </c>
      <c r="M26" s="203">
        <v>0</v>
      </c>
      <c r="N26" s="203">
        <v>28.97</v>
      </c>
      <c r="O26" s="203">
        <v>48.65</v>
      </c>
      <c r="P26" s="203">
        <v>66.489999999999995</v>
      </c>
      <c r="Q26" s="203">
        <v>2.88</v>
      </c>
      <c r="R26" s="203">
        <v>2.88</v>
      </c>
      <c r="S26" s="203">
        <v>3.84</v>
      </c>
      <c r="T26" s="203">
        <v>0</v>
      </c>
      <c r="U26" s="203">
        <v>315.95</v>
      </c>
      <c r="V26" s="203">
        <v>4.2300000000000004</v>
      </c>
      <c r="W26" s="203">
        <v>11.03</v>
      </c>
      <c r="X26" s="203">
        <v>24.12</v>
      </c>
      <c r="Y26" s="203">
        <v>0</v>
      </c>
      <c r="Z26">
        <v>0</v>
      </c>
      <c r="AA26" s="203">
        <v>-0.01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33.61</v>
      </c>
      <c r="AQ26" s="203">
        <v>11.52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39.06</v>
      </c>
      <c r="L27" s="203">
        <v>22.09</v>
      </c>
      <c r="M27" s="203">
        <v>0</v>
      </c>
      <c r="N27" s="203">
        <v>28.97</v>
      </c>
      <c r="O27" s="203">
        <v>48.65</v>
      </c>
      <c r="P27" s="203">
        <v>66.489999999999995</v>
      </c>
      <c r="Q27" s="203">
        <v>2.88</v>
      </c>
      <c r="R27" s="203">
        <v>2.88</v>
      </c>
      <c r="S27" s="203">
        <v>3.84</v>
      </c>
      <c r="T27" s="203">
        <v>0</v>
      </c>
      <c r="U27" s="203">
        <v>315.95</v>
      </c>
      <c r="V27" s="203">
        <v>4.2300000000000004</v>
      </c>
      <c r="W27" s="203">
        <v>11.03</v>
      </c>
      <c r="X27" s="203">
        <v>24.12</v>
      </c>
      <c r="Y27" s="203">
        <v>0</v>
      </c>
      <c r="Z27">
        <v>0</v>
      </c>
      <c r="AA27" s="203">
        <v>-0.01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49.94</v>
      </c>
      <c r="AQ27" s="203">
        <v>11.52</v>
      </c>
      <c r="AR27" s="203">
        <v>0.24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38.42</v>
      </c>
      <c r="L28" s="203">
        <v>22.09</v>
      </c>
      <c r="M28" s="203">
        <v>0</v>
      </c>
      <c r="N28" s="203">
        <v>28.97</v>
      </c>
      <c r="O28" s="203">
        <v>48.65</v>
      </c>
      <c r="P28" s="203">
        <v>66.489999999999995</v>
      </c>
      <c r="Q28" s="203">
        <v>2.88</v>
      </c>
      <c r="R28" s="203">
        <v>2.88</v>
      </c>
      <c r="S28" s="203">
        <v>3.84</v>
      </c>
      <c r="T28" s="203">
        <v>0</v>
      </c>
      <c r="U28" s="203">
        <v>315.95</v>
      </c>
      <c r="V28" s="203">
        <v>4.2300000000000004</v>
      </c>
      <c r="W28" s="203">
        <v>11.03</v>
      </c>
      <c r="X28" s="203">
        <v>24.12</v>
      </c>
      <c r="Y28" s="203">
        <v>0</v>
      </c>
      <c r="Z28">
        <v>0</v>
      </c>
      <c r="AA28" s="203">
        <v>-0.01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49.94</v>
      </c>
      <c r="AQ28" s="203">
        <v>11.52</v>
      </c>
      <c r="AR28" s="203">
        <v>1.99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57.62</v>
      </c>
      <c r="L29" s="203">
        <v>22.09</v>
      </c>
      <c r="M29" s="203">
        <v>0</v>
      </c>
      <c r="N29" s="203">
        <v>28.97</v>
      </c>
      <c r="O29" s="203">
        <v>48.65</v>
      </c>
      <c r="P29" s="203">
        <v>66.489999999999995</v>
      </c>
      <c r="Q29" s="203">
        <v>2.88</v>
      </c>
      <c r="R29" s="203">
        <v>2.88</v>
      </c>
      <c r="S29" s="203">
        <v>3.84</v>
      </c>
      <c r="T29" s="203">
        <v>0</v>
      </c>
      <c r="U29" s="203">
        <v>315.95</v>
      </c>
      <c r="V29" s="203">
        <v>4.2300000000000004</v>
      </c>
      <c r="W29" s="203">
        <v>11.01</v>
      </c>
      <c r="X29" s="203">
        <v>24.11</v>
      </c>
      <c r="Y29" s="203">
        <v>0</v>
      </c>
      <c r="Z29">
        <v>0</v>
      </c>
      <c r="AA29" s="203">
        <v>-0.01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68.11</v>
      </c>
      <c r="AQ29" s="203">
        <v>11.52</v>
      </c>
      <c r="AR29" s="203">
        <v>5.45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76.83</v>
      </c>
      <c r="L30" s="203">
        <v>22.09</v>
      </c>
      <c r="M30" s="203">
        <v>0</v>
      </c>
      <c r="N30" s="203">
        <v>28.97</v>
      </c>
      <c r="O30" s="203">
        <v>48.65</v>
      </c>
      <c r="P30" s="203">
        <v>66.489999999999995</v>
      </c>
      <c r="Q30" s="203">
        <v>2.8</v>
      </c>
      <c r="R30" s="203">
        <v>2.8</v>
      </c>
      <c r="S30" s="203">
        <v>3.73</v>
      </c>
      <c r="T30" s="203">
        <v>0</v>
      </c>
      <c r="U30" s="203">
        <v>315.95</v>
      </c>
      <c r="V30" s="203">
        <v>4.2300000000000004</v>
      </c>
      <c r="W30" s="203">
        <v>11.04</v>
      </c>
      <c r="X30" s="203">
        <v>24.11</v>
      </c>
      <c r="Y30" s="203">
        <v>0</v>
      </c>
      <c r="Z30">
        <v>0</v>
      </c>
      <c r="AA30" s="203">
        <v>-0.01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68.11</v>
      </c>
      <c r="AQ30" s="203">
        <v>11.52</v>
      </c>
      <c r="AR30" s="203">
        <v>10.11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105.64</v>
      </c>
      <c r="L31" s="203">
        <v>41.84</v>
      </c>
      <c r="M31" s="203">
        <v>0</v>
      </c>
      <c r="N31" s="203">
        <v>28.97</v>
      </c>
      <c r="O31" s="203">
        <v>48.65</v>
      </c>
      <c r="P31" s="203">
        <v>66.489999999999995</v>
      </c>
      <c r="Q31" s="203">
        <v>5.01</v>
      </c>
      <c r="R31" s="203">
        <v>5.12</v>
      </c>
      <c r="S31" s="203">
        <v>6.39</v>
      </c>
      <c r="T31" s="203">
        <v>0</v>
      </c>
      <c r="U31" s="203">
        <v>315.95</v>
      </c>
      <c r="V31" s="203">
        <v>4.2300000000000004</v>
      </c>
      <c r="W31" s="203">
        <v>11.04</v>
      </c>
      <c r="X31" s="203">
        <v>24.11</v>
      </c>
      <c r="Y31" s="203">
        <v>0</v>
      </c>
      <c r="Z31">
        <v>0</v>
      </c>
      <c r="AA31" s="203">
        <v>-0.01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68.11</v>
      </c>
      <c r="AQ31" s="203">
        <v>22</v>
      </c>
      <c r="AR31" s="203">
        <v>16.82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120.05</v>
      </c>
      <c r="L32" s="203">
        <v>41.83</v>
      </c>
      <c r="M32" s="203">
        <v>0</v>
      </c>
      <c r="N32" s="203">
        <v>28.97</v>
      </c>
      <c r="O32" s="203">
        <v>48.65</v>
      </c>
      <c r="P32" s="203">
        <v>66.489999999999995</v>
      </c>
      <c r="Q32" s="203">
        <v>5.01</v>
      </c>
      <c r="R32" s="203">
        <v>5.17</v>
      </c>
      <c r="S32" s="203">
        <v>6.43</v>
      </c>
      <c r="T32" s="203">
        <v>0</v>
      </c>
      <c r="U32" s="203">
        <v>315.95</v>
      </c>
      <c r="V32" s="203">
        <v>4.2300000000000004</v>
      </c>
      <c r="W32" s="203">
        <v>11.04</v>
      </c>
      <c r="X32" s="203">
        <v>24.11</v>
      </c>
      <c r="Y32" s="203">
        <v>0</v>
      </c>
      <c r="Z32">
        <v>0</v>
      </c>
      <c r="AA32" s="203">
        <v>-0.01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68.11</v>
      </c>
      <c r="AQ32" s="203">
        <v>22</v>
      </c>
      <c r="AR32" s="203">
        <v>24.28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157.66</v>
      </c>
      <c r="L33" s="203">
        <v>41.83</v>
      </c>
      <c r="M33" s="203">
        <v>0</v>
      </c>
      <c r="N33" s="203">
        <v>28.97</v>
      </c>
      <c r="O33" s="203">
        <v>48.65</v>
      </c>
      <c r="P33" s="203">
        <v>66.489999999999995</v>
      </c>
      <c r="Q33" s="203">
        <v>5.01</v>
      </c>
      <c r="R33" s="203">
        <v>5.17</v>
      </c>
      <c r="S33" s="203">
        <v>6.43</v>
      </c>
      <c r="T33" s="203">
        <v>0</v>
      </c>
      <c r="U33" s="203">
        <v>315.95</v>
      </c>
      <c r="V33" s="203">
        <v>4.2300000000000004</v>
      </c>
      <c r="W33" s="203">
        <v>11.04</v>
      </c>
      <c r="X33" s="203">
        <v>24.11</v>
      </c>
      <c r="Y33" s="203">
        <v>0</v>
      </c>
      <c r="Z33">
        <v>0</v>
      </c>
      <c r="AA33" s="203">
        <v>-0.01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68.11</v>
      </c>
      <c r="AQ33" s="203">
        <v>22</v>
      </c>
      <c r="AR33" s="203">
        <v>24.5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157.66</v>
      </c>
      <c r="L34" s="203">
        <v>41.83</v>
      </c>
      <c r="M34" s="203">
        <v>0</v>
      </c>
      <c r="N34" s="203">
        <v>28.97</v>
      </c>
      <c r="O34" s="203">
        <v>48.65</v>
      </c>
      <c r="P34" s="203">
        <v>66.489999999999995</v>
      </c>
      <c r="Q34" s="203">
        <v>5.01</v>
      </c>
      <c r="R34" s="203">
        <v>5.17</v>
      </c>
      <c r="S34" s="203">
        <v>6.43</v>
      </c>
      <c r="T34" s="203">
        <v>0</v>
      </c>
      <c r="U34" s="203">
        <v>315.95</v>
      </c>
      <c r="V34" s="203">
        <v>4.2300000000000004</v>
      </c>
      <c r="W34" s="203">
        <v>11.04</v>
      </c>
      <c r="X34" s="203">
        <v>24.11</v>
      </c>
      <c r="Y34" s="203">
        <v>0</v>
      </c>
      <c r="Z34">
        <v>0</v>
      </c>
      <c r="AA34" s="203">
        <v>-0.01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68.11</v>
      </c>
      <c r="AQ34" s="203">
        <v>22</v>
      </c>
      <c r="AR34" s="203">
        <v>24.5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86.4</v>
      </c>
      <c r="L35" s="203">
        <v>41.84</v>
      </c>
      <c r="M35" s="203">
        <v>0</v>
      </c>
      <c r="N35" s="203">
        <v>28.97</v>
      </c>
      <c r="O35" s="203">
        <v>48.65</v>
      </c>
      <c r="P35" s="203">
        <v>66.489999999999995</v>
      </c>
      <c r="Q35" s="203">
        <v>5.01</v>
      </c>
      <c r="R35" s="203">
        <v>5.17</v>
      </c>
      <c r="S35" s="203">
        <v>6.43</v>
      </c>
      <c r="T35" s="203">
        <v>0</v>
      </c>
      <c r="U35" s="203">
        <v>317.73</v>
      </c>
      <c r="V35" s="203">
        <v>4.2300000000000004</v>
      </c>
      <c r="W35" s="203">
        <v>11.04</v>
      </c>
      <c r="X35" s="203">
        <v>24.11</v>
      </c>
      <c r="Y35" s="203">
        <v>0</v>
      </c>
      <c r="Z35">
        <v>0</v>
      </c>
      <c r="AA35" s="203">
        <v>-0.01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68.11</v>
      </c>
      <c r="AQ35" s="203">
        <v>22</v>
      </c>
      <c r="AR35" s="203">
        <v>24.5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76.83</v>
      </c>
      <c r="L36" s="203">
        <v>41.84</v>
      </c>
      <c r="M36" s="203">
        <v>0</v>
      </c>
      <c r="N36" s="203">
        <v>28.97</v>
      </c>
      <c r="O36" s="203">
        <v>48.65</v>
      </c>
      <c r="P36" s="203">
        <v>66.489999999999995</v>
      </c>
      <c r="Q36" s="203">
        <v>5.01</v>
      </c>
      <c r="R36" s="203">
        <v>5.17</v>
      </c>
      <c r="S36" s="203">
        <v>6.43</v>
      </c>
      <c r="T36" s="203">
        <v>0</v>
      </c>
      <c r="U36" s="203">
        <v>317.86</v>
      </c>
      <c r="V36" s="203">
        <v>4.2300000000000004</v>
      </c>
      <c r="W36" s="203">
        <v>11.04</v>
      </c>
      <c r="X36" s="203">
        <v>24.11</v>
      </c>
      <c r="Y36" s="203">
        <v>0</v>
      </c>
      <c r="Z36">
        <v>0</v>
      </c>
      <c r="AA36" s="203">
        <v>-0.01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68.11</v>
      </c>
      <c r="AQ36" s="203">
        <v>22</v>
      </c>
      <c r="AR36" s="203">
        <v>24.5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75.290000000000006</v>
      </c>
      <c r="L37" s="203">
        <v>41.84</v>
      </c>
      <c r="M37" s="203">
        <v>0</v>
      </c>
      <c r="N37" s="203">
        <v>28.97</v>
      </c>
      <c r="O37" s="203">
        <v>48.65</v>
      </c>
      <c r="P37" s="203">
        <v>66.489999999999995</v>
      </c>
      <c r="Q37" s="203">
        <v>5.01</v>
      </c>
      <c r="R37" s="203">
        <v>5.17</v>
      </c>
      <c r="S37" s="203">
        <v>6.43</v>
      </c>
      <c r="T37" s="203">
        <v>0</v>
      </c>
      <c r="U37" s="203">
        <v>317.86</v>
      </c>
      <c r="V37" s="203">
        <v>4.2300000000000004</v>
      </c>
      <c r="W37" s="203">
        <v>11.04</v>
      </c>
      <c r="X37" s="203">
        <v>24.11</v>
      </c>
      <c r="Y37" s="203">
        <v>0</v>
      </c>
      <c r="Z37">
        <v>0</v>
      </c>
      <c r="AA37" s="203">
        <v>-0.01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68.11</v>
      </c>
      <c r="AQ37" s="203">
        <v>22</v>
      </c>
      <c r="AR37" s="203">
        <v>24.5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75.2</v>
      </c>
      <c r="L38" s="203">
        <v>41.84</v>
      </c>
      <c r="M38" s="203">
        <v>0</v>
      </c>
      <c r="N38" s="203">
        <v>28.97</v>
      </c>
      <c r="O38" s="203">
        <v>48.65</v>
      </c>
      <c r="P38" s="203">
        <v>66.489999999999995</v>
      </c>
      <c r="Q38" s="203">
        <v>5.01</v>
      </c>
      <c r="R38" s="203">
        <v>5.17</v>
      </c>
      <c r="S38" s="203">
        <v>6.43</v>
      </c>
      <c r="T38" s="203">
        <v>0</v>
      </c>
      <c r="U38" s="203">
        <v>317.86</v>
      </c>
      <c r="V38" s="203">
        <v>4.2300000000000004</v>
      </c>
      <c r="W38" s="203">
        <v>11.04</v>
      </c>
      <c r="X38" s="203">
        <v>24.11</v>
      </c>
      <c r="Y38" s="203">
        <v>0</v>
      </c>
      <c r="Z38">
        <v>0</v>
      </c>
      <c r="AA38" s="203">
        <v>-0.01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68.11</v>
      </c>
      <c r="AQ38" s="203">
        <v>22</v>
      </c>
      <c r="AR38" s="203">
        <v>26.3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76.83</v>
      </c>
      <c r="L39" s="203">
        <v>41.84</v>
      </c>
      <c r="M39" s="203">
        <v>0</v>
      </c>
      <c r="N39" s="203">
        <v>28.97</v>
      </c>
      <c r="O39" s="203">
        <v>48.65</v>
      </c>
      <c r="P39" s="203">
        <v>66.489999999999995</v>
      </c>
      <c r="Q39" s="203">
        <v>5.01</v>
      </c>
      <c r="R39" s="203">
        <v>5.17</v>
      </c>
      <c r="S39" s="203">
        <v>6.43</v>
      </c>
      <c r="T39" s="203">
        <v>0</v>
      </c>
      <c r="U39" s="203">
        <v>317.86</v>
      </c>
      <c r="V39" s="203">
        <v>4.2300000000000004</v>
      </c>
      <c r="W39" s="203">
        <v>11.04</v>
      </c>
      <c r="X39" s="203">
        <v>24.11</v>
      </c>
      <c r="Y39" s="203">
        <v>0</v>
      </c>
      <c r="Z39">
        <v>0</v>
      </c>
      <c r="AA39" s="203">
        <v>-0.01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68.11</v>
      </c>
      <c r="AQ39" s="203">
        <v>22</v>
      </c>
      <c r="AR39" s="203">
        <v>26.3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76.83</v>
      </c>
      <c r="L40" s="203">
        <v>41.84</v>
      </c>
      <c r="M40" s="203">
        <v>0</v>
      </c>
      <c r="N40" s="203">
        <v>28.97</v>
      </c>
      <c r="O40" s="203">
        <v>48.65</v>
      </c>
      <c r="P40" s="203">
        <v>66.489999999999995</v>
      </c>
      <c r="Q40" s="203">
        <v>2.88</v>
      </c>
      <c r="R40" s="203">
        <v>5.17</v>
      </c>
      <c r="S40" s="203">
        <v>6.43</v>
      </c>
      <c r="T40" s="203">
        <v>0</v>
      </c>
      <c r="U40" s="203">
        <v>317.86</v>
      </c>
      <c r="V40" s="203">
        <v>4.2300000000000004</v>
      </c>
      <c r="W40" s="203">
        <v>11.04</v>
      </c>
      <c r="X40" s="203">
        <v>24.11</v>
      </c>
      <c r="Y40" s="203">
        <v>0</v>
      </c>
      <c r="Z40">
        <v>0</v>
      </c>
      <c r="AA40" s="203">
        <v>-0.01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68.11</v>
      </c>
      <c r="AQ40" s="203">
        <v>22</v>
      </c>
      <c r="AR40" s="203">
        <v>26.3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76.83</v>
      </c>
      <c r="L41" s="203">
        <v>41.84</v>
      </c>
      <c r="M41" s="203">
        <v>0</v>
      </c>
      <c r="N41" s="203">
        <v>28.97</v>
      </c>
      <c r="O41" s="203">
        <v>48.65</v>
      </c>
      <c r="P41" s="203">
        <v>66.489999999999995</v>
      </c>
      <c r="Q41" s="203">
        <v>2.88</v>
      </c>
      <c r="R41" s="203">
        <v>5.17</v>
      </c>
      <c r="S41" s="203">
        <v>6.43</v>
      </c>
      <c r="T41" s="203">
        <v>0</v>
      </c>
      <c r="U41" s="203">
        <v>317.86</v>
      </c>
      <c r="V41" s="203">
        <v>4.2300000000000004</v>
      </c>
      <c r="W41" s="203">
        <v>11.04</v>
      </c>
      <c r="X41" s="203">
        <v>24.11</v>
      </c>
      <c r="Y41" s="203">
        <v>0</v>
      </c>
      <c r="Z41">
        <v>0</v>
      </c>
      <c r="AA41" s="203">
        <v>-0.01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68.11</v>
      </c>
      <c r="AQ41" s="203">
        <v>22</v>
      </c>
      <c r="AR41" s="203">
        <v>26.3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76.83</v>
      </c>
      <c r="L42" s="203">
        <v>22.09</v>
      </c>
      <c r="M42" s="203">
        <v>0</v>
      </c>
      <c r="N42" s="203">
        <v>28.97</v>
      </c>
      <c r="O42" s="203">
        <v>48.65</v>
      </c>
      <c r="P42" s="203">
        <v>66.489999999999995</v>
      </c>
      <c r="Q42" s="203">
        <v>2.88</v>
      </c>
      <c r="R42" s="203">
        <v>2.88</v>
      </c>
      <c r="S42" s="203">
        <v>3.84</v>
      </c>
      <c r="T42" s="203">
        <v>0</v>
      </c>
      <c r="U42" s="203">
        <v>317.86</v>
      </c>
      <c r="V42" s="203">
        <v>4.2300000000000004</v>
      </c>
      <c r="W42" s="203">
        <v>11.04</v>
      </c>
      <c r="X42" s="203">
        <v>24.11</v>
      </c>
      <c r="Y42" s="203">
        <v>0</v>
      </c>
      <c r="Z42">
        <v>0</v>
      </c>
      <c r="AA42" s="203">
        <v>-0.01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33.61</v>
      </c>
      <c r="AQ42" s="203">
        <v>11.52</v>
      </c>
      <c r="AR42" s="203">
        <v>26.3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38.42</v>
      </c>
      <c r="L43" s="203">
        <v>22.09</v>
      </c>
      <c r="M43" s="203">
        <v>0</v>
      </c>
      <c r="N43" s="203">
        <v>28.97</v>
      </c>
      <c r="O43" s="203">
        <v>48.65</v>
      </c>
      <c r="P43" s="203">
        <v>66.489999999999995</v>
      </c>
      <c r="Q43" s="203">
        <v>2.88</v>
      </c>
      <c r="R43" s="203">
        <v>2.88</v>
      </c>
      <c r="S43" s="203">
        <v>3.84</v>
      </c>
      <c r="T43" s="203">
        <v>0</v>
      </c>
      <c r="U43" s="203">
        <v>317.86</v>
      </c>
      <c r="V43" s="203">
        <v>2.88</v>
      </c>
      <c r="W43" s="203">
        <v>11.04</v>
      </c>
      <c r="X43" s="203">
        <v>24.11</v>
      </c>
      <c r="Y43" s="203">
        <v>0</v>
      </c>
      <c r="Z43">
        <v>0</v>
      </c>
      <c r="AA43" s="203">
        <v>-0.01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33.61</v>
      </c>
      <c r="AQ43" s="203">
        <v>11.52</v>
      </c>
      <c r="AR43" s="203">
        <v>26.3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38.42</v>
      </c>
      <c r="L44" s="203">
        <v>22.09</v>
      </c>
      <c r="M44" s="203">
        <v>0</v>
      </c>
      <c r="N44" s="203">
        <v>28.97</v>
      </c>
      <c r="O44" s="203">
        <v>48.65</v>
      </c>
      <c r="P44" s="203">
        <v>66.489999999999995</v>
      </c>
      <c r="Q44" s="203">
        <v>2.88</v>
      </c>
      <c r="R44" s="203">
        <v>2.88</v>
      </c>
      <c r="S44" s="203">
        <v>3.84</v>
      </c>
      <c r="T44" s="203">
        <v>0</v>
      </c>
      <c r="U44" s="203">
        <v>317.86</v>
      </c>
      <c r="V44" s="203">
        <v>2.88</v>
      </c>
      <c r="W44" s="203">
        <v>11.04</v>
      </c>
      <c r="X44" s="203">
        <v>24.11</v>
      </c>
      <c r="Y44" s="203">
        <v>0</v>
      </c>
      <c r="Z44">
        <v>0</v>
      </c>
      <c r="AA44" s="203">
        <v>-0.01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33.61</v>
      </c>
      <c r="AQ44" s="203">
        <v>11.52</v>
      </c>
      <c r="AR44" s="203">
        <v>26.3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38.42</v>
      </c>
      <c r="L45" s="203">
        <v>22.09</v>
      </c>
      <c r="M45" s="203">
        <v>0</v>
      </c>
      <c r="N45" s="203">
        <v>28.97</v>
      </c>
      <c r="O45" s="203">
        <v>48.65</v>
      </c>
      <c r="P45" s="203">
        <v>66.489999999999995</v>
      </c>
      <c r="Q45" s="203">
        <v>2.88</v>
      </c>
      <c r="R45" s="203">
        <v>2.88</v>
      </c>
      <c r="S45" s="203">
        <v>3.84</v>
      </c>
      <c r="T45" s="203">
        <v>0</v>
      </c>
      <c r="U45" s="203">
        <v>317.86</v>
      </c>
      <c r="V45" s="203">
        <v>2.88</v>
      </c>
      <c r="W45" s="203">
        <v>11.04</v>
      </c>
      <c r="X45" s="203">
        <v>24.11</v>
      </c>
      <c r="Y45" s="203">
        <v>0</v>
      </c>
      <c r="Z45">
        <v>0</v>
      </c>
      <c r="AA45" s="203">
        <v>-0.01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33.92</v>
      </c>
      <c r="AQ45" s="203">
        <v>11.52</v>
      </c>
      <c r="AR45" s="203">
        <v>26.3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38.42</v>
      </c>
      <c r="L46" s="203">
        <v>22.09</v>
      </c>
      <c r="M46" s="203">
        <v>0</v>
      </c>
      <c r="N46" s="203">
        <v>28.97</v>
      </c>
      <c r="O46" s="203">
        <v>48.65</v>
      </c>
      <c r="P46" s="203">
        <v>66.489999999999995</v>
      </c>
      <c r="Q46" s="203">
        <v>2.88</v>
      </c>
      <c r="R46" s="203">
        <v>2.88</v>
      </c>
      <c r="S46" s="203">
        <v>3.84</v>
      </c>
      <c r="T46" s="203">
        <v>0</v>
      </c>
      <c r="U46" s="203">
        <v>317.86</v>
      </c>
      <c r="V46" s="203">
        <v>2.88</v>
      </c>
      <c r="W46" s="203">
        <v>11.04</v>
      </c>
      <c r="X46" s="203">
        <v>24.11</v>
      </c>
      <c r="Y46" s="203">
        <v>0</v>
      </c>
      <c r="Z46">
        <v>0</v>
      </c>
      <c r="AA46" s="203">
        <v>-0.01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33.92</v>
      </c>
      <c r="AQ46" s="203">
        <v>11.52</v>
      </c>
      <c r="AR46" s="203">
        <v>26.3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60.81</v>
      </c>
      <c r="L47" s="203">
        <v>22.22</v>
      </c>
      <c r="M47" s="203">
        <v>0</v>
      </c>
      <c r="N47" s="203">
        <v>28.97</v>
      </c>
      <c r="O47" s="203">
        <v>48.65</v>
      </c>
      <c r="P47" s="203">
        <v>66.489999999999995</v>
      </c>
      <c r="Q47" s="203">
        <v>2.88</v>
      </c>
      <c r="R47" s="203">
        <v>2.88</v>
      </c>
      <c r="S47" s="203">
        <v>3.84</v>
      </c>
      <c r="T47" s="203">
        <v>0</v>
      </c>
      <c r="U47" s="203">
        <v>317.86</v>
      </c>
      <c r="V47" s="203">
        <v>2.88</v>
      </c>
      <c r="W47" s="203">
        <v>11.04</v>
      </c>
      <c r="X47" s="203">
        <v>24.11</v>
      </c>
      <c r="Y47" s="203">
        <v>0</v>
      </c>
      <c r="Z47">
        <v>0</v>
      </c>
      <c r="AA47" s="203">
        <v>-0.01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33.61</v>
      </c>
      <c r="AQ47" s="203">
        <v>11.52</v>
      </c>
      <c r="AR47" s="203">
        <v>26.3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39.619999999999997</v>
      </c>
      <c r="L48" s="203">
        <v>22.22</v>
      </c>
      <c r="M48" s="203">
        <v>0</v>
      </c>
      <c r="N48" s="203">
        <v>28.97</v>
      </c>
      <c r="O48" s="203">
        <v>48.65</v>
      </c>
      <c r="P48" s="203">
        <v>66.489999999999995</v>
      </c>
      <c r="Q48" s="203">
        <v>2.88</v>
      </c>
      <c r="R48" s="203">
        <v>2.88</v>
      </c>
      <c r="S48" s="203">
        <v>3.84</v>
      </c>
      <c r="T48" s="203">
        <v>0</v>
      </c>
      <c r="U48" s="203">
        <v>317.86</v>
      </c>
      <c r="V48" s="203">
        <v>2.88</v>
      </c>
      <c r="W48" s="203">
        <v>11.04</v>
      </c>
      <c r="X48" s="203">
        <v>24.11</v>
      </c>
      <c r="Y48" s="203">
        <v>0</v>
      </c>
      <c r="Z48">
        <v>0</v>
      </c>
      <c r="AA48" s="203">
        <v>-0.01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33.61</v>
      </c>
      <c r="AQ48" s="203">
        <v>11.52</v>
      </c>
      <c r="AR48" s="203">
        <v>26.3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39.619999999999997</v>
      </c>
      <c r="L49" s="203">
        <v>22.22</v>
      </c>
      <c r="M49" s="203">
        <v>0</v>
      </c>
      <c r="N49" s="203">
        <v>28.97</v>
      </c>
      <c r="O49" s="203">
        <v>48.65</v>
      </c>
      <c r="P49" s="203">
        <v>66.489999999999995</v>
      </c>
      <c r="Q49" s="203">
        <v>2.88</v>
      </c>
      <c r="R49" s="203">
        <v>2.88</v>
      </c>
      <c r="S49" s="203">
        <v>3.84</v>
      </c>
      <c r="T49" s="203">
        <v>0</v>
      </c>
      <c r="U49" s="203">
        <v>317.86</v>
      </c>
      <c r="V49" s="203">
        <v>2.88</v>
      </c>
      <c r="W49" s="203">
        <v>11.04</v>
      </c>
      <c r="X49" s="203">
        <v>24.11</v>
      </c>
      <c r="Y49" s="203">
        <v>0</v>
      </c>
      <c r="Z49">
        <v>0</v>
      </c>
      <c r="AA49" s="203">
        <v>-0.01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33.61</v>
      </c>
      <c r="AQ49" s="203">
        <v>11.52</v>
      </c>
      <c r="AR49" s="203">
        <v>26.3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39.619999999999997</v>
      </c>
      <c r="L50" s="203">
        <v>22.22</v>
      </c>
      <c r="M50" s="203">
        <v>0</v>
      </c>
      <c r="N50" s="203">
        <v>28.97</v>
      </c>
      <c r="O50" s="203">
        <v>48.65</v>
      </c>
      <c r="P50" s="203">
        <v>66.489999999999995</v>
      </c>
      <c r="Q50" s="203">
        <v>2.88</v>
      </c>
      <c r="R50" s="203">
        <v>2.88</v>
      </c>
      <c r="S50" s="203">
        <v>3.84</v>
      </c>
      <c r="T50" s="203">
        <v>0</v>
      </c>
      <c r="U50" s="203">
        <v>317.86</v>
      </c>
      <c r="V50" s="203">
        <v>2.88</v>
      </c>
      <c r="W50" s="203">
        <v>11.04</v>
      </c>
      <c r="X50" s="203">
        <v>24.11</v>
      </c>
      <c r="Y50" s="203">
        <v>0</v>
      </c>
      <c r="Z50">
        <v>0</v>
      </c>
      <c r="AA50" s="203">
        <v>-0.01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33.61</v>
      </c>
      <c r="AQ50" s="203">
        <v>11.52</v>
      </c>
      <c r="AR50" s="203">
        <v>26.3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38.42</v>
      </c>
      <c r="L51" s="203">
        <v>22.22</v>
      </c>
      <c r="M51" s="203">
        <v>0</v>
      </c>
      <c r="N51" s="203">
        <v>28.97</v>
      </c>
      <c r="O51" s="203">
        <v>48.65</v>
      </c>
      <c r="P51" s="203">
        <v>66.489999999999995</v>
      </c>
      <c r="Q51" s="203">
        <v>2.88</v>
      </c>
      <c r="R51" s="203">
        <v>2.88</v>
      </c>
      <c r="S51" s="203">
        <v>3.84</v>
      </c>
      <c r="T51" s="203">
        <v>0</v>
      </c>
      <c r="U51" s="203">
        <v>317.86</v>
      </c>
      <c r="V51" s="203">
        <v>2.88</v>
      </c>
      <c r="W51" s="203">
        <v>11.04</v>
      </c>
      <c r="X51" s="203">
        <v>24.11</v>
      </c>
      <c r="Y51" s="203">
        <v>0</v>
      </c>
      <c r="Z51">
        <v>0</v>
      </c>
      <c r="AA51" s="203">
        <v>-0.02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33.61</v>
      </c>
      <c r="AQ51" s="203">
        <v>11.52</v>
      </c>
      <c r="AR51" s="203">
        <v>26.3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38.42</v>
      </c>
      <c r="L52" s="203">
        <v>22.22</v>
      </c>
      <c r="M52" s="203">
        <v>0</v>
      </c>
      <c r="N52" s="203">
        <v>28.97</v>
      </c>
      <c r="O52" s="203">
        <v>48.65</v>
      </c>
      <c r="P52" s="203">
        <v>66.489999999999995</v>
      </c>
      <c r="Q52" s="203">
        <v>2.88</v>
      </c>
      <c r="R52" s="203">
        <v>2.88</v>
      </c>
      <c r="S52" s="203">
        <v>3.84</v>
      </c>
      <c r="T52" s="203">
        <v>0</v>
      </c>
      <c r="U52" s="203">
        <v>317.86</v>
      </c>
      <c r="V52" s="203">
        <v>2.88</v>
      </c>
      <c r="W52" s="203">
        <v>11.04</v>
      </c>
      <c r="X52" s="203">
        <v>24.11</v>
      </c>
      <c r="Y52" s="203">
        <v>0</v>
      </c>
      <c r="Z52">
        <v>0</v>
      </c>
      <c r="AA52" s="203">
        <v>-0.02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33.61</v>
      </c>
      <c r="AQ52" s="203">
        <v>11.52</v>
      </c>
      <c r="AR52" s="203">
        <v>26.3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38.42</v>
      </c>
      <c r="L53" s="203">
        <v>22.22</v>
      </c>
      <c r="M53" s="203">
        <v>0</v>
      </c>
      <c r="N53" s="203">
        <v>28.97</v>
      </c>
      <c r="O53" s="203">
        <v>48.65</v>
      </c>
      <c r="P53" s="203">
        <v>66.489999999999995</v>
      </c>
      <c r="Q53" s="203">
        <v>2.88</v>
      </c>
      <c r="R53" s="203">
        <v>2.88</v>
      </c>
      <c r="S53" s="203">
        <v>3.84</v>
      </c>
      <c r="T53" s="203">
        <v>0</v>
      </c>
      <c r="U53" s="203">
        <v>317.86</v>
      </c>
      <c r="V53" s="203">
        <v>2.88</v>
      </c>
      <c r="W53" s="203">
        <v>11.04</v>
      </c>
      <c r="X53" s="203">
        <v>24.11</v>
      </c>
      <c r="Y53" s="203">
        <v>0</v>
      </c>
      <c r="Z53">
        <v>0</v>
      </c>
      <c r="AA53" s="203">
        <v>-0.02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33.61</v>
      </c>
      <c r="AQ53" s="203">
        <v>11.52</v>
      </c>
      <c r="AR53" s="203">
        <v>26.3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38.42</v>
      </c>
      <c r="L54" s="203">
        <v>22.22</v>
      </c>
      <c r="M54" s="203">
        <v>0</v>
      </c>
      <c r="N54" s="203">
        <v>28.97</v>
      </c>
      <c r="O54" s="203">
        <v>48.65</v>
      </c>
      <c r="P54" s="203">
        <v>66.489999999999995</v>
      </c>
      <c r="Q54" s="203">
        <v>2.88</v>
      </c>
      <c r="R54" s="203">
        <v>2.88</v>
      </c>
      <c r="S54" s="203">
        <v>3.84</v>
      </c>
      <c r="T54" s="203">
        <v>0</v>
      </c>
      <c r="U54" s="203">
        <v>317.86</v>
      </c>
      <c r="V54" s="203">
        <v>2.88</v>
      </c>
      <c r="W54" s="203">
        <v>11.04</v>
      </c>
      <c r="X54" s="203">
        <v>24.11</v>
      </c>
      <c r="Y54" s="203">
        <v>0</v>
      </c>
      <c r="Z54">
        <v>0</v>
      </c>
      <c r="AA54" s="203">
        <v>-0.02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33.61</v>
      </c>
      <c r="AQ54" s="203">
        <v>11.52</v>
      </c>
      <c r="AR54" s="203">
        <v>26.3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38.42</v>
      </c>
      <c r="L55" s="203">
        <v>22.22</v>
      </c>
      <c r="M55" s="203">
        <v>0</v>
      </c>
      <c r="N55" s="203">
        <v>28.97</v>
      </c>
      <c r="O55" s="203">
        <v>48.65</v>
      </c>
      <c r="P55" s="203">
        <v>66.489999999999995</v>
      </c>
      <c r="Q55" s="203">
        <v>2.88</v>
      </c>
      <c r="R55" s="203">
        <v>2.88</v>
      </c>
      <c r="S55" s="203">
        <v>3.84</v>
      </c>
      <c r="T55" s="203">
        <v>0</v>
      </c>
      <c r="U55" s="203">
        <v>317.86</v>
      </c>
      <c r="V55" s="203">
        <v>2.88</v>
      </c>
      <c r="W55" s="203">
        <v>11.04</v>
      </c>
      <c r="X55" s="203">
        <v>24.11</v>
      </c>
      <c r="Y55" s="203">
        <v>0</v>
      </c>
      <c r="Z55">
        <v>0</v>
      </c>
      <c r="AA55" s="203">
        <v>-0.02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33.61</v>
      </c>
      <c r="AQ55" s="203">
        <v>14.56</v>
      </c>
      <c r="AR55" s="203">
        <v>26.3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38.42</v>
      </c>
      <c r="L56" s="203">
        <v>22.22</v>
      </c>
      <c r="M56" s="203">
        <v>0</v>
      </c>
      <c r="N56" s="203">
        <v>28.97</v>
      </c>
      <c r="O56" s="203">
        <v>48.65</v>
      </c>
      <c r="P56" s="203">
        <v>66.489999999999995</v>
      </c>
      <c r="Q56" s="203">
        <v>2.88</v>
      </c>
      <c r="R56" s="203">
        <v>2.88</v>
      </c>
      <c r="S56" s="203">
        <v>3.84</v>
      </c>
      <c r="T56" s="203">
        <v>0</v>
      </c>
      <c r="U56" s="203">
        <v>317.86</v>
      </c>
      <c r="V56" s="203">
        <v>2.88</v>
      </c>
      <c r="W56" s="203">
        <v>11.04</v>
      </c>
      <c r="X56" s="203">
        <v>24.11</v>
      </c>
      <c r="Y56" s="203">
        <v>0</v>
      </c>
      <c r="Z56">
        <v>0</v>
      </c>
      <c r="AA56" s="203">
        <v>-0.02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33.61</v>
      </c>
      <c r="AQ56" s="203">
        <v>14.56</v>
      </c>
      <c r="AR56" s="203">
        <v>26.3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38.42</v>
      </c>
      <c r="L57" s="203">
        <v>22.22</v>
      </c>
      <c r="M57" s="203">
        <v>0</v>
      </c>
      <c r="N57" s="203">
        <v>28.97</v>
      </c>
      <c r="O57" s="203">
        <v>48.65</v>
      </c>
      <c r="P57" s="203">
        <v>66.489999999999995</v>
      </c>
      <c r="Q57" s="203">
        <v>2.88</v>
      </c>
      <c r="R57" s="203">
        <v>2.88</v>
      </c>
      <c r="S57" s="203">
        <v>3.84</v>
      </c>
      <c r="T57" s="203">
        <v>0</v>
      </c>
      <c r="U57" s="203">
        <v>317.86</v>
      </c>
      <c r="V57" s="203">
        <v>2.88</v>
      </c>
      <c r="W57" s="203">
        <v>11.04</v>
      </c>
      <c r="X57" s="203">
        <v>24.11</v>
      </c>
      <c r="Y57" s="203">
        <v>0</v>
      </c>
      <c r="Z57">
        <v>0</v>
      </c>
      <c r="AA57" s="203">
        <v>-0.02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33.61</v>
      </c>
      <c r="AQ57" s="203">
        <v>14.56</v>
      </c>
      <c r="AR57" s="203">
        <v>26.3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38.42</v>
      </c>
      <c r="L58" s="203">
        <v>22.22</v>
      </c>
      <c r="M58" s="203">
        <v>0</v>
      </c>
      <c r="N58" s="203">
        <v>28.97</v>
      </c>
      <c r="O58" s="203">
        <v>48.65</v>
      </c>
      <c r="P58" s="203">
        <v>66.489999999999995</v>
      </c>
      <c r="Q58" s="203">
        <v>2.88</v>
      </c>
      <c r="R58" s="203">
        <v>2.88</v>
      </c>
      <c r="S58" s="203">
        <v>3.84</v>
      </c>
      <c r="T58" s="203">
        <v>0</v>
      </c>
      <c r="U58" s="203">
        <v>317.86</v>
      </c>
      <c r="V58" s="203">
        <v>2.88</v>
      </c>
      <c r="W58" s="203">
        <v>11.04</v>
      </c>
      <c r="X58" s="203">
        <v>24.11</v>
      </c>
      <c r="Y58" s="203">
        <v>0</v>
      </c>
      <c r="Z58">
        <v>0</v>
      </c>
      <c r="AA58" s="203">
        <v>-0.02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33.61</v>
      </c>
      <c r="AQ58" s="203">
        <v>14.56</v>
      </c>
      <c r="AR58" s="203">
        <v>26.3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38.42</v>
      </c>
      <c r="L59" s="203">
        <v>22.22</v>
      </c>
      <c r="M59" s="203">
        <v>0</v>
      </c>
      <c r="N59" s="203">
        <v>28.97</v>
      </c>
      <c r="O59" s="203">
        <v>48.65</v>
      </c>
      <c r="P59" s="203">
        <v>63.89</v>
      </c>
      <c r="Q59" s="203">
        <v>2.88</v>
      </c>
      <c r="R59" s="203">
        <v>2.88</v>
      </c>
      <c r="S59" s="203">
        <v>3.84</v>
      </c>
      <c r="T59" s="203">
        <v>0</v>
      </c>
      <c r="U59" s="203">
        <v>317.86</v>
      </c>
      <c r="V59" s="203">
        <v>2.88</v>
      </c>
      <c r="W59" s="203">
        <v>11.04</v>
      </c>
      <c r="X59" s="203">
        <v>24.11</v>
      </c>
      <c r="Y59" s="203">
        <v>0</v>
      </c>
      <c r="Z59">
        <v>0</v>
      </c>
      <c r="AA59" s="203">
        <v>-0.02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33.61</v>
      </c>
      <c r="AQ59" s="203">
        <v>11.53</v>
      </c>
      <c r="AR59" s="203">
        <v>26.3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38.42</v>
      </c>
      <c r="L60" s="203">
        <v>22.22</v>
      </c>
      <c r="M60" s="203">
        <v>0</v>
      </c>
      <c r="N60" s="203">
        <v>28.97</v>
      </c>
      <c r="O60" s="203">
        <v>48.65</v>
      </c>
      <c r="P60" s="203">
        <v>61.4</v>
      </c>
      <c r="Q60" s="203">
        <v>2.88</v>
      </c>
      <c r="R60" s="203">
        <v>2.88</v>
      </c>
      <c r="S60" s="203">
        <v>3.84</v>
      </c>
      <c r="T60" s="203">
        <v>0</v>
      </c>
      <c r="U60" s="203">
        <v>317.86</v>
      </c>
      <c r="V60" s="203">
        <v>2.88</v>
      </c>
      <c r="W60" s="203">
        <v>11.04</v>
      </c>
      <c r="X60" s="203">
        <v>24.11</v>
      </c>
      <c r="Y60" s="203">
        <v>0</v>
      </c>
      <c r="Z60">
        <v>0</v>
      </c>
      <c r="AA60" s="203">
        <v>-0.02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33.61</v>
      </c>
      <c r="AQ60" s="203">
        <v>11.53</v>
      </c>
      <c r="AR60" s="203">
        <v>26.3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38.42</v>
      </c>
      <c r="L61" s="203">
        <v>22.22</v>
      </c>
      <c r="M61" s="203">
        <v>0</v>
      </c>
      <c r="N61" s="203">
        <v>28.97</v>
      </c>
      <c r="O61" s="203">
        <v>48.65</v>
      </c>
      <c r="P61" s="203">
        <v>58.55</v>
      </c>
      <c r="Q61" s="203">
        <v>2.88</v>
      </c>
      <c r="R61" s="203">
        <v>2.88</v>
      </c>
      <c r="S61" s="203">
        <v>3.84</v>
      </c>
      <c r="T61" s="203">
        <v>0</v>
      </c>
      <c r="U61" s="203">
        <v>317.86</v>
      </c>
      <c r="V61" s="203">
        <v>2.88</v>
      </c>
      <c r="W61" s="203">
        <v>11.04</v>
      </c>
      <c r="X61" s="203">
        <v>24.11</v>
      </c>
      <c r="Y61" s="203">
        <v>0</v>
      </c>
      <c r="Z61">
        <v>0</v>
      </c>
      <c r="AA61" s="203">
        <v>-0.02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33.61</v>
      </c>
      <c r="AQ61" s="203">
        <v>11.53</v>
      </c>
      <c r="AR61" s="203">
        <v>26.3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38.42</v>
      </c>
      <c r="L62" s="203">
        <v>22.22</v>
      </c>
      <c r="M62" s="203">
        <v>0</v>
      </c>
      <c r="N62" s="203">
        <v>28.97</v>
      </c>
      <c r="O62" s="203">
        <v>48.65</v>
      </c>
      <c r="P62" s="203">
        <v>58.55</v>
      </c>
      <c r="Q62" s="203">
        <v>2.88</v>
      </c>
      <c r="R62" s="203">
        <v>2.88</v>
      </c>
      <c r="S62" s="203">
        <v>3.84</v>
      </c>
      <c r="T62" s="203">
        <v>0</v>
      </c>
      <c r="U62" s="203">
        <v>317.86</v>
      </c>
      <c r="V62" s="203">
        <v>2.88</v>
      </c>
      <c r="W62" s="203">
        <v>11.04</v>
      </c>
      <c r="X62" s="203">
        <v>24.11</v>
      </c>
      <c r="Y62" s="203">
        <v>0</v>
      </c>
      <c r="Z62">
        <v>0</v>
      </c>
      <c r="AA62" s="203">
        <v>-0.02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33.61</v>
      </c>
      <c r="AQ62" s="203">
        <v>11.53</v>
      </c>
      <c r="AR62" s="203">
        <v>26.3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38.42</v>
      </c>
      <c r="L63" s="203">
        <v>22.09</v>
      </c>
      <c r="M63" s="203">
        <v>0</v>
      </c>
      <c r="N63" s="203">
        <v>28.97</v>
      </c>
      <c r="O63" s="203">
        <v>48.65</v>
      </c>
      <c r="P63" s="203">
        <v>58.55</v>
      </c>
      <c r="Q63" s="203">
        <v>3</v>
      </c>
      <c r="R63" s="203">
        <v>2.88</v>
      </c>
      <c r="S63" s="203">
        <v>3.84</v>
      </c>
      <c r="T63" s="203">
        <v>0</v>
      </c>
      <c r="U63" s="203">
        <v>317.86</v>
      </c>
      <c r="V63" s="203">
        <v>2.88</v>
      </c>
      <c r="W63" s="203">
        <v>11.04</v>
      </c>
      <c r="X63" s="203">
        <v>24.11</v>
      </c>
      <c r="Y63" s="203">
        <v>0</v>
      </c>
      <c r="Z63">
        <v>0</v>
      </c>
      <c r="AA63" s="203">
        <v>-0.02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33.61</v>
      </c>
      <c r="AQ63" s="203">
        <v>11.52</v>
      </c>
      <c r="AR63" s="203">
        <v>26.3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38.42</v>
      </c>
      <c r="L64" s="203">
        <v>22.09</v>
      </c>
      <c r="M64" s="203">
        <v>0</v>
      </c>
      <c r="N64" s="203">
        <v>28.97</v>
      </c>
      <c r="O64" s="203">
        <v>48.65</v>
      </c>
      <c r="P64" s="203">
        <v>58.55</v>
      </c>
      <c r="Q64" s="203">
        <v>3</v>
      </c>
      <c r="R64" s="203">
        <v>2.88</v>
      </c>
      <c r="S64" s="203">
        <v>3.84</v>
      </c>
      <c r="T64" s="203">
        <v>0</v>
      </c>
      <c r="U64" s="203">
        <v>317.86</v>
      </c>
      <c r="V64" s="203">
        <v>2.88</v>
      </c>
      <c r="W64" s="203">
        <v>11.04</v>
      </c>
      <c r="X64" s="203">
        <v>24.11</v>
      </c>
      <c r="Y64" s="203">
        <v>0</v>
      </c>
      <c r="Z64">
        <v>0</v>
      </c>
      <c r="AA64" s="203">
        <v>-0.02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33.61</v>
      </c>
      <c r="AQ64" s="203">
        <v>11.52</v>
      </c>
      <c r="AR64" s="203">
        <v>26.3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39.64</v>
      </c>
      <c r="L65" s="203">
        <v>22.09</v>
      </c>
      <c r="M65" s="203">
        <v>0</v>
      </c>
      <c r="N65" s="203">
        <v>28.97</v>
      </c>
      <c r="O65" s="203">
        <v>48.65</v>
      </c>
      <c r="P65" s="203">
        <v>58.55</v>
      </c>
      <c r="Q65" s="203">
        <v>2.88</v>
      </c>
      <c r="R65" s="203">
        <v>2.87</v>
      </c>
      <c r="S65" s="203">
        <v>3.84</v>
      </c>
      <c r="T65" s="203">
        <v>0</v>
      </c>
      <c r="U65" s="203">
        <v>317.86</v>
      </c>
      <c r="V65" s="203">
        <v>2.88</v>
      </c>
      <c r="W65" s="203">
        <v>11.04</v>
      </c>
      <c r="X65" s="203">
        <v>24.11</v>
      </c>
      <c r="Y65" s="203">
        <v>0</v>
      </c>
      <c r="Z65">
        <v>0</v>
      </c>
      <c r="AA65" s="203">
        <v>-0.02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33.61</v>
      </c>
      <c r="AQ65" s="203">
        <v>11.52</v>
      </c>
      <c r="AR65" s="203">
        <v>26.3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38.42</v>
      </c>
      <c r="L66" s="203">
        <v>22.09</v>
      </c>
      <c r="M66" s="203">
        <v>0</v>
      </c>
      <c r="N66" s="203">
        <v>28.97</v>
      </c>
      <c r="O66" s="203">
        <v>48.65</v>
      </c>
      <c r="P66" s="203">
        <v>58.55</v>
      </c>
      <c r="Q66" s="203">
        <v>2.88</v>
      </c>
      <c r="R66" s="203">
        <v>2.88</v>
      </c>
      <c r="S66" s="203">
        <v>3.84</v>
      </c>
      <c r="T66" s="203">
        <v>0</v>
      </c>
      <c r="U66" s="203">
        <v>317.86</v>
      </c>
      <c r="V66" s="203">
        <v>2.88</v>
      </c>
      <c r="W66" s="203">
        <v>11.04</v>
      </c>
      <c r="X66" s="203">
        <v>24.11</v>
      </c>
      <c r="Y66" s="203">
        <v>0</v>
      </c>
      <c r="Z66">
        <v>0</v>
      </c>
      <c r="AA66" s="203">
        <v>-0.02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46.1</v>
      </c>
      <c r="AQ66" s="203">
        <v>11.52</v>
      </c>
      <c r="AR66" s="203">
        <v>26.3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62.43</v>
      </c>
      <c r="L67" s="203">
        <v>21.28</v>
      </c>
      <c r="M67" s="203">
        <v>0</v>
      </c>
      <c r="N67" s="203">
        <v>28.97</v>
      </c>
      <c r="O67" s="203">
        <v>48.65</v>
      </c>
      <c r="P67" s="203">
        <v>58.55</v>
      </c>
      <c r="Q67" s="203">
        <v>2.88</v>
      </c>
      <c r="R67" s="203">
        <v>2.88</v>
      </c>
      <c r="S67" s="203">
        <v>3.84</v>
      </c>
      <c r="T67" s="203">
        <v>0</v>
      </c>
      <c r="U67" s="203">
        <v>317.86</v>
      </c>
      <c r="V67" s="203">
        <v>4.2300000000000004</v>
      </c>
      <c r="W67" s="203">
        <v>11.04</v>
      </c>
      <c r="X67" s="203">
        <v>24.11</v>
      </c>
      <c r="Y67" s="203">
        <v>0</v>
      </c>
      <c r="Z67">
        <v>0</v>
      </c>
      <c r="AA67" s="203">
        <v>-0.02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49.94</v>
      </c>
      <c r="AQ67" s="203">
        <v>11.52</v>
      </c>
      <c r="AR67" s="203">
        <v>24.32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86.44</v>
      </c>
      <c r="L68" s="203">
        <v>22.09</v>
      </c>
      <c r="M68" s="203">
        <v>0</v>
      </c>
      <c r="N68" s="203">
        <v>28.97</v>
      </c>
      <c r="O68" s="203">
        <v>48.65</v>
      </c>
      <c r="P68" s="203">
        <v>58.55</v>
      </c>
      <c r="Q68" s="203">
        <v>2.88</v>
      </c>
      <c r="R68" s="203">
        <v>2.88</v>
      </c>
      <c r="S68" s="203">
        <v>3.84</v>
      </c>
      <c r="T68" s="203">
        <v>0</v>
      </c>
      <c r="U68" s="203">
        <v>317.86</v>
      </c>
      <c r="V68" s="203">
        <v>4.2300000000000004</v>
      </c>
      <c r="W68" s="203">
        <v>11.04</v>
      </c>
      <c r="X68" s="203">
        <v>24.11</v>
      </c>
      <c r="Y68" s="203">
        <v>0</v>
      </c>
      <c r="Z68">
        <v>0</v>
      </c>
      <c r="AA68" s="203">
        <v>-0.02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33.61</v>
      </c>
      <c r="AQ68" s="203">
        <v>11.52</v>
      </c>
      <c r="AR68" s="203">
        <v>18.600000000000001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115.25</v>
      </c>
      <c r="L69" s="203">
        <v>41.84</v>
      </c>
      <c r="M69" s="203">
        <v>0</v>
      </c>
      <c r="N69" s="203">
        <v>28.97</v>
      </c>
      <c r="O69" s="203">
        <v>48.65</v>
      </c>
      <c r="P69" s="203">
        <v>58.55</v>
      </c>
      <c r="Q69" s="203">
        <v>5.01</v>
      </c>
      <c r="R69" s="203">
        <v>5.17</v>
      </c>
      <c r="S69" s="203">
        <v>6.43</v>
      </c>
      <c r="T69" s="203">
        <v>0</v>
      </c>
      <c r="U69" s="203">
        <v>317.86</v>
      </c>
      <c r="V69" s="203">
        <v>4.2300000000000004</v>
      </c>
      <c r="W69" s="203">
        <v>11.04</v>
      </c>
      <c r="X69" s="203">
        <v>24.11</v>
      </c>
      <c r="Y69" s="203">
        <v>0</v>
      </c>
      <c r="Z69">
        <v>0</v>
      </c>
      <c r="AA69" s="203">
        <v>-0.02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68.11</v>
      </c>
      <c r="AQ69" s="203">
        <v>22</v>
      </c>
      <c r="AR69" s="203">
        <v>11.58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157.66</v>
      </c>
      <c r="L70" s="203">
        <v>41.84</v>
      </c>
      <c r="M70" s="203">
        <v>0</v>
      </c>
      <c r="N70" s="203">
        <v>28.97</v>
      </c>
      <c r="O70" s="203">
        <v>48.65</v>
      </c>
      <c r="P70" s="203">
        <v>58.55</v>
      </c>
      <c r="Q70" s="203">
        <v>5.01</v>
      </c>
      <c r="R70" s="203">
        <v>5.17</v>
      </c>
      <c r="S70" s="203">
        <v>6.43</v>
      </c>
      <c r="T70" s="203">
        <v>0</v>
      </c>
      <c r="U70" s="203">
        <v>317.86</v>
      </c>
      <c r="V70" s="203">
        <v>4.2300000000000004</v>
      </c>
      <c r="W70" s="203">
        <v>11.04</v>
      </c>
      <c r="X70" s="203">
        <v>24.11</v>
      </c>
      <c r="Y70" s="203">
        <v>0</v>
      </c>
      <c r="Z70">
        <v>0</v>
      </c>
      <c r="AA70" s="203">
        <v>-0.02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68.11</v>
      </c>
      <c r="AQ70" s="203">
        <v>22</v>
      </c>
      <c r="AR70" s="203">
        <v>5.98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157.57</v>
      </c>
      <c r="L71" s="203">
        <v>41.83</v>
      </c>
      <c r="M71" s="203">
        <v>0</v>
      </c>
      <c r="N71" s="203">
        <v>28.97</v>
      </c>
      <c r="O71" s="203">
        <v>48.65</v>
      </c>
      <c r="P71" s="203">
        <v>58.55</v>
      </c>
      <c r="Q71" s="203">
        <v>5.01</v>
      </c>
      <c r="R71" s="203">
        <v>5.17</v>
      </c>
      <c r="S71" s="203">
        <v>6.43</v>
      </c>
      <c r="T71" s="203">
        <v>0</v>
      </c>
      <c r="U71" s="203">
        <v>317.86</v>
      </c>
      <c r="V71" s="203">
        <v>4.2300000000000004</v>
      </c>
      <c r="W71" s="203">
        <v>11.04</v>
      </c>
      <c r="X71" s="203">
        <v>24.11</v>
      </c>
      <c r="Y71" s="203">
        <v>0</v>
      </c>
      <c r="Z71">
        <v>0</v>
      </c>
      <c r="AA71" s="203">
        <v>-0.02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68.11</v>
      </c>
      <c r="AQ71" s="203">
        <v>22</v>
      </c>
      <c r="AR71" s="203">
        <v>1.85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157.57</v>
      </c>
      <c r="L72" s="203">
        <v>41.83</v>
      </c>
      <c r="M72" s="203">
        <v>0</v>
      </c>
      <c r="N72" s="203">
        <v>28.97</v>
      </c>
      <c r="O72" s="203">
        <v>48.65</v>
      </c>
      <c r="P72" s="203">
        <v>58.55</v>
      </c>
      <c r="Q72" s="203">
        <v>5.01</v>
      </c>
      <c r="R72" s="203">
        <v>5.17</v>
      </c>
      <c r="S72" s="203">
        <v>6.43</v>
      </c>
      <c r="T72" s="203">
        <v>0</v>
      </c>
      <c r="U72" s="203">
        <v>317.86</v>
      </c>
      <c r="V72" s="203">
        <v>4.2300000000000004</v>
      </c>
      <c r="W72" s="203">
        <v>11.04</v>
      </c>
      <c r="X72" s="203">
        <v>24.11</v>
      </c>
      <c r="Y72" s="203">
        <v>0</v>
      </c>
      <c r="Z72">
        <v>0</v>
      </c>
      <c r="AA72" s="203">
        <v>-0.02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68.11</v>
      </c>
      <c r="AQ72" s="203">
        <v>22</v>
      </c>
      <c r="AR72" s="203">
        <v>0.63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157.57</v>
      </c>
      <c r="L73" s="203">
        <v>41.83</v>
      </c>
      <c r="M73" s="203">
        <v>0</v>
      </c>
      <c r="N73" s="203">
        <v>28.97</v>
      </c>
      <c r="O73" s="203">
        <v>48.65</v>
      </c>
      <c r="P73" s="203">
        <v>60.99</v>
      </c>
      <c r="Q73" s="203">
        <v>5.01</v>
      </c>
      <c r="R73" s="203">
        <v>5.17</v>
      </c>
      <c r="S73" s="203">
        <v>6.43</v>
      </c>
      <c r="T73" s="203">
        <v>0</v>
      </c>
      <c r="U73" s="203">
        <v>317.86</v>
      </c>
      <c r="V73" s="203">
        <v>4.2300000000000004</v>
      </c>
      <c r="W73" s="203">
        <v>11.04</v>
      </c>
      <c r="X73" s="203">
        <v>24.11</v>
      </c>
      <c r="Y73" s="203">
        <v>0</v>
      </c>
      <c r="Z73">
        <v>0</v>
      </c>
      <c r="AA73" s="203">
        <v>-0.02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68.11</v>
      </c>
      <c r="AQ73" s="203">
        <v>22</v>
      </c>
      <c r="AR73" s="203">
        <v>0.33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157.57</v>
      </c>
      <c r="L74" s="203">
        <v>41.83</v>
      </c>
      <c r="M74" s="203">
        <v>0</v>
      </c>
      <c r="N74" s="203">
        <v>28.97</v>
      </c>
      <c r="O74" s="203">
        <v>48.65</v>
      </c>
      <c r="P74" s="203">
        <v>63.58</v>
      </c>
      <c r="Q74" s="203">
        <v>5.01</v>
      </c>
      <c r="R74" s="203">
        <v>5.17</v>
      </c>
      <c r="S74" s="203">
        <v>6.43</v>
      </c>
      <c r="T74" s="203">
        <v>0</v>
      </c>
      <c r="U74" s="203">
        <v>317.86</v>
      </c>
      <c r="V74" s="203">
        <v>4.2300000000000004</v>
      </c>
      <c r="W74" s="203">
        <v>11.04</v>
      </c>
      <c r="X74" s="203">
        <v>24.11</v>
      </c>
      <c r="Y74" s="203">
        <v>0</v>
      </c>
      <c r="Z74">
        <v>0</v>
      </c>
      <c r="AA74" s="203">
        <v>-0.02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68.11</v>
      </c>
      <c r="AQ74" s="203">
        <v>22</v>
      </c>
      <c r="AR74" s="203">
        <v>0.17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157.57</v>
      </c>
      <c r="L75" s="203">
        <v>41.83</v>
      </c>
      <c r="M75" s="203">
        <v>0</v>
      </c>
      <c r="N75" s="203">
        <v>28.97</v>
      </c>
      <c r="O75" s="203">
        <v>48.65</v>
      </c>
      <c r="P75" s="203">
        <v>66.16</v>
      </c>
      <c r="Q75" s="203">
        <v>5.01</v>
      </c>
      <c r="R75" s="203">
        <v>5.17</v>
      </c>
      <c r="S75" s="203">
        <v>6.43</v>
      </c>
      <c r="T75" s="203">
        <v>0</v>
      </c>
      <c r="U75" s="203">
        <v>317.86</v>
      </c>
      <c r="V75" s="203">
        <v>4.2300000000000004</v>
      </c>
      <c r="W75" s="203">
        <v>11.04</v>
      </c>
      <c r="X75" s="203">
        <v>24.11</v>
      </c>
      <c r="Y75" s="203">
        <v>0</v>
      </c>
      <c r="Z75">
        <v>0</v>
      </c>
      <c r="AA75" s="203">
        <v>-0.02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68.11</v>
      </c>
      <c r="AQ75" s="203">
        <v>22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157.57</v>
      </c>
      <c r="L76" s="203">
        <v>41.83</v>
      </c>
      <c r="M76" s="203">
        <v>0</v>
      </c>
      <c r="N76" s="203">
        <v>28.97</v>
      </c>
      <c r="O76" s="203">
        <v>48.65</v>
      </c>
      <c r="P76" s="203">
        <v>66.489999999999995</v>
      </c>
      <c r="Q76" s="203">
        <v>5.01</v>
      </c>
      <c r="R76" s="203">
        <v>5.17</v>
      </c>
      <c r="S76" s="203">
        <v>6.43</v>
      </c>
      <c r="T76" s="203">
        <v>0</v>
      </c>
      <c r="U76" s="203">
        <v>317.86</v>
      </c>
      <c r="V76" s="203">
        <v>4.2300000000000004</v>
      </c>
      <c r="W76" s="203">
        <v>11.04</v>
      </c>
      <c r="X76" s="203">
        <v>24.11</v>
      </c>
      <c r="Y76" s="203">
        <v>0</v>
      </c>
      <c r="Z76">
        <v>0</v>
      </c>
      <c r="AA76" s="203">
        <v>-0.02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68.11</v>
      </c>
      <c r="AQ76" s="203">
        <v>22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157.57</v>
      </c>
      <c r="L77" s="203">
        <v>41.83</v>
      </c>
      <c r="M77" s="203">
        <v>0</v>
      </c>
      <c r="N77" s="203">
        <v>28.97</v>
      </c>
      <c r="O77" s="203">
        <v>48.65</v>
      </c>
      <c r="P77" s="203">
        <v>66.489999999999995</v>
      </c>
      <c r="Q77" s="203">
        <v>5.01</v>
      </c>
      <c r="R77" s="203">
        <v>5.17</v>
      </c>
      <c r="S77" s="203">
        <v>6.43</v>
      </c>
      <c r="T77" s="203">
        <v>0</v>
      </c>
      <c r="U77" s="203">
        <v>317.86</v>
      </c>
      <c r="V77" s="203">
        <v>4.2300000000000004</v>
      </c>
      <c r="W77" s="203">
        <v>11.04</v>
      </c>
      <c r="X77" s="203">
        <v>24.11</v>
      </c>
      <c r="Y77" s="203">
        <v>0</v>
      </c>
      <c r="Z77">
        <v>0</v>
      </c>
      <c r="AA77" s="203">
        <v>-0.02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68.11</v>
      </c>
      <c r="AQ77" s="203">
        <v>22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157.57</v>
      </c>
      <c r="L78" s="203">
        <v>41.83</v>
      </c>
      <c r="M78" s="203">
        <v>0</v>
      </c>
      <c r="N78" s="203">
        <v>28.97</v>
      </c>
      <c r="O78" s="203">
        <v>48.65</v>
      </c>
      <c r="P78" s="203">
        <v>66.489999999999995</v>
      </c>
      <c r="Q78" s="203">
        <v>5.01</v>
      </c>
      <c r="R78" s="203">
        <v>5.17</v>
      </c>
      <c r="S78" s="203">
        <v>6.43</v>
      </c>
      <c r="T78" s="203">
        <v>0</v>
      </c>
      <c r="U78" s="203">
        <v>317.86</v>
      </c>
      <c r="V78" s="203">
        <v>4.2300000000000004</v>
      </c>
      <c r="W78" s="203">
        <v>11.04</v>
      </c>
      <c r="X78" s="203">
        <v>24.11</v>
      </c>
      <c r="Y78" s="203">
        <v>0</v>
      </c>
      <c r="Z78">
        <v>0</v>
      </c>
      <c r="AA78" s="203">
        <v>-0.02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68.11</v>
      </c>
      <c r="AQ78" s="203">
        <v>22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115.25</v>
      </c>
      <c r="L79" s="203">
        <v>22.09</v>
      </c>
      <c r="M79" s="203">
        <v>0</v>
      </c>
      <c r="N79" s="203">
        <v>28.97</v>
      </c>
      <c r="O79" s="203">
        <v>48.65</v>
      </c>
      <c r="P79" s="203">
        <v>66.489999999999995</v>
      </c>
      <c r="Q79" s="203">
        <v>2.88</v>
      </c>
      <c r="R79" s="203">
        <v>2.77</v>
      </c>
      <c r="S79" s="203">
        <v>3.69</v>
      </c>
      <c r="T79" s="203">
        <v>0</v>
      </c>
      <c r="U79" s="203">
        <v>317.86</v>
      </c>
      <c r="V79" s="203">
        <v>4.2300000000000004</v>
      </c>
      <c r="W79" s="203">
        <v>11.04</v>
      </c>
      <c r="X79" s="203">
        <v>24.11</v>
      </c>
      <c r="Y79" s="203">
        <v>0</v>
      </c>
      <c r="Z79">
        <v>0</v>
      </c>
      <c r="AA79" s="203">
        <v>-0.02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33.61</v>
      </c>
      <c r="AQ79" s="203">
        <v>11.52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106.08</v>
      </c>
      <c r="L80" s="203">
        <v>22.09</v>
      </c>
      <c r="M80" s="203">
        <v>0</v>
      </c>
      <c r="N80" s="203">
        <v>28.97</v>
      </c>
      <c r="O80" s="203">
        <v>48.65</v>
      </c>
      <c r="P80" s="203">
        <v>66.489999999999995</v>
      </c>
      <c r="Q80" s="203">
        <v>2.88</v>
      </c>
      <c r="R80" s="203">
        <v>2.77</v>
      </c>
      <c r="S80" s="203">
        <v>3.69</v>
      </c>
      <c r="T80" s="203">
        <v>0</v>
      </c>
      <c r="U80" s="203">
        <v>317.86</v>
      </c>
      <c r="V80" s="203">
        <v>4.2300000000000004</v>
      </c>
      <c r="W80" s="203">
        <v>11.04</v>
      </c>
      <c r="X80" s="203">
        <v>24.11</v>
      </c>
      <c r="Y80" s="203">
        <v>0</v>
      </c>
      <c r="Z80">
        <v>0</v>
      </c>
      <c r="AA80" s="203">
        <v>-0.02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33.61</v>
      </c>
      <c r="AQ80" s="203">
        <v>11.52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91.24</v>
      </c>
      <c r="L81" s="203">
        <v>22.09</v>
      </c>
      <c r="M81" s="203">
        <v>0</v>
      </c>
      <c r="N81" s="203">
        <v>28.97</v>
      </c>
      <c r="O81" s="203">
        <v>48.65</v>
      </c>
      <c r="P81" s="203">
        <v>66.489999999999995</v>
      </c>
      <c r="Q81" s="203">
        <v>2.88</v>
      </c>
      <c r="R81" s="203">
        <v>2.77</v>
      </c>
      <c r="S81" s="203">
        <v>3.69</v>
      </c>
      <c r="T81" s="203">
        <v>0</v>
      </c>
      <c r="U81" s="203">
        <v>317.86</v>
      </c>
      <c r="V81" s="203">
        <v>4.2300000000000004</v>
      </c>
      <c r="W81" s="203">
        <v>11.04</v>
      </c>
      <c r="X81" s="203">
        <v>24.11</v>
      </c>
      <c r="Y81" s="203">
        <v>0</v>
      </c>
      <c r="Z81">
        <v>0</v>
      </c>
      <c r="AA81" s="203">
        <v>-0.02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46.1</v>
      </c>
      <c r="AQ81" s="203">
        <v>11.52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76.83</v>
      </c>
      <c r="L82" s="203">
        <v>22.09</v>
      </c>
      <c r="M82" s="203">
        <v>0</v>
      </c>
      <c r="N82" s="203">
        <v>28.97</v>
      </c>
      <c r="O82" s="203">
        <v>48.65</v>
      </c>
      <c r="P82" s="203">
        <v>66.489999999999995</v>
      </c>
      <c r="Q82" s="203">
        <v>2.88</v>
      </c>
      <c r="R82" s="203">
        <v>2.77</v>
      </c>
      <c r="S82" s="203">
        <v>3.69</v>
      </c>
      <c r="T82" s="203">
        <v>0</v>
      </c>
      <c r="U82" s="203">
        <v>317.86</v>
      </c>
      <c r="V82" s="203">
        <v>4.2300000000000004</v>
      </c>
      <c r="W82" s="203">
        <v>11.04</v>
      </c>
      <c r="X82" s="203">
        <v>24.11</v>
      </c>
      <c r="Y82" s="203">
        <v>0</v>
      </c>
      <c r="Z82">
        <v>0</v>
      </c>
      <c r="AA82" s="203">
        <v>-0.02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49.94</v>
      </c>
      <c r="AQ82" s="203">
        <v>11.52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64.98</v>
      </c>
      <c r="L83" s="203">
        <v>41.84</v>
      </c>
      <c r="M83" s="203">
        <v>0</v>
      </c>
      <c r="N83" s="203">
        <v>28.97</v>
      </c>
      <c r="O83" s="203">
        <v>48.65</v>
      </c>
      <c r="P83" s="203">
        <v>66.489999999999995</v>
      </c>
      <c r="Q83" s="203">
        <v>2.88</v>
      </c>
      <c r="R83" s="203">
        <v>5.17</v>
      </c>
      <c r="S83" s="203">
        <v>6.43</v>
      </c>
      <c r="T83" s="203">
        <v>0</v>
      </c>
      <c r="U83" s="203">
        <v>317.86</v>
      </c>
      <c r="V83" s="203">
        <v>4.2300000000000004</v>
      </c>
      <c r="W83" s="203">
        <v>11.04</v>
      </c>
      <c r="X83" s="203">
        <v>24.11</v>
      </c>
      <c r="Y83" s="203">
        <v>0</v>
      </c>
      <c r="Z83">
        <v>0</v>
      </c>
      <c r="AA83" s="203">
        <v>-0.01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68.11</v>
      </c>
      <c r="AQ83" s="203">
        <v>11.52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64.98</v>
      </c>
      <c r="L84" s="203">
        <v>32.65</v>
      </c>
      <c r="M84" s="203">
        <v>0</v>
      </c>
      <c r="N84" s="203">
        <v>28.97</v>
      </c>
      <c r="O84" s="203">
        <v>48.65</v>
      </c>
      <c r="P84" s="203">
        <v>66.489999999999995</v>
      </c>
      <c r="Q84" s="203">
        <v>2.88</v>
      </c>
      <c r="R84" s="203">
        <v>5.17</v>
      </c>
      <c r="S84" s="203">
        <v>6.43</v>
      </c>
      <c r="T84" s="203">
        <v>0</v>
      </c>
      <c r="U84" s="203">
        <v>317.86</v>
      </c>
      <c r="V84" s="203">
        <v>4.2300000000000004</v>
      </c>
      <c r="W84" s="203">
        <v>11.04</v>
      </c>
      <c r="X84" s="203">
        <v>24.11</v>
      </c>
      <c r="Y84" s="203">
        <v>0</v>
      </c>
      <c r="Z84">
        <v>0</v>
      </c>
      <c r="AA84" s="203">
        <v>-0.01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68.11</v>
      </c>
      <c r="AQ84" s="203">
        <v>11.52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64.98</v>
      </c>
      <c r="L85" s="203">
        <v>24.01</v>
      </c>
      <c r="M85" s="203">
        <v>0</v>
      </c>
      <c r="N85" s="203">
        <v>28.97</v>
      </c>
      <c r="O85" s="203">
        <v>48.65</v>
      </c>
      <c r="P85" s="203">
        <v>66.489999999999995</v>
      </c>
      <c r="Q85" s="203">
        <v>2.88</v>
      </c>
      <c r="R85" s="203">
        <v>5.17</v>
      </c>
      <c r="S85" s="203">
        <v>6.43</v>
      </c>
      <c r="T85" s="203">
        <v>0</v>
      </c>
      <c r="U85" s="203">
        <v>317.86</v>
      </c>
      <c r="V85" s="203">
        <v>4.2300000000000004</v>
      </c>
      <c r="W85" s="203">
        <v>11.04</v>
      </c>
      <c r="X85" s="203">
        <v>24.11</v>
      </c>
      <c r="Y85" s="203">
        <v>0</v>
      </c>
      <c r="Z85">
        <v>0</v>
      </c>
      <c r="AA85" s="203">
        <v>-0.01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68.11</v>
      </c>
      <c r="AQ85" s="203">
        <v>11.52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64.98</v>
      </c>
      <c r="L86" s="203">
        <v>23.05</v>
      </c>
      <c r="M86" s="203">
        <v>0</v>
      </c>
      <c r="N86" s="203">
        <v>28.97</v>
      </c>
      <c r="O86" s="203">
        <v>48.65</v>
      </c>
      <c r="P86" s="203">
        <v>66.489999999999995</v>
      </c>
      <c r="Q86" s="203">
        <v>2.88</v>
      </c>
      <c r="R86" s="203">
        <v>5.17</v>
      </c>
      <c r="S86" s="203">
        <v>6.43</v>
      </c>
      <c r="T86" s="203">
        <v>0</v>
      </c>
      <c r="U86" s="203">
        <v>317.86</v>
      </c>
      <c r="V86" s="203">
        <v>4.2300000000000004</v>
      </c>
      <c r="W86" s="203">
        <v>11.04</v>
      </c>
      <c r="X86" s="203">
        <v>24.11</v>
      </c>
      <c r="Y86" s="203">
        <v>0</v>
      </c>
      <c r="Z86">
        <v>0</v>
      </c>
      <c r="AA86" s="203">
        <v>-0.01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68.11</v>
      </c>
      <c r="AQ86" s="203">
        <v>11.52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38.42</v>
      </c>
      <c r="L87" s="203">
        <v>26.5</v>
      </c>
      <c r="M87" s="203">
        <v>0</v>
      </c>
      <c r="N87" s="203">
        <v>28.97</v>
      </c>
      <c r="O87" s="203">
        <v>48.65</v>
      </c>
      <c r="P87" s="203">
        <v>66.489999999999995</v>
      </c>
      <c r="Q87" s="203">
        <v>2.88</v>
      </c>
      <c r="R87" s="203">
        <v>5.17</v>
      </c>
      <c r="S87" s="203">
        <v>6.43</v>
      </c>
      <c r="T87" s="203">
        <v>0</v>
      </c>
      <c r="U87" s="203">
        <v>317.86</v>
      </c>
      <c r="V87" s="203">
        <v>4.2300000000000004</v>
      </c>
      <c r="W87" s="203">
        <v>11.04</v>
      </c>
      <c r="X87" s="203">
        <v>24.11</v>
      </c>
      <c r="Y87" s="203">
        <v>0</v>
      </c>
      <c r="Z87">
        <v>0</v>
      </c>
      <c r="AA87" s="203">
        <v>-0.01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33.61</v>
      </c>
      <c r="AQ87" s="203">
        <v>11.52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38.42</v>
      </c>
      <c r="L88" s="203">
        <v>23.05</v>
      </c>
      <c r="M88" s="203">
        <v>0</v>
      </c>
      <c r="N88" s="203">
        <v>28.97</v>
      </c>
      <c r="O88" s="203">
        <v>48.65</v>
      </c>
      <c r="P88" s="203">
        <v>66.489999999999995</v>
      </c>
      <c r="Q88" s="203">
        <v>2.88</v>
      </c>
      <c r="R88" s="203">
        <v>5.17</v>
      </c>
      <c r="S88" s="203">
        <v>6.43</v>
      </c>
      <c r="T88" s="203">
        <v>0</v>
      </c>
      <c r="U88" s="203">
        <v>317.86</v>
      </c>
      <c r="V88" s="203">
        <v>4.2300000000000004</v>
      </c>
      <c r="W88" s="203">
        <v>11.04</v>
      </c>
      <c r="X88" s="203">
        <v>24.11</v>
      </c>
      <c r="Y88" s="203">
        <v>0</v>
      </c>
      <c r="Z88">
        <v>0</v>
      </c>
      <c r="AA88" s="203">
        <v>-0.01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33.61</v>
      </c>
      <c r="AQ88" s="203">
        <v>11.52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38.42</v>
      </c>
      <c r="L89" s="203">
        <v>23.05</v>
      </c>
      <c r="M89" s="203">
        <v>0</v>
      </c>
      <c r="N89" s="203">
        <v>28.97</v>
      </c>
      <c r="O89" s="203">
        <v>48.65</v>
      </c>
      <c r="P89" s="203">
        <v>66.489999999999995</v>
      </c>
      <c r="Q89" s="203">
        <v>2.88</v>
      </c>
      <c r="R89" s="203">
        <v>2.77</v>
      </c>
      <c r="S89" s="203">
        <v>3.69</v>
      </c>
      <c r="T89" s="203">
        <v>0</v>
      </c>
      <c r="U89" s="203">
        <v>317.86</v>
      </c>
      <c r="V89" s="203">
        <v>4.2300000000000004</v>
      </c>
      <c r="W89" s="203">
        <v>11.04</v>
      </c>
      <c r="X89" s="203">
        <v>24.11</v>
      </c>
      <c r="Y89" s="203">
        <v>0</v>
      </c>
      <c r="Z89">
        <v>0</v>
      </c>
      <c r="AA89" s="203">
        <v>-0.01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33.61</v>
      </c>
      <c r="AQ89" s="203">
        <v>11.52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38.42</v>
      </c>
      <c r="L90" s="203">
        <v>23.05</v>
      </c>
      <c r="M90" s="203">
        <v>0</v>
      </c>
      <c r="N90" s="203">
        <v>28.97</v>
      </c>
      <c r="O90" s="203">
        <v>48.65</v>
      </c>
      <c r="P90" s="203">
        <v>66.489999999999995</v>
      </c>
      <c r="Q90" s="203">
        <v>2.88</v>
      </c>
      <c r="R90" s="203">
        <v>2.77</v>
      </c>
      <c r="S90" s="203">
        <v>3.69</v>
      </c>
      <c r="T90" s="203">
        <v>0</v>
      </c>
      <c r="U90" s="203">
        <v>317.86</v>
      </c>
      <c r="V90" s="203">
        <v>4.2300000000000004</v>
      </c>
      <c r="W90" s="203">
        <v>11.04</v>
      </c>
      <c r="X90" s="203">
        <v>24.11</v>
      </c>
      <c r="Y90" s="203">
        <v>0</v>
      </c>
      <c r="Z90">
        <v>0</v>
      </c>
      <c r="AA90" s="203">
        <v>-0.01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33.61</v>
      </c>
      <c r="AQ90" s="203">
        <v>11.52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38.42</v>
      </c>
      <c r="L91" s="203">
        <v>23.05</v>
      </c>
      <c r="M91" s="203">
        <v>0</v>
      </c>
      <c r="N91" s="203">
        <v>28.97</v>
      </c>
      <c r="O91" s="203">
        <v>48.65</v>
      </c>
      <c r="P91" s="203">
        <v>66.489999999999995</v>
      </c>
      <c r="Q91" s="203">
        <v>2.88</v>
      </c>
      <c r="R91" s="203">
        <v>2.77</v>
      </c>
      <c r="S91" s="203">
        <v>3.69</v>
      </c>
      <c r="T91" s="203">
        <v>0</v>
      </c>
      <c r="U91" s="203">
        <v>317.86</v>
      </c>
      <c r="V91" s="203">
        <v>4.2300000000000004</v>
      </c>
      <c r="W91" s="203">
        <v>11.04</v>
      </c>
      <c r="X91" s="203">
        <v>24.11</v>
      </c>
      <c r="Y91" s="203">
        <v>0</v>
      </c>
      <c r="Z91">
        <v>0</v>
      </c>
      <c r="AA91" s="203">
        <v>-0.01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33.61</v>
      </c>
      <c r="AQ91" s="203">
        <v>11.52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38.42</v>
      </c>
      <c r="L92" s="203">
        <v>23.05</v>
      </c>
      <c r="M92" s="203">
        <v>0</v>
      </c>
      <c r="N92" s="203">
        <v>28.97</v>
      </c>
      <c r="O92" s="203">
        <v>48.65</v>
      </c>
      <c r="P92" s="203">
        <v>66.489999999999995</v>
      </c>
      <c r="Q92" s="203">
        <v>2.88</v>
      </c>
      <c r="R92" s="203">
        <v>2.77</v>
      </c>
      <c r="S92" s="203">
        <v>3.69</v>
      </c>
      <c r="T92" s="203">
        <v>0</v>
      </c>
      <c r="U92" s="203">
        <v>317.86</v>
      </c>
      <c r="V92" s="203">
        <v>4.2300000000000004</v>
      </c>
      <c r="W92" s="203">
        <v>11.04</v>
      </c>
      <c r="X92" s="203">
        <v>24.11</v>
      </c>
      <c r="Y92" s="203">
        <v>0</v>
      </c>
      <c r="Z92">
        <v>0</v>
      </c>
      <c r="AA92" s="203">
        <v>-0.01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33.61</v>
      </c>
      <c r="AQ92" s="203">
        <v>11.52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38.42</v>
      </c>
      <c r="L93" s="203">
        <v>23.05</v>
      </c>
      <c r="M93" s="203">
        <v>0</v>
      </c>
      <c r="N93" s="203">
        <v>28.97</v>
      </c>
      <c r="O93" s="203">
        <v>48.65</v>
      </c>
      <c r="P93" s="203">
        <v>66.489999999999995</v>
      </c>
      <c r="Q93" s="203">
        <v>2.88</v>
      </c>
      <c r="R93" s="203">
        <v>2.77</v>
      </c>
      <c r="S93" s="203">
        <v>3.69</v>
      </c>
      <c r="T93" s="203">
        <v>0</v>
      </c>
      <c r="U93" s="203">
        <v>317.86</v>
      </c>
      <c r="V93" s="203">
        <v>2.88</v>
      </c>
      <c r="W93" s="203">
        <v>11.04</v>
      </c>
      <c r="X93" s="203">
        <v>24.11</v>
      </c>
      <c r="Y93" s="203">
        <v>0</v>
      </c>
      <c r="Z93">
        <v>0</v>
      </c>
      <c r="AA93" s="203">
        <v>-0.01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33.61</v>
      </c>
      <c r="AQ93" s="203">
        <v>11.52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38.42</v>
      </c>
      <c r="L94" s="203">
        <v>23.05</v>
      </c>
      <c r="M94" s="203">
        <v>0</v>
      </c>
      <c r="N94" s="203">
        <v>28.97</v>
      </c>
      <c r="O94" s="203">
        <v>48.65</v>
      </c>
      <c r="P94" s="203">
        <v>66.489999999999995</v>
      </c>
      <c r="Q94" s="203">
        <v>2.88</v>
      </c>
      <c r="R94" s="203">
        <v>2.77</v>
      </c>
      <c r="S94" s="203">
        <v>3.69</v>
      </c>
      <c r="T94" s="203">
        <v>0</v>
      </c>
      <c r="U94" s="203">
        <v>317.86</v>
      </c>
      <c r="V94" s="203">
        <v>2.88</v>
      </c>
      <c r="W94" s="203">
        <v>11.04</v>
      </c>
      <c r="X94" s="203">
        <v>24.11</v>
      </c>
      <c r="Y94" s="203">
        <v>0</v>
      </c>
      <c r="Z94">
        <v>0</v>
      </c>
      <c r="AA94" s="203">
        <v>-0.01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33.61</v>
      </c>
      <c r="AQ94" s="203">
        <v>11.52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38.42</v>
      </c>
      <c r="L95" s="203">
        <v>23.05</v>
      </c>
      <c r="M95" s="203">
        <v>0</v>
      </c>
      <c r="N95" s="203">
        <v>28.97</v>
      </c>
      <c r="O95" s="203">
        <v>48.65</v>
      </c>
      <c r="P95" s="203">
        <v>66.489999999999995</v>
      </c>
      <c r="Q95" s="203">
        <v>2.88</v>
      </c>
      <c r="R95" s="203">
        <v>2.77</v>
      </c>
      <c r="S95" s="203">
        <v>3.69</v>
      </c>
      <c r="T95" s="203">
        <v>0</v>
      </c>
      <c r="U95" s="203">
        <v>317.86</v>
      </c>
      <c r="V95" s="203">
        <v>2.88</v>
      </c>
      <c r="W95" s="203">
        <v>11.04</v>
      </c>
      <c r="X95" s="203">
        <v>24.11</v>
      </c>
      <c r="Y95" s="203">
        <v>0</v>
      </c>
      <c r="Z95">
        <v>0</v>
      </c>
      <c r="AA95" s="203">
        <v>-0.01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33.61</v>
      </c>
      <c r="AQ95" s="203">
        <v>11.52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38.42</v>
      </c>
      <c r="L96" s="203">
        <v>23.05</v>
      </c>
      <c r="M96" s="203">
        <v>0</v>
      </c>
      <c r="N96" s="203">
        <v>28.97</v>
      </c>
      <c r="O96" s="203">
        <v>48.65</v>
      </c>
      <c r="P96" s="203">
        <v>66.489999999999995</v>
      </c>
      <c r="Q96" s="203">
        <v>2.88</v>
      </c>
      <c r="R96" s="203">
        <v>2.77</v>
      </c>
      <c r="S96" s="203">
        <v>3.69</v>
      </c>
      <c r="T96" s="203">
        <v>0</v>
      </c>
      <c r="U96" s="203">
        <v>317.86</v>
      </c>
      <c r="V96" s="203">
        <v>2.88</v>
      </c>
      <c r="W96" s="203">
        <v>11.04</v>
      </c>
      <c r="X96" s="203">
        <v>24.11</v>
      </c>
      <c r="Y96" s="203">
        <v>0</v>
      </c>
      <c r="Z96">
        <v>0</v>
      </c>
      <c r="AA96" s="203">
        <v>-0.01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33.61</v>
      </c>
      <c r="AQ96" s="203">
        <v>11.52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38.42</v>
      </c>
      <c r="L97" s="203">
        <v>23.05</v>
      </c>
      <c r="M97" s="203">
        <v>0</v>
      </c>
      <c r="N97" s="203">
        <v>28.97</v>
      </c>
      <c r="O97" s="203">
        <v>48.65</v>
      </c>
      <c r="P97" s="203">
        <v>66.489999999999995</v>
      </c>
      <c r="Q97" s="203">
        <v>2.88</v>
      </c>
      <c r="R97" s="203">
        <v>2.77</v>
      </c>
      <c r="S97" s="203">
        <v>3.69</v>
      </c>
      <c r="T97" s="203">
        <v>0</v>
      </c>
      <c r="U97" s="203">
        <v>317.86</v>
      </c>
      <c r="V97" s="203">
        <v>2.88</v>
      </c>
      <c r="W97" s="203">
        <v>11.04</v>
      </c>
      <c r="X97" s="203">
        <v>24.11</v>
      </c>
      <c r="Y97" s="203">
        <v>0</v>
      </c>
      <c r="Z97">
        <v>0</v>
      </c>
      <c r="AA97" s="203">
        <v>-0.01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33.61</v>
      </c>
      <c r="AQ97" s="203">
        <v>11.52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38.42</v>
      </c>
      <c r="L98" s="203">
        <v>23.05</v>
      </c>
      <c r="M98" s="203">
        <v>0</v>
      </c>
      <c r="N98" s="203">
        <v>28.97</v>
      </c>
      <c r="O98" s="203">
        <v>48.65</v>
      </c>
      <c r="P98" s="203">
        <v>66.489999999999995</v>
      </c>
      <c r="Q98" s="203">
        <v>2.88</v>
      </c>
      <c r="R98" s="203">
        <v>2.77</v>
      </c>
      <c r="S98" s="203">
        <v>3.69</v>
      </c>
      <c r="T98" s="203">
        <v>0</v>
      </c>
      <c r="U98" s="203">
        <v>317.86</v>
      </c>
      <c r="V98" s="203">
        <v>2.88</v>
      </c>
      <c r="W98" s="203">
        <v>11.04</v>
      </c>
      <c r="X98" s="203">
        <v>24.11</v>
      </c>
      <c r="Y98" s="203">
        <v>0</v>
      </c>
      <c r="Z98">
        <v>0</v>
      </c>
      <c r="AA98" s="203">
        <v>-0.01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33.61</v>
      </c>
      <c r="AQ98" s="203">
        <v>11.52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1.5095124999999994</v>
      </c>
      <c r="L99">
        <f t="shared" si="0"/>
        <v>0.64676250000000057</v>
      </c>
      <c r="M99">
        <f t="shared" si="0"/>
        <v>0</v>
      </c>
      <c r="N99">
        <f t="shared" si="0"/>
        <v>0.69527999999999923</v>
      </c>
      <c r="O99">
        <f t="shared" si="0"/>
        <v>1.1676000000000004</v>
      </c>
      <c r="P99">
        <f t="shared" si="0"/>
        <v>1.5678324999999977</v>
      </c>
      <c r="Q99">
        <f t="shared" si="0"/>
        <v>7.9277499999999945E-2</v>
      </c>
      <c r="R99">
        <f t="shared" si="0"/>
        <v>8.4157499999999913E-2</v>
      </c>
      <c r="S99">
        <f t="shared" si="0"/>
        <v>0.10908000000000002</v>
      </c>
      <c r="T99">
        <f t="shared" si="0"/>
        <v>0</v>
      </c>
      <c r="U99">
        <f t="shared" si="0"/>
        <v>7.6111200000000085</v>
      </c>
      <c r="V99">
        <f t="shared" si="0"/>
        <v>8.3970000000000017E-2</v>
      </c>
      <c r="W99">
        <f t="shared" si="0"/>
        <v>0.24117249999999973</v>
      </c>
      <c r="X99">
        <f t="shared" si="0"/>
        <v>0.52200499999999905</v>
      </c>
      <c r="Y99">
        <f t="shared" si="0"/>
        <v>0</v>
      </c>
      <c r="Z99">
        <f t="shared" si="0"/>
        <v>0</v>
      </c>
      <c r="AA99">
        <f t="shared" si="0"/>
        <v>-3.2000000000000024E-4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1.0622450000000005</v>
      </c>
      <c r="AQ99">
        <f t="shared" si="0"/>
        <v>0.34822999999999965</v>
      </c>
      <c r="AR99">
        <f t="shared" si="0"/>
        <v>0.25188749999999988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4.8</v>
      </c>
      <c r="L3" s="203">
        <v>203.6</v>
      </c>
      <c r="M3" s="203">
        <v>16.329999999999998</v>
      </c>
      <c r="N3" s="203">
        <v>20.170000000000002</v>
      </c>
      <c r="O3" s="203">
        <v>0</v>
      </c>
      <c r="P3" s="203">
        <v>24.01</v>
      </c>
      <c r="Q3" s="203">
        <v>3.84</v>
      </c>
      <c r="R3" s="203">
        <v>3.84</v>
      </c>
      <c r="S3" s="203">
        <v>4.8</v>
      </c>
      <c r="T3" s="203">
        <v>0</v>
      </c>
      <c r="U3" s="203">
        <v>13.45</v>
      </c>
      <c r="V3" s="203">
        <v>3.84</v>
      </c>
      <c r="W3" s="203">
        <v>8.64</v>
      </c>
      <c r="X3" s="203">
        <v>12.49</v>
      </c>
      <c r="Y3" s="203">
        <v>0</v>
      </c>
      <c r="Z3">
        <v>0</v>
      </c>
      <c r="AA3" s="203">
        <v>-0.01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44.18</v>
      </c>
      <c r="AQ3" s="203">
        <v>16.329999999999998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4.8</v>
      </c>
      <c r="L4" s="203">
        <v>203.6</v>
      </c>
      <c r="M4" s="203">
        <v>16.329999999999998</v>
      </c>
      <c r="N4" s="203">
        <v>20.170000000000002</v>
      </c>
      <c r="O4" s="203">
        <v>0</v>
      </c>
      <c r="P4" s="203">
        <v>24.01</v>
      </c>
      <c r="Q4" s="203">
        <v>3.84</v>
      </c>
      <c r="R4" s="203">
        <v>3.84</v>
      </c>
      <c r="S4" s="203">
        <v>4.8</v>
      </c>
      <c r="T4" s="203">
        <v>0</v>
      </c>
      <c r="U4" s="203">
        <v>13.45</v>
      </c>
      <c r="V4" s="203">
        <v>3.84</v>
      </c>
      <c r="W4" s="203">
        <v>8.64</v>
      </c>
      <c r="X4" s="203">
        <v>12.49</v>
      </c>
      <c r="Y4" s="203">
        <v>0</v>
      </c>
      <c r="Z4">
        <v>0</v>
      </c>
      <c r="AA4" s="203">
        <v>-0.01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44.18</v>
      </c>
      <c r="AQ4" s="203">
        <v>16.329999999999998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4.8</v>
      </c>
      <c r="L5" s="203">
        <v>204.81</v>
      </c>
      <c r="M5" s="203">
        <v>16.329999999999998</v>
      </c>
      <c r="N5" s="203">
        <v>20.170000000000002</v>
      </c>
      <c r="O5" s="203">
        <v>0</v>
      </c>
      <c r="P5" s="203">
        <v>24.01</v>
      </c>
      <c r="Q5" s="203">
        <v>3.84</v>
      </c>
      <c r="R5" s="203">
        <v>3.84</v>
      </c>
      <c r="S5" s="203">
        <v>4.8</v>
      </c>
      <c r="T5" s="203">
        <v>0</v>
      </c>
      <c r="U5" s="203">
        <v>13.45</v>
      </c>
      <c r="V5" s="203">
        <v>3.84</v>
      </c>
      <c r="W5" s="203">
        <v>8.64</v>
      </c>
      <c r="X5" s="203">
        <v>12.49</v>
      </c>
      <c r="Y5" s="203">
        <v>0</v>
      </c>
      <c r="Z5">
        <v>0</v>
      </c>
      <c r="AA5" s="203">
        <v>-0.01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44.18</v>
      </c>
      <c r="AQ5" s="203">
        <v>17.59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4.8</v>
      </c>
      <c r="L6" s="203">
        <v>204.81</v>
      </c>
      <c r="M6" s="203">
        <v>16.329999999999998</v>
      </c>
      <c r="N6" s="203">
        <v>20.170000000000002</v>
      </c>
      <c r="O6" s="203">
        <v>0</v>
      </c>
      <c r="P6" s="203">
        <v>24.01</v>
      </c>
      <c r="Q6" s="203">
        <v>3.84</v>
      </c>
      <c r="R6" s="203">
        <v>3.84</v>
      </c>
      <c r="S6" s="203">
        <v>4.8</v>
      </c>
      <c r="T6" s="203">
        <v>0</v>
      </c>
      <c r="U6" s="203">
        <v>13.45</v>
      </c>
      <c r="V6" s="203">
        <v>3.84</v>
      </c>
      <c r="W6" s="203">
        <v>8.64</v>
      </c>
      <c r="X6" s="203">
        <v>12.49</v>
      </c>
      <c r="Y6" s="203">
        <v>0</v>
      </c>
      <c r="Z6">
        <v>0</v>
      </c>
      <c r="AA6" s="203">
        <v>-0.01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44.18</v>
      </c>
      <c r="AQ6" s="203">
        <v>17.59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4.8</v>
      </c>
      <c r="L7" s="203">
        <v>204.81</v>
      </c>
      <c r="M7" s="203">
        <v>16.329999999999998</v>
      </c>
      <c r="N7" s="203">
        <v>20.170000000000002</v>
      </c>
      <c r="O7" s="203">
        <v>0</v>
      </c>
      <c r="P7" s="203">
        <v>24.01</v>
      </c>
      <c r="Q7" s="203">
        <v>3.84</v>
      </c>
      <c r="R7" s="203">
        <v>3.84</v>
      </c>
      <c r="S7" s="203">
        <v>4.8</v>
      </c>
      <c r="T7" s="203">
        <v>0</v>
      </c>
      <c r="U7" s="203">
        <v>13.45</v>
      </c>
      <c r="V7" s="203">
        <v>3.84</v>
      </c>
      <c r="W7" s="203">
        <v>8.64</v>
      </c>
      <c r="X7" s="203">
        <v>12.49</v>
      </c>
      <c r="Y7" s="203">
        <v>0</v>
      </c>
      <c r="Z7">
        <v>0</v>
      </c>
      <c r="AA7" s="203">
        <v>-0.01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44.18</v>
      </c>
      <c r="AQ7" s="203">
        <v>17.59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4.8</v>
      </c>
      <c r="L8" s="203">
        <v>204.81</v>
      </c>
      <c r="M8" s="203">
        <v>16.329999999999998</v>
      </c>
      <c r="N8" s="203">
        <v>20.170000000000002</v>
      </c>
      <c r="O8" s="203">
        <v>0</v>
      </c>
      <c r="P8" s="203">
        <v>24.01</v>
      </c>
      <c r="Q8" s="203">
        <v>3.84</v>
      </c>
      <c r="R8" s="203">
        <v>3.84</v>
      </c>
      <c r="S8" s="203">
        <v>4.8</v>
      </c>
      <c r="T8" s="203">
        <v>0</v>
      </c>
      <c r="U8" s="203">
        <v>13.45</v>
      </c>
      <c r="V8" s="203">
        <v>3.84</v>
      </c>
      <c r="W8" s="203">
        <v>8.64</v>
      </c>
      <c r="X8" s="203">
        <v>12.49</v>
      </c>
      <c r="Y8" s="203">
        <v>0</v>
      </c>
      <c r="Z8">
        <v>0</v>
      </c>
      <c r="AA8" s="203">
        <v>-0.01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44.18</v>
      </c>
      <c r="AQ8" s="203">
        <v>17.59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4.8</v>
      </c>
      <c r="L9" s="203">
        <v>204.81</v>
      </c>
      <c r="M9" s="203">
        <v>16.329999999999998</v>
      </c>
      <c r="N9" s="203">
        <v>20.170000000000002</v>
      </c>
      <c r="O9" s="203">
        <v>0</v>
      </c>
      <c r="P9" s="203">
        <v>24.01</v>
      </c>
      <c r="Q9" s="203">
        <v>3.84</v>
      </c>
      <c r="R9" s="203">
        <v>3.84</v>
      </c>
      <c r="S9" s="203">
        <v>4.8</v>
      </c>
      <c r="T9" s="203">
        <v>0</v>
      </c>
      <c r="U9" s="203">
        <v>23.85</v>
      </c>
      <c r="V9" s="203">
        <v>3.84</v>
      </c>
      <c r="W9" s="203">
        <v>8.64</v>
      </c>
      <c r="X9" s="203">
        <v>12.49</v>
      </c>
      <c r="Y9" s="203">
        <v>0</v>
      </c>
      <c r="Z9">
        <v>0</v>
      </c>
      <c r="AA9" s="203">
        <v>-0.01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44.18</v>
      </c>
      <c r="AQ9" s="203">
        <v>17.59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4.8</v>
      </c>
      <c r="L10" s="203">
        <v>204.81</v>
      </c>
      <c r="M10" s="203">
        <v>16.329999999999998</v>
      </c>
      <c r="N10" s="203">
        <v>20.170000000000002</v>
      </c>
      <c r="O10" s="203">
        <v>0</v>
      </c>
      <c r="P10" s="203">
        <v>24.01</v>
      </c>
      <c r="Q10" s="203">
        <v>3.84</v>
      </c>
      <c r="R10" s="203">
        <v>3.84</v>
      </c>
      <c r="S10" s="203">
        <v>4.8</v>
      </c>
      <c r="T10" s="203">
        <v>0</v>
      </c>
      <c r="U10" s="203">
        <v>24.53</v>
      </c>
      <c r="V10" s="203">
        <v>3.84</v>
      </c>
      <c r="W10" s="203">
        <v>8.64</v>
      </c>
      <c r="X10" s="203">
        <v>12.49</v>
      </c>
      <c r="Y10" s="203">
        <v>0</v>
      </c>
      <c r="Z10">
        <v>0</v>
      </c>
      <c r="AA10" s="203">
        <v>-0.01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44.18</v>
      </c>
      <c r="AQ10" s="203">
        <v>17.59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4.8</v>
      </c>
      <c r="L11" s="203">
        <v>204.81</v>
      </c>
      <c r="M11" s="203">
        <v>16.329999999999998</v>
      </c>
      <c r="N11" s="203">
        <v>20.170000000000002</v>
      </c>
      <c r="O11" s="203">
        <v>0</v>
      </c>
      <c r="P11" s="203">
        <v>24.01</v>
      </c>
      <c r="Q11" s="203">
        <v>3.84</v>
      </c>
      <c r="R11" s="203">
        <v>3.84</v>
      </c>
      <c r="S11" s="203">
        <v>4.8</v>
      </c>
      <c r="T11" s="203">
        <v>0</v>
      </c>
      <c r="U11" s="203">
        <v>24.53</v>
      </c>
      <c r="V11" s="203">
        <v>3.84</v>
      </c>
      <c r="W11" s="203">
        <v>8.64</v>
      </c>
      <c r="X11" s="203">
        <v>12.49</v>
      </c>
      <c r="Y11" s="203">
        <v>0</v>
      </c>
      <c r="Z11">
        <v>0</v>
      </c>
      <c r="AA11" s="203">
        <v>-0.01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44.18</v>
      </c>
      <c r="AQ11" s="203">
        <v>17.59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4.8</v>
      </c>
      <c r="L12" s="203">
        <v>204.81</v>
      </c>
      <c r="M12" s="203">
        <v>16.329999999999998</v>
      </c>
      <c r="N12" s="203">
        <v>20.170000000000002</v>
      </c>
      <c r="O12" s="203">
        <v>0</v>
      </c>
      <c r="P12" s="203">
        <v>24.01</v>
      </c>
      <c r="Q12" s="203">
        <v>3.84</v>
      </c>
      <c r="R12" s="203">
        <v>3.84</v>
      </c>
      <c r="S12" s="203">
        <v>4.8</v>
      </c>
      <c r="T12" s="203">
        <v>0</v>
      </c>
      <c r="U12" s="203">
        <v>24.53</v>
      </c>
      <c r="V12" s="203">
        <v>3.84</v>
      </c>
      <c r="W12" s="203">
        <v>8.64</v>
      </c>
      <c r="X12" s="203">
        <v>12.49</v>
      </c>
      <c r="Y12" s="203">
        <v>0</v>
      </c>
      <c r="Z12">
        <v>0</v>
      </c>
      <c r="AA12" s="203">
        <v>-0.01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44.18</v>
      </c>
      <c r="AQ12" s="203">
        <v>17.59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4.8</v>
      </c>
      <c r="L13" s="203">
        <v>204.81</v>
      </c>
      <c r="M13" s="203">
        <v>16.329999999999998</v>
      </c>
      <c r="N13" s="203">
        <v>20.170000000000002</v>
      </c>
      <c r="O13" s="203">
        <v>0</v>
      </c>
      <c r="P13" s="203">
        <v>24.01</v>
      </c>
      <c r="Q13" s="203">
        <v>3.84</v>
      </c>
      <c r="R13" s="203">
        <v>3.84</v>
      </c>
      <c r="S13" s="203">
        <v>4.8</v>
      </c>
      <c r="T13" s="203">
        <v>0</v>
      </c>
      <c r="U13" s="203">
        <v>24.53</v>
      </c>
      <c r="V13" s="203">
        <v>3.84</v>
      </c>
      <c r="W13" s="203">
        <v>8.64</v>
      </c>
      <c r="X13" s="203">
        <v>12.49</v>
      </c>
      <c r="Y13" s="203">
        <v>0</v>
      </c>
      <c r="Z13">
        <v>0</v>
      </c>
      <c r="AA13" s="203">
        <v>-0.01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44.18</v>
      </c>
      <c r="AQ13" s="203">
        <v>17.59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4.8</v>
      </c>
      <c r="L14" s="203">
        <v>204.81</v>
      </c>
      <c r="M14" s="203">
        <v>16.329999999999998</v>
      </c>
      <c r="N14" s="203">
        <v>20.170000000000002</v>
      </c>
      <c r="O14" s="203">
        <v>0</v>
      </c>
      <c r="P14" s="203">
        <v>24.01</v>
      </c>
      <c r="Q14" s="203">
        <v>3.84</v>
      </c>
      <c r="R14" s="203">
        <v>3.84</v>
      </c>
      <c r="S14" s="203">
        <v>4.8</v>
      </c>
      <c r="T14" s="203">
        <v>0</v>
      </c>
      <c r="U14" s="203">
        <v>24.53</v>
      </c>
      <c r="V14" s="203">
        <v>3.84</v>
      </c>
      <c r="W14" s="203">
        <v>8.64</v>
      </c>
      <c r="X14" s="203">
        <v>12.49</v>
      </c>
      <c r="Y14" s="203">
        <v>0</v>
      </c>
      <c r="Z14">
        <v>0</v>
      </c>
      <c r="AA14" s="203">
        <v>-0.01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44.18</v>
      </c>
      <c r="AQ14" s="203">
        <v>17.59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4.8</v>
      </c>
      <c r="L15" s="203">
        <v>204.81</v>
      </c>
      <c r="M15" s="203">
        <v>16.329999999999998</v>
      </c>
      <c r="N15" s="203">
        <v>20.170000000000002</v>
      </c>
      <c r="O15" s="203">
        <v>0</v>
      </c>
      <c r="P15" s="203">
        <v>24.01</v>
      </c>
      <c r="Q15" s="203">
        <v>3.84</v>
      </c>
      <c r="R15" s="203">
        <v>3.84</v>
      </c>
      <c r="S15" s="203">
        <v>4.8</v>
      </c>
      <c r="T15" s="203">
        <v>0</v>
      </c>
      <c r="U15" s="203">
        <v>24.53</v>
      </c>
      <c r="V15" s="203">
        <v>3.84</v>
      </c>
      <c r="W15" s="203">
        <v>8.64</v>
      </c>
      <c r="X15" s="203">
        <v>12.49</v>
      </c>
      <c r="Y15" s="203">
        <v>0</v>
      </c>
      <c r="Z15">
        <v>0</v>
      </c>
      <c r="AA15" s="203">
        <v>-0.01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44.18</v>
      </c>
      <c r="AQ15" s="203">
        <v>17.59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4.8</v>
      </c>
      <c r="L16" s="203">
        <v>204.81</v>
      </c>
      <c r="M16" s="203">
        <v>16.329999999999998</v>
      </c>
      <c r="N16" s="203">
        <v>20.170000000000002</v>
      </c>
      <c r="O16" s="203">
        <v>0</v>
      </c>
      <c r="P16" s="203">
        <v>24.01</v>
      </c>
      <c r="Q16" s="203">
        <v>3.84</v>
      </c>
      <c r="R16" s="203">
        <v>3.84</v>
      </c>
      <c r="S16" s="203">
        <v>4.8</v>
      </c>
      <c r="T16" s="203">
        <v>0</v>
      </c>
      <c r="U16" s="203">
        <v>24.53</v>
      </c>
      <c r="V16" s="203">
        <v>3.84</v>
      </c>
      <c r="W16" s="203">
        <v>8.64</v>
      </c>
      <c r="X16" s="203">
        <v>12.49</v>
      </c>
      <c r="Y16" s="203">
        <v>0</v>
      </c>
      <c r="Z16">
        <v>0</v>
      </c>
      <c r="AA16" s="203">
        <v>-0.01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44.18</v>
      </c>
      <c r="AQ16" s="203">
        <v>17.59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4.8</v>
      </c>
      <c r="L17" s="203">
        <v>204.81</v>
      </c>
      <c r="M17" s="203">
        <v>16.329999999999998</v>
      </c>
      <c r="N17" s="203">
        <v>20.170000000000002</v>
      </c>
      <c r="O17" s="203">
        <v>0</v>
      </c>
      <c r="P17" s="203">
        <v>24.01</v>
      </c>
      <c r="Q17" s="203">
        <v>3.84</v>
      </c>
      <c r="R17" s="203">
        <v>3.84</v>
      </c>
      <c r="S17" s="203">
        <v>4.8</v>
      </c>
      <c r="T17" s="203">
        <v>0</v>
      </c>
      <c r="U17" s="203">
        <v>24.53</v>
      </c>
      <c r="V17" s="203">
        <v>3.84</v>
      </c>
      <c r="W17" s="203">
        <v>8.64</v>
      </c>
      <c r="X17" s="203">
        <v>12.49</v>
      </c>
      <c r="Y17" s="203">
        <v>0</v>
      </c>
      <c r="Z17">
        <v>0</v>
      </c>
      <c r="AA17" s="203">
        <v>-0.01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44.18</v>
      </c>
      <c r="AQ17" s="203">
        <v>17.59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4.8</v>
      </c>
      <c r="L18" s="203">
        <v>204.81</v>
      </c>
      <c r="M18" s="203">
        <v>16.329999999999998</v>
      </c>
      <c r="N18" s="203">
        <v>20.170000000000002</v>
      </c>
      <c r="O18" s="203">
        <v>0</v>
      </c>
      <c r="P18" s="203">
        <v>24.01</v>
      </c>
      <c r="Q18" s="203">
        <v>3.84</v>
      </c>
      <c r="R18" s="203">
        <v>3.84</v>
      </c>
      <c r="S18" s="203">
        <v>4.8</v>
      </c>
      <c r="T18" s="203">
        <v>0</v>
      </c>
      <c r="U18" s="203">
        <v>24.53</v>
      </c>
      <c r="V18" s="203">
        <v>3.84</v>
      </c>
      <c r="W18" s="203">
        <v>8.64</v>
      </c>
      <c r="X18" s="203">
        <v>12.49</v>
      </c>
      <c r="Y18" s="203">
        <v>0</v>
      </c>
      <c r="Z18">
        <v>0</v>
      </c>
      <c r="AA18" s="203">
        <v>-0.01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44.18</v>
      </c>
      <c r="AQ18" s="203">
        <v>17.59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4.8</v>
      </c>
      <c r="L19" s="203">
        <v>204.81</v>
      </c>
      <c r="M19" s="203">
        <v>26.89</v>
      </c>
      <c r="N19" s="203">
        <v>35</v>
      </c>
      <c r="O19" s="203">
        <v>0</v>
      </c>
      <c r="P19" s="203">
        <v>41.15</v>
      </c>
      <c r="Q19" s="203">
        <v>3.84</v>
      </c>
      <c r="R19" s="203">
        <v>3.84</v>
      </c>
      <c r="S19" s="203">
        <v>4.8</v>
      </c>
      <c r="T19" s="203">
        <v>0</v>
      </c>
      <c r="U19" s="203">
        <v>24.53</v>
      </c>
      <c r="V19" s="203">
        <v>3.84</v>
      </c>
      <c r="W19" s="203">
        <v>8.64</v>
      </c>
      <c r="X19" s="203">
        <v>12.49</v>
      </c>
      <c r="Y19" s="203">
        <v>0</v>
      </c>
      <c r="Z19">
        <v>0</v>
      </c>
      <c r="AA19" s="203">
        <v>-0.01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44.18</v>
      </c>
      <c r="AQ19" s="203">
        <v>17.59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4.8</v>
      </c>
      <c r="L20" s="203">
        <v>204.81</v>
      </c>
      <c r="M20" s="203">
        <v>26.89</v>
      </c>
      <c r="N20" s="203">
        <v>35</v>
      </c>
      <c r="O20" s="203">
        <v>0</v>
      </c>
      <c r="P20" s="203">
        <v>41.15</v>
      </c>
      <c r="Q20" s="203">
        <v>3.84</v>
      </c>
      <c r="R20" s="203">
        <v>3.84</v>
      </c>
      <c r="S20" s="203">
        <v>4.8</v>
      </c>
      <c r="T20" s="203">
        <v>0</v>
      </c>
      <c r="U20" s="203">
        <v>24.53</v>
      </c>
      <c r="V20" s="203">
        <v>3.84</v>
      </c>
      <c r="W20" s="203">
        <v>8.64</v>
      </c>
      <c r="X20" s="203">
        <v>12.49</v>
      </c>
      <c r="Y20" s="203">
        <v>0</v>
      </c>
      <c r="Z20">
        <v>0</v>
      </c>
      <c r="AA20" s="203">
        <v>-0.01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44.18</v>
      </c>
      <c r="AQ20" s="203">
        <v>17.59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4.8</v>
      </c>
      <c r="L21" s="203">
        <v>204.81</v>
      </c>
      <c r="M21" s="203">
        <v>26.89</v>
      </c>
      <c r="N21" s="203">
        <v>35</v>
      </c>
      <c r="O21" s="203">
        <v>0</v>
      </c>
      <c r="P21" s="203">
        <v>41.15</v>
      </c>
      <c r="Q21" s="203">
        <v>3.84</v>
      </c>
      <c r="R21" s="203">
        <v>3.84</v>
      </c>
      <c r="S21" s="203">
        <v>4.8</v>
      </c>
      <c r="T21" s="203">
        <v>0</v>
      </c>
      <c r="U21" s="203">
        <v>24.53</v>
      </c>
      <c r="V21" s="203">
        <v>3.84</v>
      </c>
      <c r="W21" s="203">
        <v>8.64</v>
      </c>
      <c r="X21" s="203">
        <v>12.49</v>
      </c>
      <c r="Y21" s="203">
        <v>0</v>
      </c>
      <c r="Z21">
        <v>0</v>
      </c>
      <c r="AA21" s="203">
        <v>-0.01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44.18</v>
      </c>
      <c r="AQ21" s="203">
        <v>17.59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4.8</v>
      </c>
      <c r="L22" s="203">
        <v>204.81</v>
      </c>
      <c r="M22" s="203">
        <v>26.89</v>
      </c>
      <c r="N22" s="203">
        <v>35</v>
      </c>
      <c r="O22" s="203">
        <v>0</v>
      </c>
      <c r="P22" s="203">
        <v>41.15</v>
      </c>
      <c r="Q22" s="203">
        <v>3.84</v>
      </c>
      <c r="R22" s="203">
        <v>3.84</v>
      </c>
      <c r="S22" s="203">
        <v>4.8</v>
      </c>
      <c r="T22" s="203">
        <v>0</v>
      </c>
      <c r="U22" s="203">
        <v>24.53</v>
      </c>
      <c r="V22" s="203">
        <v>3.84</v>
      </c>
      <c r="W22" s="203">
        <v>8.64</v>
      </c>
      <c r="X22" s="203">
        <v>12.49</v>
      </c>
      <c r="Y22" s="203">
        <v>0</v>
      </c>
      <c r="Z22">
        <v>0</v>
      </c>
      <c r="AA22" s="203">
        <v>-0.01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44.18</v>
      </c>
      <c r="AQ22" s="203">
        <v>17.59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4.8</v>
      </c>
      <c r="L23" s="203">
        <v>203.6</v>
      </c>
      <c r="M23" s="203">
        <v>26.89</v>
      </c>
      <c r="N23" s="203">
        <v>35</v>
      </c>
      <c r="O23" s="203">
        <v>0</v>
      </c>
      <c r="P23" s="203">
        <v>41.15</v>
      </c>
      <c r="Q23" s="203">
        <v>3.84</v>
      </c>
      <c r="R23" s="203">
        <v>3.84</v>
      </c>
      <c r="S23" s="203">
        <v>4.8</v>
      </c>
      <c r="T23" s="203">
        <v>0</v>
      </c>
      <c r="U23" s="203">
        <v>24.53</v>
      </c>
      <c r="V23" s="203">
        <v>3.84</v>
      </c>
      <c r="W23" s="203">
        <v>8.64</v>
      </c>
      <c r="X23" s="203">
        <v>12.49</v>
      </c>
      <c r="Y23" s="203">
        <v>0</v>
      </c>
      <c r="Z23">
        <v>0</v>
      </c>
      <c r="AA23" s="203">
        <v>-0.01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44.18</v>
      </c>
      <c r="AQ23" s="203">
        <v>16.329999999999998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4.8</v>
      </c>
      <c r="L24" s="203">
        <v>203.6</v>
      </c>
      <c r="M24" s="203">
        <v>26.89</v>
      </c>
      <c r="N24" s="203">
        <v>35</v>
      </c>
      <c r="O24" s="203">
        <v>0</v>
      </c>
      <c r="P24" s="203">
        <v>41.15</v>
      </c>
      <c r="Q24" s="203">
        <v>3.84</v>
      </c>
      <c r="R24" s="203">
        <v>3.84</v>
      </c>
      <c r="S24" s="203">
        <v>4.8</v>
      </c>
      <c r="T24" s="203">
        <v>0</v>
      </c>
      <c r="U24" s="203">
        <v>24.53</v>
      </c>
      <c r="V24" s="203">
        <v>3.84</v>
      </c>
      <c r="W24" s="203">
        <v>8.64</v>
      </c>
      <c r="X24" s="203">
        <v>12.49</v>
      </c>
      <c r="Y24" s="203">
        <v>0</v>
      </c>
      <c r="Z24">
        <v>0</v>
      </c>
      <c r="AA24" s="203">
        <v>-0.01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44.18</v>
      </c>
      <c r="AQ24" s="203">
        <v>16.329999999999998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4.8</v>
      </c>
      <c r="L25" s="203">
        <v>203.6</v>
      </c>
      <c r="M25" s="203">
        <v>26.89</v>
      </c>
      <c r="N25" s="203">
        <v>35</v>
      </c>
      <c r="O25" s="203">
        <v>0</v>
      </c>
      <c r="P25" s="203">
        <v>41.15</v>
      </c>
      <c r="Q25" s="203">
        <v>3.84</v>
      </c>
      <c r="R25" s="203">
        <v>3.84</v>
      </c>
      <c r="S25" s="203">
        <v>4.8</v>
      </c>
      <c r="T25" s="203">
        <v>0</v>
      </c>
      <c r="U25" s="203">
        <v>24.53</v>
      </c>
      <c r="V25" s="203">
        <v>3.84</v>
      </c>
      <c r="W25" s="203">
        <v>8.64</v>
      </c>
      <c r="X25" s="203">
        <v>12.49</v>
      </c>
      <c r="Y25" s="203">
        <v>0</v>
      </c>
      <c r="Z25">
        <v>0</v>
      </c>
      <c r="AA25" s="203">
        <v>-0.01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44.18</v>
      </c>
      <c r="AQ25" s="203">
        <v>16.329999999999998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4.8</v>
      </c>
      <c r="L26" s="203">
        <v>203.6</v>
      </c>
      <c r="M26" s="203">
        <v>26.89</v>
      </c>
      <c r="N26" s="203">
        <v>35</v>
      </c>
      <c r="O26" s="203">
        <v>0</v>
      </c>
      <c r="P26" s="203">
        <v>41.15</v>
      </c>
      <c r="Q26" s="203">
        <v>3.84</v>
      </c>
      <c r="R26" s="203">
        <v>3.84</v>
      </c>
      <c r="S26" s="203">
        <v>4.8</v>
      </c>
      <c r="T26" s="203">
        <v>0</v>
      </c>
      <c r="U26" s="203">
        <v>24.53</v>
      </c>
      <c r="V26" s="203">
        <v>3.84</v>
      </c>
      <c r="W26" s="203">
        <v>8.64</v>
      </c>
      <c r="X26" s="203">
        <v>12.49</v>
      </c>
      <c r="Y26" s="203">
        <v>0</v>
      </c>
      <c r="Z26">
        <v>0</v>
      </c>
      <c r="AA26" s="203">
        <v>-0.01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44.18</v>
      </c>
      <c r="AQ26" s="203">
        <v>16.329999999999998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4.88</v>
      </c>
      <c r="L27" s="203">
        <v>203.6</v>
      </c>
      <c r="M27" s="203">
        <v>26.89</v>
      </c>
      <c r="N27" s="203">
        <v>35</v>
      </c>
      <c r="O27" s="203">
        <v>0</v>
      </c>
      <c r="P27" s="203">
        <v>41.15</v>
      </c>
      <c r="Q27" s="203">
        <v>3.84</v>
      </c>
      <c r="R27" s="203">
        <v>3.84</v>
      </c>
      <c r="S27" s="203">
        <v>4.8</v>
      </c>
      <c r="T27" s="203">
        <v>0</v>
      </c>
      <c r="U27" s="203">
        <v>24.53</v>
      </c>
      <c r="V27" s="203">
        <v>5.12</v>
      </c>
      <c r="W27" s="203">
        <v>8.64</v>
      </c>
      <c r="X27" s="203">
        <v>12.49</v>
      </c>
      <c r="Y27" s="203">
        <v>0</v>
      </c>
      <c r="Z27">
        <v>0</v>
      </c>
      <c r="AA27" s="203">
        <v>-0.01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44.18</v>
      </c>
      <c r="AQ27" s="203">
        <v>16.329999999999998</v>
      </c>
      <c r="AR27" s="203">
        <v>0.23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4.8</v>
      </c>
      <c r="L28" s="203">
        <v>203.6</v>
      </c>
      <c r="M28" s="203">
        <v>26.89</v>
      </c>
      <c r="N28" s="203">
        <v>35</v>
      </c>
      <c r="O28" s="203">
        <v>0</v>
      </c>
      <c r="P28" s="203">
        <v>41.15</v>
      </c>
      <c r="Q28" s="203">
        <v>3.84</v>
      </c>
      <c r="R28" s="203">
        <v>3.84</v>
      </c>
      <c r="S28" s="203">
        <v>4.8</v>
      </c>
      <c r="T28" s="203">
        <v>0</v>
      </c>
      <c r="U28" s="203">
        <v>24.53</v>
      </c>
      <c r="V28" s="203">
        <v>5.12</v>
      </c>
      <c r="W28" s="203">
        <v>8.64</v>
      </c>
      <c r="X28" s="203">
        <v>12.49</v>
      </c>
      <c r="Y28" s="203">
        <v>0</v>
      </c>
      <c r="Z28">
        <v>0</v>
      </c>
      <c r="AA28" s="203">
        <v>-0.01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74.86</v>
      </c>
      <c r="AQ28" s="203">
        <v>16.329999999999998</v>
      </c>
      <c r="AR28" s="203">
        <v>1.9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4.8</v>
      </c>
      <c r="L29" s="203">
        <v>262.19</v>
      </c>
      <c r="M29" s="203">
        <v>26.89</v>
      </c>
      <c r="N29" s="203">
        <v>35</v>
      </c>
      <c r="O29" s="203">
        <v>0</v>
      </c>
      <c r="P29" s="203">
        <v>41.15</v>
      </c>
      <c r="Q29" s="203">
        <v>3.84</v>
      </c>
      <c r="R29" s="203">
        <v>3.84</v>
      </c>
      <c r="S29" s="203">
        <v>4.8</v>
      </c>
      <c r="T29" s="203">
        <v>0</v>
      </c>
      <c r="U29" s="203">
        <v>24.53</v>
      </c>
      <c r="V29" s="203">
        <v>5.12</v>
      </c>
      <c r="W29" s="203">
        <v>13.29</v>
      </c>
      <c r="X29" s="203">
        <v>29.13</v>
      </c>
      <c r="Y29" s="203">
        <v>0</v>
      </c>
      <c r="Z29">
        <v>0</v>
      </c>
      <c r="AA29" s="203">
        <v>-0.01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74.86</v>
      </c>
      <c r="AQ29" s="203">
        <v>16.329999999999998</v>
      </c>
      <c r="AR29" s="203">
        <v>5.22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4.8</v>
      </c>
      <c r="L30" s="203">
        <v>320.77</v>
      </c>
      <c r="M30" s="203">
        <v>26.89</v>
      </c>
      <c r="N30" s="203">
        <v>35</v>
      </c>
      <c r="O30" s="203">
        <v>0</v>
      </c>
      <c r="P30" s="203">
        <v>41.15</v>
      </c>
      <c r="Q30" s="203">
        <v>5.88</v>
      </c>
      <c r="R30" s="203">
        <v>6.07</v>
      </c>
      <c r="S30" s="203">
        <v>7.56</v>
      </c>
      <c r="T30" s="203">
        <v>0</v>
      </c>
      <c r="U30" s="203">
        <v>24.53</v>
      </c>
      <c r="V30" s="203">
        <v>5.12</v>
      </c>
      <c r="W30" s="203">
        <v>13.32</v>
      </c>
      <c r="X30" s="203">
        <v>29.13</v>
      </c>
      <c r="Y30" s="203">
        <v>0</v>
      </c>
      <c r="Z30">
        <v>0</v>
      </c>
      <c r="AA30" s="203">
        <v>-0.01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74.86</v>
      </c>
      <c r="AQ30" s="203">
        <v>26.57</v>
      </c>
      <c r="AR30" s="203">
        <v>9.68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4.8</v>
      </c>
      <c r="L31" s="203">
        <v>371.04</v>
      </c>
      <c r="M31" s="203">
        <v>26.89</v>
      </c>
      <c r="N31" s="203">
        <v>35</v>
      </c>
      <c r="O31" s="203">
        <v>0</v>
      </c>
      <c r="P31" s="203">
        <v>41.15</v>
      </c>
      <c r="Q31" s="203">
        <v>6.06</v>
      </c>
      <c r="R31" s="203">
        <v>6.19</v>
      </c>
      <c r="S31" s="203">
        <v>7.73</v>
      </c>
      <c r="T31" s="203">
        <v>0</v>
      </c>
      <c r="U31" s="203">
        <v>24.53</v>
      </c>
      <c r="V31" s="203">
        <v>5.12</v>
      </c>
      <c r="W31" s="203">
        <v>13.32</v>
      </c>
      <c r="X31" s="203">
        <v>29.13</v>
      </c>
      <c r="Y31" s="203">
        <v>0</v>
      </c>
      <c r="Z31">
        <v>0</v>
      </c>
      <c r="AA31" s="203">
        <v>-0.01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74.86</v>
      </c>
      <c r="AQ31" s="203">
        <v>26.57</v>
      </c>
      <c r="AR31" s="203">
        <v>15.28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4.8</v>
      </c>
      <c r="L32" s="203">
        <v>369.75</v>
      </c>
      <c r="M32" s="203">
        <v>26.89</v>
      </c>
      <c r="N32" s="203">
        <v>35</v>
      </c>
      <c r="O32" s="203">
        <v>0</v>
      </c>
      <c r="P32" s="203">
        <v>41.15</v>
      </c>
      <c r="Q32" s="203">
        <v>6.06</v>
      </c>
      <c r="R32" s="203">
        <v>6.24</v>
      </c>
      <c r="S32" s="203">
        <v>7.78</v>
      </c>
      <c r="T32" s="203">
        <v>0</v>
      </c>
      <c r="U32" s="203">
        <v>24.53</v>
      </c>
      <c r="V32" s="203">
        <v>5.12</v>
      </c>
      <c r="W32" s="203">
        <v>13.32</v>
      </c>
      <c r="X32" s="203">
        <v>29.13</v>
      </c>
      <c r="Y32" s="203">
        <v>0</v>
      </c>
      <c r="Z32">
        <v>0</v>
      </c>
      <c r="AA32" s="203">
        <v>-0.01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74.86</v>
      </c>
      <c r="AQ32" s="203">
        <v>26.57</v>
      </c>
      <c r="AR32" s="203">
        <v>18.5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4.8</v>
      </c>
      <c r="L33" s="203">
        <v>369.75</v>
      </c>
      <c r="M33" s="203">
        <v>26.89</v>
      </c>
      <c r="N33" s="203">
        <v>35</v>
      </c>
      <c r="O33" s="203">
        <v>0</v>
      </c>
      <c r="P33" s="203">
        <v>41.15</v>
      </c>
      <c r="Q33" s="203">
        <v>6.06</v>
      </c>
      <c r="R33" s="203">
        <v>6.24</v>
      </c>
      <c r="S33" s="203">
        <v>7.78</v>
      </c>
      <c r="T33" s="203">
        <v>0</v>
      </c>
      <c r="U33" s="203">
        <v>24.53</v>
      </c>
      <c r="V33" s="203">
        <v>5.12</v>
      </c>
      <c r="W33" s="203">
        <v>13.32</v>
      </c>
      <c r="X33" s="203">
        <v>29.13</v>
      </c>
      <c r="Y33" s="203">
        <v>0</v>
      </c>
      <c r="Z33">
        <v>0</v>
      </c>
      <c r="AA33" s="203">
        <v>-0.01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74.86</v>
      </c>
      <c r="AQ33" s="203">
        <v>26.57</v>
      </c>
      <c r="AR33" s="203">
        <v>22.7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4.8</v>
      </c>
      <c r="L34" s="203">
        <v>369.75</v>
      </c>
      <c r="M34" s="203">
        <v>26.89</v>
      </c>
      <c r="N34" s="203">
        <v>35</v>
      </c>
      <c r="O34" s="203">
        <v>0</v>
      </c>
      <c r="P34" s="203">
        <v>41.15</v>
      </c>
      <c r="Q34" s="203">
        <v>6.06</v>
      </c>
      <c r="R34" s="203">
        <v>6.24</v>
      </c>
      <c r="S34" s="203">
        <v>7.78</v>
      </c>
      <c r="T34" s="203">
        <v>0</v>
      </c>
      <c r="U34" s="203">
        <v>24.53</v>
      </c>
      <c r="V34" s="203">
        <v>5.12</v>
      </c>
      <c r="W34" s="203">
        <v>13.32</v>
      </c>
      <c r="X34" s="203">
        <v>29.13</v>
      </c>
      <c r="Y34" s="203">
        <v>0</v>
      </c>
      <c r="Z34">
        <v>0</v>
      </c>
      <c r="AA34" s="203">
        <v>-0.01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74.86</v>
      </c>
      <c r="AQ34" s="203">
        <v>26.57</v>
      </c>
      <c r="AR34" s="203">
        <v>23.7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9.36</v>
      </c>
      <c r="L35" s="203">
        <v>371.04</v>
      </c>
      <c r="M35" s="203">
        <v>26.96</v>
      </c>
      <c r="N35" s="203">
        <v>35</v>
      </c>
      <c r="O35" s="203">
        <v>0</v>
      </c>
      <c r="P35" s="203">
        <v>41.15</v>
      </c>
      <c r="Q35" s="203">
        <v>6.06</v>
      </c>
      <c r="R35" s="203">
        <v>6.24</v>
      </c>
      <c r="S35" s="203">
        <v>7.78</v>
      </c>
      <c r="T35" s="203">
        <v>0</v>
      </c>
      <c r="U35" s="203">
        <v>24.67</v>
      </c>
      <c r="V35" s="203">
        <v>5.12</v>
      </c>
      <c r="W35" s="203">
        <v>13.32</v>
      </c>
      <c r="X35" s="203">
        <v>29.13</v>
      </c>
      <c r="Y35" s="203">
        <v>0</v>
      </c>
      <c r="Z35">
        <v>0</v>
      </c>
      <c r="AA35" s="203">
        <v>-0.01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74.86</v>
      </c>
      <c r="AQ35" s="203">
        <v>26.57</v>
      </c>
      <c r="AR35" s="203">
        <v>23.7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8.99</v>
      </c>
      <c r="L36" s="203">
        <v>371.04</v>
      </c>
      <c r="M36" s="203">
        <v>26.96</v>
      </c>
      <c r="N36" s="203">
        <v>35</v>
      </c>
      <c r="O36" s="203">
        <v>0</v>
      </c>
      <c r="P36" s="203">
        <v>41.15</v>
      </c>
      <c r="Q36" s="203">
        <v>6.06</v>
      </c>
      <c r="R36" s="203">
        <v>6.24</v>
      </c>
      <c r="S36" s="203">
        <v>7.78</v>
      </c>
      <c r="T36" s="203">
        <v>0</v>
      </c>
      <c r="U36" s="203">
        <v>24.68</v>
      </c>
      <c r="V36" s="203">
        <v>5.12</v>
      </c>
      <c r="W36" s="203">
        <v>13.32</v>
      </c>
      <c r="X36" s="203">
        <v>29.13</v>
      </c>
      <c r="Y36" s="203">
        <v>0</v>
      </c>
      <c r="Z36">
        <v>0</v>
      </c>
      <c r="AA36" s="203">
        <v>-0.01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74.86</v>
      </c>
      <c r="AQ36" s="203">
        <v>26.57</v>
      </c>
      <c r="AR36" s="203">
        <v>23.7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8.81</v>
      </c>
      <c r="L37" s="203">
        <v>371.04</v>
      </c>
      <c r="M37" s="203">
        <v>26.96</v>
      </c>
      <c r="N37" s="203">
        <v>35</v>
      </c>
      <c r="O37" s="203">
        <v>0</v>
      </c>
      <c r="P37" s="203">
        <v>41.15</v>
      </c>
      <c r="Q37" s="203">
        <v>6.06</v>
      </c>
      <c r="R37" s="203">
        <v>6.24</v>
      </c>
      <c r="S37" s="203">
        <v>7.78</v>
      </c>
      <c r="T37" s="203">
        <v>0</v>
      </c>
      <c r="U37" s="203">
        <v>24.68</v>
      </c>
      <c r="V37" s="203">
        <v>5.12</v>
      </c>
      <c r="W37" s="203">
        <v>13.32</v>
      </c>
      <c r="X37" s="203">
        <v>29.13</v>
      </c>
      <c r="Y37" s="203">
        <v>0</v>
      </c>
      <c r="Z37">
        <v>0</v>
      </c>
      <c r="AA37" s="203">
        <v>-0.01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74.86</v>
      </c>
      <c r="AQ37" s="203">
        <v>26.57</v>
      </c>
      <c r="AR37" s="203">
        <v>24.2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8.8000000000000007</v>
      </c>
      <c r="L38" s="203">
        <v>371.04</v>
      </c>
      <c r="M38" s="203">
        <v>26.96</v>
      </c>
      <c r="N38" s="203">
        <v>35</v>
      </c>
      <c r="O38" s="203">
        <v>0</v>
      </c>
      <c r="P38" s="203">
        <v>41.15</v>
      </c>
      <c r="Q38" s="203">
        <v>6.06</v>
      </c>
      <c r="R38" s="203">
        <v>6.24</v>
      </c>
      <c r="S38" s="203">
        <v>7.78</v>
      </c>
      <c r="T38" s="203">
        <v>0</v>
      </c>
      <c r="U38" s="203">
        <v>24.68</v>
      </c>
      <c r="V38" s="203">
        <v>5.12</v>
      </c>
      <c r="W38" s="203">
        <v>13.32</v>
      </c>
      <c r="X38" s="203">
        <v>29.13</v>
      </c>
      <c r="Y38" s="203">
        <v>0</v>
      </c>
      <c r="Z38">
        <v>0</v>
      </c>
      <c r="AA38" s="203">
        <v>-0.01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74.86</v>
      </c>
      <c r="AQ38" s="203">
        <v>26.57</v>
      </c>
      <c r="AR38" s="203">
        <v>24.2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8.99</v>
      </c>
      <c r="L39" s="203">
        <v>371.04</v>
      </c>
      <c r="M39" s="203">
        <v>26.96</v>
      </c>
      <c r="N39" s="203">
        <v>35</v>
      </c>
      <c r="O39" s="203">
        <v>0</v>
      </c>
      <c r="P39" s="203">
        <v>41.15</v>
      </c>
      <c r="Q39" s="203">
        <v>6.06</v>
      </c>
      <c r="R39" s="203">
        <v>6.24</v>
      </c>
      <c r="S39" s="203">
        <v>7.78</v>
      </c>
      <c r="T39" s="203">
        <v>0</v>
      </c>
      <c r="U39" s="203">
        <v>24.68</v>
      </c>
      <c r="V39" s="203">
        <v>5.12</v>
      </c>
      <c r="W39" s="203">
        <v>13.32</v>
      </c>
      <c r="X39" s="203">
        <v>29.13</v>
      </c>
      <c r="Y39" s="203">
        <v>0</v>
      </c>
      <c r="Z39">
        <v>0</v>
      </c>
      <c r="AA39" s="203">
        <v>-0.01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74.86</v>
      </c>
      <c r="AQ39" s="203">
        <v>26.57</v>
      </c>
      <c r="AR39" s="203">
        <v>24.2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8.99</v>
      </c>
      <c r="L40" s="203">
        <v>371.04</v>
      </c>
      <c r="M40" s="203">
        <v>26.96</v>
      </c>
      <c r="N40" s="203">
        <v>35</v>
      </c>
      <c r="O40" s="203">
        <v>0</v>
      </c>
      <c r="P40" s="203">
        <v>41.15</v>
      </c>
      <c r="Q40" s="203">
        <v>6.06</v>
      </c>
      <c r="R40" s="203">
        <v>6.24</v>
      </c>
      <c r="S40" s="203">
        <v>7.78</v>
      </c>
      <c r="T40" s="203">
        <v>0</v>
      </c>
      <c r="U40" s="203">
        <v>24.68</v>
      </c>
      <c r="V40" s="203">
        <v>5.12</v>
      </c>
      <c r="W40" s="203">
        <v>13.32</v>
      </c>
      <c r="X40" s="203">
        <v>29.13</v>
      </c>
      <c r="Y40" s="203">
        <v>0</v>
      </c>
      <c r="Z40">
        <v>0</v>
      </c>
      <c r="AA40" s="203">
        <v>-0.01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74.86</v>
      </c>
      <c r="AQ40" s="203">
        <v>26.57</v>
      </c>
      <c r="AR40" s="203">
        <v>24.2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8.99</v>
      </c>
      <c r="L41" s="203">
        <v>371.04</v>
      </c>
      <c r="M41" s="203">
        <v>26.96</v>
      </c>
      <c r="N41" s="203">
        <v>35</v>
      </c>
      <c r="O41" s="203">
        <v>0</v>
      </c>
      <c r="P41" s="203">
        <v>41.15</v>
      </c>
      <c r="Q41" s="203">
        <v>6.06</v>
      </c>
      <c r="R41" s="203">
        <v>6.24</v>
      </c>
      <c r="S41" s="203">
        <v>7.78</v>
      </c>
      <c r="T41" s="203">
        <v>0</v>
      </c>
      <c r="U41" s="203">
        <v>24.68</v>
      </c>
      <c r="V41" s="203">
        <v>5.12</v>
      </c>
      <c r="W41" s="203">
        <v>13.32</v>
      </c>
      <c r="X41" s="203">
        <v>29.13</v>
      </c>
      <c r="Y41" s="203">
        <v>0</v>
      </c>
      <c r="Z41">
        <v>0</v>
      </c>
      <c r="AA41" s="203">
        <v>-0.01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74.86</v>
      </c>
      <c r="AQ41" s="203">
        <v>26.57</v>
      </c>
      <c r="AR41" s="203">
        <v>24.2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8.99</v>
      </c>
      <c r="L42" s="203">
        <v>371.04</v>
      </c>
      <c r="M42" s="203">
        <v>26.96</v>
      </c>
      <c r="N42" s="203">
        <v>35</v>
      </c>
      <c r="O42" s="203">
        <v>0</v>
      </c>
      <c r="P42" s="203">
        <v>41.15</v>
      </c>
      <c r="Q42" s="203">
        <v>6.06</v>
      </c>
      <c r="R42" s="203">
        <v>6.24</v>
      </c>
      <c r="S42" s="203">
        <v>7.78</v>
      </c>
      <c r="T42" s="203">
        <v>0</v>
      </c>
      <c r="U42" s="203">
        <v>24.68</v>
      </c>
      <c r="V42" s="203">
        <v>5.12</v>
      </c>
      <c r="W42" s="203">
        <v>13.32</v>
      </c>
      <c r="X42" s="203">
        <v>29.13</v>
      </c>
      <c r="Y42" s="203">
        <v>0</v>
      </c>
      <c r="Z42">
        <v>0</v>
      </c>
      <c r="AA42" s="203">
        <v>-0.01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74.86</v>
      </c>
      <c r="AQ42" s="203">
        <v>26.57</v>
      </c>
      <c r="AR42" s="203">
        <v>24.2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4.95</v>
      </c>
      <c r="L43" s="203">
        <v>371.04</v>
      </c>
      <c r="M43" s="203">
        <v>26.96</v>
      </c>
      <c r="N43" s="203">
        <v>35</v>
      </c>
      <c r="O43" s="203">
        <v>0</v>
      </c>
      <c r="P43" s="203">
        <v>41.15</v>
      </c>
      <c r="Q43" s="203">
        <v>6.06</v>
      </c>
      <c r="R43" s="203">
        <v>6.24</v>
      </c>
      <c r="S43" s="203">
        <v>7.78</v>
      </c>
      <c r="T43" s="203">
        <v>0</v>
      </c>
      <c r="U43" s="203">
        <v>24.68</v>
      </c>
      <c r="V43" s="203">
        <v>5.12</v>
      </c>
      <c r="W43" s="203">
        <v>13.32</v>
      </c>
      <c r="X43" s="203">
        <v>29.13</v>
      </c>
      <c r="Y43" s="203">
        <v>0</v>
      </c>
      <c r="Z43">
        <v>0</v>
      </c>
      <c r="AA43" s="203">
        <v>-0.01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74.86</v>
      </c>
      <c r="AQ43" s="203">
        <v>26.57</v>
      </c>
      <c r="AR43" s="203">
        <v>24.2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4.95</v>
      </c>
      <c r="L44" s="203">
        <v>371.04</v>
      </c>
      <c r="M44" s="203">
        <v>26.96</v>
      </c>
      <c r="N44" s="203">
        <v>35</v>
      </c>
      <c r="O44" s="203">
        <v>0</v>
      </c>
      <c r="P44" s="203">
        <v>41.15</v>
      </c>
      <c r="Q44" s="203">
        <v>6.06</v>
      </c>
      <c r="R44" s="203">
        <v>6.24</v>
      </c>
      <c r="S44" s="203">
        <v>7.78</v>
      </c>
      <c r="T44" s="203">
        <v>0</v>
      </c>
      <c r="U44" s="203">
        <v>24.68</v>
      </c>
      <c r="V44" s="203">
        <v>5.12</v>
      </c>
      <c r="W44" s="203">
        <v>13.32</v>
      </c>
      <c r="X44" s="203">
        <v>29.13</v>
      </c>
      <c r="Y44" s="203">
        <v>0</v>
      </c>
      <c r="Z44">
        <v>0</v>
      </c>
      <c r="AA44" s="203">
        <v>-0.01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74.86</v>
      </c>
      <c r="AQ44" s="203">
        <v>26.57</v>
      </c>
      <c r="AR44" s="203">
        <v>24.2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4.95</v>
      </c>
      <c r="L45" s="203">
        <v>314.05</v>
      </c>
      <c r="M45" s="203">
        <v>26.96</v>
      </c>
      <c r="N45" s="203">
        <v>35</v>
      </c>
      <c r="O45" s="203">
        <v>0</v>
      </c>
      <c r="P45" s="203">
        <v>41.15</v>
      </c>
      <c r="Q45" s="203">
        <v>3.84</v>
      </c>
      <c r="R45" s="203">
        <v>3.84</v>
      </c>
      <c r="S45" s="203">
        <v>4.8</v>
      </c>
      <c r="T45" s="203">
        <v>0</v>
      </c>
      <c r="U45" s="203">
        <v>24.68</v>
      </c>
      <c r="V45" s="203">
        <v>5.12</v>
      </c>
      <c r="W45" s="203">
        <v>13.32</v>
      </c>
      <c r="X45" s="203">
        <v>29.13</v>
      </c>
      <c r="Y45" s="203">
        <v>0</v>
      </c>
      <c r="Z45">
        <v>0</v>
      </c>
      <c r="AA45" s="203">
        <v>-0.01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42.81</v>
      </c>
      <c r="AQ45" s="203">
        <v>16.329999999999998</v>
      </c>
      <c r="AR45" s="203">
        <v>24.2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4.95</v>
      </c>
      <c r="L46" s="203">
        <v>255.47</v>
      </c>
      <c r="M46" s="203">
        <v>26.96</v>
      </c>
      <c r="N46" s="203">
        <v>35</v>
      </c>
      <c r="O46" s="203">
        <v>0</v>
      </c>
      <c r="P46" s="203">
        <v>41.15</v>
      </c>
      <c r="Q46" s="203">
        <v>3.84</v>
      </c>
      <c r="R46" s="203">
        <v>3.84</v>
      </c>
      <c r="S46" s="203">
        <v>4.8</v>
      </c>
      <c r="T46" s="203">
        <v>0</v>
      </c>
      <c r="U46" s="203">
        <v>24.68</v>
      </c>
      <c r="V46" s="203">
        <v>5.12</v>
      </c>
      <c r="W46" s="203">
        <v>13.32</v>
      </c>
      <c r="X46" s="203">
        <v>29.13</v>
      </c>
      <c r="Y46" s="203">
        <v>0</v>
      </c>
      <c r="Z46">
        <v>0</v>
      </c>
      <c r="AA46" s="203">
        <v>-0.01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42.81</v>
      </c>
      <c r="AQ46" s="203">
        <v>16.329999999999998</v>
      </c>
      <c r="AR46" s="203">
        <v>24.2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5.15</v>
      </c>
      <c r="L47" s="203">
        <v>204.81</v>
      </c>
      <c r="M47" s="203">
        <v>26.96</v>
      </c>
      <c r="N47" s="203">
        <v>35</v>
      </c>
      <c r="O47" s="203">
        <v>0</v>
      </c>
      <c r="P47" s="203">
        <v>41.15</v>
      </c>
      <c r="Q47" s="203">
        <v>3.84</v>
      </c>
      <c r="R47" s="203">
        <v>3.84</v>
      </c>
      <c r="S47" s="203">
        <v>4.8</v>
      </c>
      <c r="T47" s="203">
        <v>0</v>
      </c>
      <c r="U47" s="203">
        <v>24.68</v>
      </c>
      <c r="V47" s="203">
        <v>5.12</v>
      </c>
      <c r="W47" s="203">
        <v>13.32</v>
      </c>
      <c r="X47" s="203">
        <v>29.13</v>
      </c>
      <c r="Y47" s="203">
        <v>0</v>
      </c>
      <c r="Z47">
        <v>0</v>
      </c>
      <c r="AA47" s="203">
        <v>-0.01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74.86</v>
      </c>
      <c r="AQ47" s="203">
        <v>16.329999999999998</v>
      </c>
      <c r="AR47" s="203">
        <v>24.2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5.0999999999999996</v>
      </c>
      <c r="L48" s="203">
        <v>204.81</v>
      </c>
      <c r="M48" s="203">
        <v>26.96</v>
      </c>
      <c r="N48" s="203">
        <v>35</v>
      </c>
      <c r="O48" s="203">
        <v>0</v>
      </c>
      <c r="P48" s="203">
        <v>41.15</v>
      </c>
      <c r="Q48" s="203">
        <v>3.84</v>
      </c>
      <c r="R48" s="203">
        <v>3.84</v>
      </c>
      <c r="S48" s="203">
        <v>4.8</v>
      </c>
      <c r="T48" s="203">
        <v>0</v>
      </c>
      <c r="U48" s="203">
        <v>24.68</v>
      </c>
      <c r="V48" s="203">
        <v>5.12</v>
      </c>
      <c r="W48" s="203">
        <v>13.32</v>
      </c>
      <c r="X48" s="203">
        <v>29.13</v>
      </c>
      <c r="Y48" s="203">
        <v>0</v>
      </c>
      <c r="Z48">
        <v>0</v>
      </c>
      <c r="AA48" s="203">
        <v>-0.01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74.86</v>
      </c>
      <c r="AQ48" s="203">
        <v>16.329999999999998</v>
      </c>
      <c r="AR48" s="203">
        <v>24.2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5.0999999999999996</v>
      </c>
      <c r="L49" s="203">
        <v>204.81</v>
      </c>
      <c r="M49" s="203">
        <v>26.96</v>
      </c>
      <c r="N49" s="203">
        <v>35</v>
      </c>
      <c r="O49" s="203">
        <v>0</v>
      </c>
      <c r="P49" s="203">
        <v>41.15</v>
      </c>
      <c r="Q49" s="203">
        <v>3.84</v>
      </c>
      <c r="R49" s="203">
        <v>3.84</v>
      </c>
      <c r="S49" s="203">
        <v>4.8</v>
      </c>
      <c r="T49" s="203">
        <v>0</v>
      </c>
      <c r="U49" s="203">
        <v>24.68</v>
      </c>
      <c r="V49" s="203">
        <v>5.12</v>
      </c>
      <c r="W49" s="203">
        <v>13.32</v>
      </c>
      <c r="X49" s="203">
        <v>29.13</v>
      </c>
      <c r="Y49" s="203">
        <v>0</v>
      </c>
      <c r="Z49">
        <v>0</v>
      </c>
      <c r="AA49" s="203">
        <v>-0.01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74.86</v>
      </c>
      <c r="AQ49" s="203">
        <v>16.329999999999998</v>
      </c>
      <c r="AR49" s="203">
        <v>24.2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5.0999999999999996</v>
      </c>
      <c r="L50" s="203">
        <v>204.81</v>
      </c>
      <c r="M50" s="203">
        <v>26.96</v>
      </c>
      <c r="N50" s="203">
        <v>35</v>
      </c>
      <c r="O50" s="203">
        <v>0</v>
      </c>
      <c r="P50" s="203">
        <v>41.15</v>
      </c>
      <c r="Q50" s="203">
        <v>3.84</v>
      </c>
      <c r="R50" s="203">
        <v>3.84</v>
      </c>
      <c r="S50" s="203">
        <v>4.8</v>
      </c>
      <c r="T50" s="203">
        <v>0</v>
      </c>
      <c r="U50" s="203">
        <v>24.68</v>
      </c>
      <c r="V50" s="203">
        <v>5.12</v>
      </c>
      <c r="W50" s="203">
        <v>13.32</v>
      </c>
      <c r="X50" s="203">
        <v>29.13</v>
      </c>
      <c r="Y50" s="203">
        <v>0</v>
      </c>
      <c r="Z50">
        <v>0</v>
      </c>
      <c r="AA50" s="203">
        <v>-0.01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74.86</v>
      </c>
      <c r="AQ50" s="203">
        <v>16.329999999999998</v>
      </c>
      <c r="AR50" s="203">
        <v>24.2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4.95</v>
      </c>
      <c r="L51" s="203">
        <v>204.81</v>
      </c>
      <c r="M51" s="203">
        <v>26.96</v>
      </c>
      <c r="N51" s="203">
        <v>35</v>
      </c>
      <c r="O51" s="203">
        <v>0</v>
      </c>
      <c r="P51" s="203">
        <v>41.15</v>
      </c>
      <c r="Q51" s="203">
        <v>3.84</v>
      </c>
      <c r="R51" s="203">
        <v>3.84</v>
      </c>
      <c r="S51" s="203">
        <v>4.8</v>
      </c>
      <c r="T51" s="203">
        <v>0</v>
      </c>
      <c r="U51" s="203">
        <v>24.68</v>
      </c>
      <c r="V51" s="203">
        <v>5.12</v>
      </c>
      <c r="W51" s="203">
        <v>13.32</v>
      </c>
      <c r="X51" s="203">
        <v>29.13</v>
      </c>
      <c r="Y51" s="203">
        <v>0</v>
      </c>
      <c r="Z51">
        <v>0</v>
      </c>
      <c r="AA51" s="203">
        <v>-0.03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74.86</v>
      </c>
      <c r="AQ51" s="203">
        <v>16.329999999999998</v>
      </c>
      <c r="AR51" s="203">
        <v>24.2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4.95</v>
      </c>
      <c r="L52" s="203">
        <v>204.81</v>
      </c>
      <c r="M52" s="203">
        <v>26.96</v>
      </c>
      <c r="N52" s="203">
        <v>35</v>
      </c>
      <c r="O52" s="203">
        <v>0</v>
      </c>
      <c r="P52" s="203">
        <v>41.15</v>
      </c>
      <c r="Q52" s="203">
        <v>3.84</v>
      </c>
      <c r="R52" s="203">
        <v>3.84</v>
      </c>
      <c r="S52" s="203">
        <v>4.8</v>
      </c>
      <c r="T52" s="203">
        <v>0</v>
      </c>
      <c r="U52" s="203">
        <v>24.68</v>
      </c>
      <c r="V52" s="203">
        <v>5.12</v>
      </c>
      <c r="W52" s="203">
        <v>13.32</v>
      </c>
      <c r="X52" s="203">
        <v>29.13</v>
      </c>
      <c r="Y52" s="203">
        <v>0</v>
      </c>
      <c r="Z52">
        <v>0</v>
      </c>
      <c r="AA52" s="203">
        <v>-0.03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74.86</v>
      </c>
      <c r="AQ52" s="203">
        <v>16.329999999999998</v>
      </c>
      <c r="AR52" s="203">
        <v>24.2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4.95</v>
      </c>
      <c r="L53" s="203">
        <v>204.81</v>
      </c>
      <c r="M53" s="203">
        <v>26.96</v>
      </c>
      <c r="N53" s="203">
        <v>35</v>
      </c>
      <c r="O53" s="203">
        <v>0</v>
      </c>
      <c r="P53" s="203">
        <v>41.15</v>
      </c>
      <c r="Q53" s="203">
        <v>3.84</v>
      </c>
      <c r="R53" s="203">
        <v>3.84</v>
      </c>
      <c r="S53" s="203">
        <v>4.8</v>
      </c>
      <c r="T53" s="203">
        <v>0</v>
      </c>
      <c r="U53" s="203">
        <v>24.68</v>
      </c>
      <c r="V53" s="203">
        <v>5.12</v>
      </c>
      <c r="W53" s="203">
        <v>13.32</v>
      </c>
      <c r="X53" s="203">
        <v>29.13</v>
      </c>
      <c r="Y53" s="203">
        <v>0</v>
      </c>
      <c r="Z53">
        <v>0</v>
      </c>
      <c r="AA53" s="203">
        <v>-0.03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74.86</v>
      </c>
      <c r="AQ53" s="203">
        <v>16.329999999999998</v>
      </c>
      <c r="AR53" s="203">
        <v>24.2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4.95</v>
      </c>
      <c r="L54" s="203">
        <v>204.81</v>
      </c>
      <c r="M54" s="203">
        <v>26.96</v>
      </c>
      <c r="N54" s="203">
        <v>35</v>
      </c>
      <c r="O54" s="203">
        <v>0</v>
      </c>
      <c r="P54" s="203">
        <v>41.15</v>
      </c>
      <c r="Q54" s="203">
        <v>3.84</v>
      </c>
      <c r="R54" s="203">
        <v>3.84</v>
      </c>
      <c r="S54" s="203">
        <v>4.8</v>
      </c>
      <c r="T54" s="203">
        <v>0</v>
      </c>
      <c r="U54" s="203">
        <v>24.68</v>
      </c>
      <c r="V54" s="203">
        <v>5.12</v>
      </c>
      <c r="W54" s="203">
        <v>13.32</v>
      </c>
      <c r="X54" s="203">
        <v>29.13</v>
      </c>
      <c r="Y54" s="203">
        <v>0</v>
      </c>
      <c r="Z54">
        <v>0</v>
      </c>
      <c r="AA54" s="203">
        <v>-0.03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74.86</v>
      </c>
      <c r="AQ54" s="203">
        <v>16.329999999999998</v>
      </c>
      <c r="AR54" s="203">
        <v>24.2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4.95</v>
      </c>
      <c r="L55" s="203">
        <v>204.81</v>
      </c>
      <c r="M55" s="203">
        <v>26.96</v>
      </c>
      <c r="N55" s="203">
        <v>35</v>
      </c>
      <c r="O55" s="203">
        <v>0</v>
      </c>
      <c r="P55" s="203">
        <v>41.15</v>
      </c>
      <c r="Q55" s="203">
        <v>3.84</v>
      </c>
      <c r="R55" s="203">
        <v>3.84</v>
      </c>
      <c r="S55" s="203">
        <v>4.8</v>
      </c>
      <c r="T55" s="203">
        <v>0</v>
      </c>
      <c r="U55" s="203">
        <v>24.68</v>
      </c>
      <c r="V55" s="203">
        <v>5.12</v>
      </c>
      <c r="W55" s="203">
        <v>13.32</v>
      </c>
      <c r="X55" s="203">
        <v>29.13</v>
      </c>
      <c r="Y55" s="203">
        <v>0</v>
      </c>
      <c r="Z55">
        <v>0</v>
      </c>
      <c r="AA55" s="203">
        <v>-0.03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74.86</v>
      </c>
      <c r="AQ55" s="203">
        <v>17.59</v>
      </c>
      <c r="AR55" s="203">
        <v>24.2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4.95</v>
      </c>
      <c r="L56" s="203">
        <v>204.81</v>
      </c>
      <c r="M56" s="203">
        <v>26.96</v>
      </c>
      <c r="N56" s="203">
        <v>35</v>
      </c>
      <c r="O56" s="203">
        <v>0</v>
      </c>
      <c r="P56" s="203">
        <v>41.15</v>
      </c>
      <c r="Q56" s="203">
        <v>3.84</v>
      </c>
      <c r="R56" s="203">
        <v>3.84</v>
      </c>
      <c r="S56" s="203">
        <v>4.8</v>
      </c>
      <c r="T56" s="203">
        <v>0</v>
      </c>
      <c r="U56" s="203">
        <v>24.68</v>
      </c>
      <c r="V56" s="203">
        <v>5.12</v>
      </c>
      <c r="W56" s="203">
        <v>13.32</v>
      </c>
      <c r="X56" s="203">
        <v>29.13</v>
      </c>
      <c r="Y56" s="203">
        <v>0</v>
      </c>
      <c r="Z56">
        <v>0</v>
      </c>
      <c r="AA56" s="203">
        <v>-0.03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74.86</v>
      </c>
      <c r="AQ56" s="203">
        <v>17.59</v>
      </c>
      <c r="AR56" s="203">
        <v>24.2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4.95</v>
      </c>
      <c r="L57" s="203">
        <v>204.81</v>
      </c>
      <c r="M57" s="203">
        <v>26.96</v>
      </c>
      <c r="N57" s="203">
        <v>35</v>
      </c>
      <c r="O57" s="203">
        <v>0</v>
      </c>
      <c r="P57" s="203">
        <v>41.15</v>
      </c>
      <c r="Q57" s="203">
        <v>3.84</v>
      </c>
      <c r="R57" s="203">
        <v>3.84</v>
      </c>
      <c r="S57" s="203">
        <v>4.8</v>
      </c>
      <c r="T57" s="203">
        <v>0</v>
      </c>
      <c r="U57" s="203">
        <v>24.68</v>
      </c>
      <c r="V57" s="203">
        <v>5.12</v>
      </c>
      <c r="W57" s="203">
        <v>13.32</v>
      </c>
      <c r="X57" s="203">
        <v>29.13</v>
      </c>
      <c r="Y57" s="203">
        <v>0</v>
      </c>
      <c r="Z57">
        <v>0</v>
      </c>
      <c r="AA57" s="203">
        <v>-0.03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74.86</v>
      </c>
      <c r="AQ57" s="203">
        <v>17.59</v>
      </c>
      <c r="AR57" s="203">
        <v>24.2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4.95</v>
      </c>
      <c r="L58" s="203">
        <v>204.81</v>
      </c>
      <c r="M58" s="203">
        <v>26.96</v>
      </c>
      <c r="N58" s="203">
        <v>35</v>
      </c>
      <c r="O58" s="203">
        <v>0</v>
      </c>
      <c r="P58" s="203">
        <v>41.15</v>
      </c>
      <c r="Q58" s="203">
        <v>3.84</v>
      </c>
      <c r="R58" s="203">
        <v>3.84</v>
      </c>
      <c r="S58" s="203">
        <v>4.8</v>
      </c>
      <c r="T58" s="203">
        <v>0</v>
      </c>
      <c r="U58" s="203">
        <v>24.68</v>
      </c>
      <c r="V58" s="203">
        <v>5.12</v>
      </c>
      <c r="W58" s="203">
        <v>13.32</v>
      </c>
      <c r="X58" s="203">
        <v>29.13</v>
      </c>
      <c r="Y58" s="203">
        <v>0</v>
      </c>
      <c r="Z58">
        <v>0</v>
      </c>
      <c r="AA58" s="203">
        <v>-0.03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74.86</v>
      </c>
      <c r="AQ58" s="203">
        <v>17.59</v>
      </c>
      <c r="AR58" s="203">
        <v>24.2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4.95</v>
      </c>
      <c r="L59" s="203">
        <v>204.81</v>
      </c>
      <c r="M59" s="203">
        <v>26.89</v>
      </c>
      <c r="N59" s="203">
        <v>35</v>
      </c>
      <c r="O59" s="203">
        <v>0</v>
      </c>
      <c r="P59" s="203">
        <v>39.56</v>
      </c>
      <c r="Q59" s="203">
        <v>3.84</v>
      </c>
      <c r="R59" s="203">
        <v>6.24</v>
      </c>
      <c r="S59" s="203">
        <v>7.78</v>
      </c>
      <c r="T59" s="203">
        <v>0</v>
      </c>
      <c r="U59" s="203">
        <v>24.68</v>
      </c>
      <c r="V59" s="203">
        <v>5.12</v>
      </c>
      <c r="W59" s="203">
        <v>13.32</v>
      </c>
      <c r="X59" s="203">
        <v>29.13</v>
      </c>
      <c r="Y59" s="203">
        <v>0</v>
      </c>
      <c r="Z59">
        <v>0</v>
      </c>
      <c r="AA59" s="203">
        <v>-0.03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74.86</v>
      </c>
      <c r="AQ59" s="203">
        <v>26.59</v>
      </c>
      <c r="AR59" s="203">
        <v>24.2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4.95</v>
      </c>
      <c r="L60" s="203">
        <v>204.81</v>
      </c>
      <c r="M60" s="203">
        <v>26.89</v>
      </c>
      <c r="N60" s="203">
        <v>35</v>
      </c>
      <c r="O60" s="203">
        <v>0</v>
      </c>
      <c r="P60" s="203">
        <v>38.01</v>
      </c>
      <c r="Q60" s="203">
        <v>3.84</v>
      </c>
      <c r="R60" s="203">
        <v>6.24</v>
      </c>
      <c r="S60" s="203">
        <v>7.78</v>
      </c>
      <c r="T60" s="203">
        <v>0</v>
      </c>
      <c r="U60" s="203">
        <v>24.68</v>
      </c>
      <c r="V60" s="203">
        <v>5.12</v>
      </c>
      <c r="W60" s="203">
        <v>13.32</v>
      </c>
      <c r="X60" s="203">
        <v>29.13</v>
      </c>
      <c r="Y60" s="203">
        <v>0</v>
      </c>
      <c r="Z60">
        <v>0</v>
      </c>
      <c r="AA60" s="203">
        <v>-0.03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74.86</v>
      </c>
      <c r="AQ60" s="203">
        <v>26.59</v>
      </c>
      <c r="AR60" s="203">
        <v>24.2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4.95</v>
      </c>
      <c r="L61" s="203">
        <v>204.81</v>
      </c>
      <c r="M61" s="203">
        <v>26.89</v>
      </c>
      <c r="N61" s="203">
        <v>35</v>
      </c>
      <c r="O61" s="203">
        <v>0</v>
      </c>
      <c r="P61" s="203">
        <v>36.25</v>
      </c>
      <c r="Q61" s="203">
        <v>3.84</v>
      </c>
      <c r="R61" s="203">
        <v>6.24</v>
      </c>
      <c r="S61" s="203">
        <v>7.78</v>
      </c>
      <c r="T61" s="203">
        <v>0</v>
      </c>
      <c r="U61" s="203">
        <v>24.68</v>
      </c>
      <c r="V61" s="203">
        <v>5.12</v>
      </c>
      <c r="W61" s="203">
        <v>13.32</v>
      </c>
      <c r="X61" s="203">
        <v>29.13</v>
      </c>
      <c r="Y61" s="203">
        <v>0</v>
      </c>
      <c r="Z61">
        <v>0</v>
      </c>
      <c r="AA61" s="203">
        <v>-0.03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74.86</v>
      </c>
      <c r="AQ61" s="203">
        <v>26.59</v>
      </c>
      <c r="AR61" s="203">
        <v>24.2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4.95</v>
      </c>
      <c r="L62" s="203">
        <v>204.81</v>
      </c>
      <c r="M62" s="203">
        <v>26.89</v>
      </c>
      <c r="N62" s="203">
        <v>35</v>
      </c>
      <c r="O62" s="203">
        <v>0</v>
      </c>
      <c r="P62" s="203">
        <v>36.25</v>
      </c>
      <c r="Q62" s="203">
        <v>3.84</v>
      </c>
      <c r="R62" s="203">
        <v>6.24</v>
      </c>
      <c r="S62" s="203">
        <v>7.78</v>
      </c>
      <c r="T62" s="203">
        <v>0</v>
      </c>
      <c r="U62" s="203">
        <v>24.68</v>
      </c>
      <c r="V62" s="203">
        <v>5.12</v>
      </c>
      <c r="W62" s="203">
        <v>13.32</v>
      </c>
      <c r="X62" s="203">
        <v>29.13</v>
      </c>
      <c r="Y62" s="203">
        <v>0</v>
      </c>
      <c r="Z62">
        <v>0</v>
      </c>
      <c r="AA62" s="203">
        <v>-0.03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74.86</v>
      </c>
      <c r="AQ62" s="203">
        <v>26.59</v>
      </c>
      <c r="AR62" s="203">
        <v>24.2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4.8</v>
      </c>
      <c r="L63" s="203">
        <v>249.7</v>
      </c>
      <c r="M63" s="203">
        <v>26.89</v>
      </c>
      <c r="N63" s="203">
        <v>35</v>
      </c>
      <c r="O63" s="203">
        <v>0</v>
      </c>
      <c r="P63" s="203">
        <v>36.25</v>
      </c>
      <c r="Q63" s="203">
        <v>3.51</v>
      </c>
      <c r="R63" s="203">
        <v>6.24</v>
      </c>
      <c r="S63" s="203">
        <v>7.78</v>
      </c>
      <c r="T63" s="203">
        <v>0</v>
      </c>
      <c r="U63" s="203">
        <v>24.68</v>
      </c>
      <c r="V63" s="203">
        <v>5.12</v>
      </c>
      <c r="W63" s="203">
        <v>13.32</v>
      </c>
      <c r="X63" s="203">
        <v>29.13</v>
      </c>
      <c r="Y63" s="203">
        <v>0</v>
      </c>
      <c r="Z63">
        <v>0</v>
      </c>
      <c r="AA63" s="203">
        <v>-0.03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74.86</v>
      </c>
      <c r="AQ63" s="203">
        <v>26.57</v>
      </c>
      <c r="AR63" s="203">
        <v>24.2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4.8</v>
      </c>
      <c r="L64" s="203">
        <v>259.31</v>
      </c>
      <c r="M64" s="203">
        <v>26.89</v>
      </c>
      <c r="N64" s="203">
        <v>35</v>
      </c>
      <c r="O64" s="203">
        <v>0</v>
      </c>
      <c r="P64" s="203">
        <v>36.25</v>
      </c>
      <c r="Q64" s="203">
        <v>3.51</v>
      </c>
      <c r="R64" s="203">
        <v>6.24</v>
      </c>
      <c r="S64" s="203">
        <v>7.78</v>
      </c>
      <c r="T64" s="203">
        <v>0</v>
      </c>
      <c r="U64" s="203">
        <v>24.68</v>
      </c>
      <c r="V64" s="203">
        <v>5.12</v>
      </c>
      <c r="W64" s="203">
        <v>13.32</v>
      </c>
      <c r="X64" s="203">
        <v>29.13</v>
      </c>
      <c r="Y64" s="203">
        <v>0</v>
      </c>
      <c r="Z64">
        <v>0</v>
      </c>
      <c r="AA64" s="203">
        <v>-0.03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74.86</v>
      </c>
      <c r="AQ64" s="203">
        <v>26.57</v>
      </c>
      <c r="AR64" s="203">
        <v>24.2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4.95</v>
      </c>
      <c r="L65" s="203">
        <v>307.33</v>
      </c>
      <c r="M65" s="203">
        <v>26.89</v>
      </c>
      <c r="N65" s="203">
        <v>35</v>
      </c>
      <c r="O65" s="203">
        <v>0</v>
      </c>
      <c r="P65" s="203">
        <v>36.25</v>
      </c>
      <c r="Q65" s="203">
        <v>3.33</v>
      </c>
      <c r="R65" s="203">
        <v>6.21</v>
      </c>
      <c r="S65" s="203">
        <v>7.78</v>
      </c>
      <c r="T65" s="203">
        <v>0</v>
      </c>
      <c r="U65" s="203">
        <v>24.68</v>
      </c>
      <c r="V65" s="203">
        <v>5.12</v>
      </c>
      <c r="W65" s="203">
        <v>13.32</v>
      </c>
      <c r="X65" s="203">
        <v>29.13</v>
      </c>
      <c r="Y65" s="203">
        <v>0</v>
      </c>
      <c r="Z65">
        <v>0</v>
      </c>
      <c r="AA65" s="203">
        <v>-0.03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74.86</v>
      </c>
      <c r="AQ65" s="203">
        <v>26.57</v>
      </c>
      <c r="AR65" s="203">
        <v>24.2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4.8</v>
      </c>
      <c r="L66" s="203">
        <v>316.93</v>
      </c>
      <c r="M66" s="203">
        <v>26.89</v>
      </c>
      <c r="N66" s="203">
        <v>35</v>
      </c>
      <c r="O66" s="203">
        <v>0</v>
      </c>
      <c r="P66" s="203">
        <v>36.25</v>
      </c>
      <c r="Q66" s="203">
        <v>3.33</v>
      </c>
      <c r="R66" s="203">
        <v>6.24</v>
      </c>
      <c r="S66" s="203">
        <v>7.78</v>
      </c>
      <c r="T66" s="203">
        <v>0</v>
      </c>
      <c r="U66" s="203">
        <v>24.68</v>
      </c>
      <c r="V66" s="203">
        <v>5.12</v>
      </c>
      <c r="W66" s="203">
        <v>13.32</v>
      </c>
      <c r="X66" s="203">
        <v>29.13</v>
      </c>
      <c r="Y66" s="203">
        <v>0</v>
      </c>
      <c r="Z66">
        <v>0</v>
      </c>
      <c r="AA66" s="203">
        <v>-0.03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74.86</v>
      </c>
      <c r="AQ66" s="203">
        <v>26.57</v>
      </c>
      <c r="AR66" s="203">
        <v>24.2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4.8</v>
      </c>
      <c r="L67" s="203">
        <v>356.24</v>
      </c>
      <c r="M67" s="203">
        <v>26.89</v>
      </c>
      <c r="N67" s="203">
        <v>35</v>
      </c>
      <c r="O67" s="203">
        <v>0</v>
      </c>
      <c r="P67" s="203">
        <v>36.25</v>
      </c>
      <c r="Q67" s="203">
        <v>6.06</v>
      </c>
      <c r="R67" s="203">
        <v>6.24</v>
      </c>
      <c r="S67" s="203">
        <v>7.78</v>
      </c>
      <c r="T67" s="203">
        <v>0</v>
      </c>
      <c r="U67" s="203">
        <v>24.68</v>
      </c>
      <c r="V67" s="203">
        <v>5.12</v>
      </c>
      <c r="W67" s="203">
        <v>13.32</v>
      </c>
      <c r="X67" s="203">
        <v>29.13</v>
      </c>
      <c r="Y67" s="203">
        <v>0</v>
      </c>
      <c r="Z67">
        <v>0</v>
      </c>
      <c r="AA67" s="203">
        <v>-0.03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74.86</v>
      </c>
      <c r="AQ67" s="203">
        <v>26.57</v>
      </c>
      <c r="AR67" s="203">
        <v>22.75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4.8</v>
      </c>
      <c r="L68" s="203">
        <v>369.75</v>
      </c>
      <c r="M68" s="203">
        <v>26.89</v>
      </c>
      <c r="N68" s="203">
        <v>35</v>
      </c>
      <c r="O68" s="203">
        <v>0</v>
      </c>
      <c r="P68" s="203">
        <v>36.25</v>
      </c>
      <c r="Q68" s="203">
        <v>6.06</v>
      </c>
      <c r="R68" s="203">
        <v>6.24</v>
      </c>
      <c r="S68" s="203">
        <v>7.78</v>
      </c>
      <c r="T68" s="203">
        <v>0</v>
      </c>
      <c r="U68" s="203">
        <v>24.68</v>
      </c>
      <c r="V68" s="203">
        <v>5.12</v>
      </c>
      <c r="W68" s="203">
        <v>13.32</v>
      </c>
      <c r="X68" s="203">
        <v>29.13</v>
      </c>
      <c r="Y68" s="203">
        <v>0</v>
      </c>
      <c r="Z68">
        <v>0</v>
      </c>
      <c r="AA68" s="203">
        <v>-0.03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74.86</v>
      </c>
      <c r="AQ68" s="203">
        <v>26.57</v>
      </c>
      <c r="AR68" s="203">
        <v>17.82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8.99</v>
      </c>
      <c r="L69" s="203">
        <v>369.75</v>
      </c>
      <c r="M69" s="203">
        <v>26.89</v>
      </c>
      <c r="N69" s="203">
        <v>35</v>
      </c>
      <c r="O69" s="203">
        <v>0</v>
      </c>
      <c r="P69" s="203">
        <v>36.25</v>
      </c>
      <c r="Q69" s="203">
        <v>6.06</v>
      </c>
      <c r="R69" s="203">
        <v>6.24</v>
      </c>
      <c r="S69" s="203">
        <v>7.78</v>
      </c>
      <c r="T69" s="203">
        <v>0</v>
      </c>
      <c r="U69" s="203">
        <v>24.68</v>
      </c>
      <c r="V69" s="203">
        <v>5.12</v>
      </c>
      <c r="W69" s="203">
        <v>13.32</v>
      </c>
      <c r="X69" s="203">
        <v>29.13</v>
      </c>
      <c r="Y69" s="203">
        <v>0</v>
      </c>
      <c r="Z69">
        <v>0</v>
      </c>
      <c r="AA69" s="203">
        <v>-0.03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74.86</v>
      </c>
      <c r="AQ69" s="203">
        <v>26.57</v>
      </c>
      <c r="AR69" s="203">
        <v>11.09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8.99</v>
      </c>
      <c r="L70" s="203">
        <v>369.75</v>
      </c>
      <c r="M70" s="203">
        <v>26.89</v>
      </c>
      <c r="N70" s="203">
        <v>35</v>
      </c>
      <c r="O70" s="203">
        <v>0</v>
      </c>
      <c r="P70" s="203">
        <v>36.25</v>
      </c>
      <c r="Q70" s="203">
        <v>6.06</v>
      </c>
      <c r="R70" s="203">
        <v>6.24</v>
      </c>
      <c r="S70" s="203">
        <v>7.78</v>
      </c>
      <c r="T70" s="203">
        <v>0</v>
      </c>
      <c r="U70" s="203">
        <v>24.68</v>
      </c>
      <c r="V70" s="203">
        <v>5.12</v>
      </c>
      <c r="W70" s="203">
        <v>13.32</v>
      </c>
      <c r="X70" s="203">
        <v>29.13</v>
      </c>
      <c r="Y70" s="203">
        <v>0</v>
      </c>
      <c r="Z70">
        <v>0</v>
      </c>
      <c r="AA70" s="203">
        <v>-0.03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74.86</v>
      </c>
      <c r="AQ70" s="203">
        <v>26.57</v>
      </c>
      <c r="AR70" s="203">
        <v>5.73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8.98</v>
      </c>
      <c r="L71" s="203">
        <v>369.75</v>
      </c>
      <c r="M71" s="203">
        <v>26.89</v>
      </c>
      <c r="N71" s="203">
        <v>35</v>
      </c>
      <c r="O71" s="203">
        <v>0</v>
      </c>
      <c r="P71" s="203">
        <v>36.25</v>
      </c>
      <c r="Q71" s="203">
        <v>6.06</v>
      </c>
      <c r="R71" s="203">
        <v>6.24</v>
      </c>
      <c r="S71" s="203">
        <v>7.78</v>
      </c>
      <c r="T71" s="203">
        <v>0</v>
      </c>
      <c r="U71" s="203">
        <v>24.68</v>
      </c>
      <c r="V71" s="203">
        <v>5.12</v>
      </c>
      <c r="W71" s="203">
        <v>13.32</v>
      </c>
      <c r="X71" s="203">
        <v>29.13</v>
      </c>
      <c r="Y71" s="203">
        <v>0</v>
      </c>
      <c r="Z71">
        <v>0</v>
      </c>
      <c r="AA71" s="203">
        <v>-0.03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74.86</v>
      </c>
      <c r="AQ71" s="203">
        <v>26.57</v>
      </c>
      <c r="AR71" s="203">
        <v>1.77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8.98</v>
      </c>
      <c r="L72" s="203">
        <v>369.75</v>
      </c>
      <c r="M72" s="203">
        <v>26.89</v>
      </c>
      <c r="N72" s="203">
        <v>35</v>
      </c>
      <c r="O72" s="203">
        <v>0</v>
      </c>
      <c r="P72" s="203">
        <v>36.25</v>
      </c>
      <c r="Q72" s="203">
        <v>6.06</v>
      </c>
      <c r="R72" s="203">
        <v>6.24</v>
      </c>
      <c r="S72" s="203">
        <v>7.78</v>
      </c>
      <c r="T72" s="203">
        <v>0</v>
      </c>
      <c r="U72" s="203">
        <v>24.68</v>
      </c>
      <c r="V72" s="203">
        <v>5.12</v>
      </c>
      <c r="W72" s="203">
        <v>13.32</v>
      </c>
      <c r="X72" s="203">
        <v>29.13</v>
      </c>
      <c r="Y72" s="203">
        <v>0</v>
      </c>
      <c r="Z72">
        <v>0</v>
      </c>
      <c r="AA72" s="203">
        <v>-0.03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74.86</v>
      </c>
      <c r="AQ72" s="203">
        <v>26.57</v>
      </c>
      <c r="AR72" s="203">
        <v>0.61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8.98</v>
      </c>
      <c r="L73" s="203">
        <v>369.75</v>
      </c>
      <c r="M73" s="203">
        <v>26.89</v>
      </c>
      <c r="N73" s="203">
        <v>35</v>
      </c>
      <c r="O73" s="203">
        <v>0</v>
      </c>
      <c r="P73" s="203">
        <v>37.76</v>
      </c>
      <c r="Q73" s="203">
        <v>6.06</v>
      </c>
      <c r="R73" s="203">
        <v>6.24</v>
      </c>
      <c r="S73" s="203">
        <v>7.78</v>
      </c>
      <c r="T73" s="203">
        <v>0</v>
      </c>
      <c r="U73" s="203">
        <v>24.68</v>
      </c>
      <c r="V73" s="203">
        <v>5.12</v>
      </c>
      <c r="W73" s="203">
        <v>13.32</v>
      </c>
      <c r="X73" s="203">
        <v>29.13</v>
      </c>
      <c r="Y73" s="203">
        <v>0</v>
      </c>
      <c r="Z73">
        <v>0</v>
      </c>
      <c r="AA73" s="203">
        <v>-0.03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74.86</v>
      </c>
      <c r="AQ73" s="203">
        <v>26.57</v>
      </c>
      <c r="AR73" s="203">
        <v>0.32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8.98</v>
      </c>
      <c r="L74" s="203">
        <v>369.75</v>
      </c>
      <c r="M74" s="203">
        <v>26.89</v>
      </c>
      <c r="N74" s="203">
        <v>35</v>
      </c>
      <c r="O74" s="203">
        <v>0</v>
      </c>
      <c r="P74" s="203">
        <v>39.36</v>
      </c>
      <c r="Q74" s="203">
        <v>6.06</v>
      </c>
      <c r="R74" s="203">
        <v>6.24</v>
      </c>
      <c r="S74" s="203">
        <v>7.78</v>
      </c>
      <c r="T74" s="203">
        <v>0</v>
      </c>
      <c r="U74" s="203">
        <v>24.68</v>
      </c>
      <c r="V74" s="203">
        <v>5.12</v>
      </c>
      <c r="W74" s="203">
        <v>13.32</v>
      </c>
      <c r="X74" s="203">
        <v>29.13</v>
      </c>
      <c r="Y74" s="203">
        <v>0</v>
      </c>
      <c r="Z74">
        <v>0</v>
      </c>
      <c r="AA74" s="203">
        <v>-0.03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74.86</v>
      </c>
      <c r="AQ74" s="203">
        <v>26.57</v>
      </c>
      <c r="AR74" s="203">
        <v>0.17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8.98</v>
      </c>
      <c r="L75" s="203">
        <v>369.75</v>
      </c>
      <c r="M75" s="203">
        <v>26.89</v>
      </c>
      <c r="N75" s="203">
        <v>35</v>
      </c>
      <c r="O75" s="203">
        <v>0</v>
      </c>
      <c r="P75" s="203">
        <v>40.950000000000003</v>
      </c>
      <c r="Q75" s="203">
        <v>6.06</v>
      </c>
      <c r="R75" s="203">
        <v>6.24</v>
      </c>
      <c r="S75" s="203">
        <v>7.78</v>
      </c>
      <c r="T75" s="203">
        <v>0</v>
      </c>
      <c r="U75" s="203">
        <v>24.68</v>
      </c>
      <c r="V75" s="203">
        <v>5.12</v>
      </c>
      <c r="W75" s="203">
        <v>13.32</v>
      </c>
      <c r="X75" s="203">
        <v>29.13</v>
      </c>
      <c r="Y75" s="203">
        <v>0</v>
      </c>
      <c r="Z75">
        <v>0</v>
      </c>
      <c r="AA75" s="203">
        <v>-0.03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74.86</v>
      </c>
      <c r="AQ75" s="203">
        <v>26.57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8.98</v>
      </c>
      <c r="L76" s="203">
        <v>369.75</v>
      </c>
      <c r="M76" s="203">
        <v>26.89</v>
      </c>
      <c r="N76" s="203">
        <v>35</v>
      </c>
      <c r="O76" s="203">
        <v>0</v>
      </c>
      <c r="P76" s="203">
        <v>41.15</v>
      </c>
      <c r="Q76" s="203">
        <v>6.06</v>
      </c>
      <c r="R76" s="203">
        <v>6.24</v>
      </c>
      <c r="S76" s="203">
        <v>7.78</v>
      </c>
      <c r="T76" s="203">
        <v>0</v>
      </c>
      <c r="U76" s="203">
        <v>24.68</v>
      </c>
      <c r="V76" s="203">
        <v>5.12</v>
      </c>
      <c r="W76" s="203">
        <v>13.32</v>
      </c>
      <c r="X76" s="203">
        <v>29.13</v>
      </c>
      <c r="Y76" s="203">
        <v>0</v>
      </c>
      <c r="Z76">
        <v>0</v>
      </c>
      <c r="AA76" s="203">
        <v>-0.03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74.86</v>
      </c>
      <c r="AQ76" s="203">
        <v>26.57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8.98</v>
      </c>
      <c r="L77" s="203">
        <v>369.75</v>
      </c>
      <c r="M77" s="203">
        <v>26.89</v>
      </c>
      <c r="N77" s="203">
        <v>35</v>
      </c>
      <c r="O77" s="203">
        <v>0</v>
      </c>
      <c r="P77" s="203">
        <v>41.15</v>
      </c>
      <c r="Q77" s="203">
        <v>6.06</v>
      </c>
      <c r="R77" s="203">
        <v>6.24</v>
      </c>
      <c r="S77" s="203">
        <v>7.78</v>
      </c>
      <c r="T77" s="203">
        <v>0</v>
      </c>
      <c r="U77" s="203">
        <v>24.68</v>
      </c>
      <c r="V77" s="203">
        <v>5.12</v>
      </c>
      <c r="W77" s="203">
        <v>13.32</v>
      </c>
      <c r="X77" s="203">
        <v>29.13</v>
      </c>
      <c r="Y77" s="203">
        <v>0</v>
      </c>
      <c r="Z77">
        <v>0</v>
      </c>
      <c r="AA77" s="203">
        <v>-0.03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74.86</v>
      </c>
      <c r="AQ77" s="203">
        <v>26.57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8.98</v>
      </c>
      <c r="L78" s="203">
        <v>369.75</v>
      </c>
      <c r="M78" s="203">
        <v>26.89</v>
      </c>
      <c r="N78" s="203">
        <v>35</v>
      </c>
      <c r="O78" s="203">
        <v>0</v>
      </c>
      <c r="P78" s="203">
        <v>41.15</v>
      </c>
      <c r="Q78" s="203">
        <v>6.06</v>
      </c>
      <c r="R78" s="203">
        <v>6.24</v>
      </c>
      <c r="S78" s="203">
        <v>7.78</v>
      </c>
      <c r="T78" s="203">
        <v>0</v>
      </c>
      <c r="U78" s="203">
        <v>24.68</v>
      </c>
      <c r="V78" s="203">
        <v>5.12</v>
      </c>
      <c r="W78" s="203">
        <v>13.32</v>
      </c>
      <c r="X78" s="203">
        <v>29.13</v>
      </c>
      <c r="Y78" s="203">
        <v>0</v>
      </c>
      <c r="Z78">
        <v>0</v>
      </c>
      <c r="AA78" s="203">
        <v>-0.03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74.86</v>
      </c>
      <c r="AQ78" s="203">
        <v>26.57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4.8</v>
      </c>
      <c r="L79" s="203">
        <v>371.04</v>
      </c>
      <c r="M79" s="203">
        <v>26.89</v>
      </c>
      <c r="N79" s="203">
        <v>35</v>
      </c>
      <c r="O79" s="203">
        <v>0</v>
      </c>
      <c r="P79" s="203">
        <v>41.15</v>
      </c>
      <c r="Q79" s="203">
        <v>6.06</v>
      </c>
      <c r="R79" s="203">
        <v>6.24</v>
      </c>
      <c r="S79" s="203">
        <v>7.78</v>
      </c>
      <c r="T79" s="203">
        <v>0</v>
      </c>
      <c r="U79" s="203">
        <v>24.68</v>
      </c>
      <c r="V79" s="203">
        <v>5.12</v>
      </c>
      <c r="W79" s="203">
        <v>13.32</v>
      </c>
      <c r="X79" s="203">
        <v>29.13</v>
      </c>
      <c r="Y79" s="203">
        <v>0</v>
      </c>
      <c r="Z79">
        <v>0</v>
      </c>
      <c r="AA79" s="203">
        <v>-0.03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74.86</v>
      </c>
      <c r="AQ79" s="203">
        <v>26.57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4.8</v>
      </c>
      <c r="L80" s="203">
        <v>371.04</v>
      </c>
      <c r="M80" s="203">
        <v>26.89</v>
      </c>
      <c r="N80" s="203">
        <v>35</v>
      </c>
      <c r="O80" s="203">
        <v>0</v>
      </c>
      <c r="P80" s="203">
        <v>41.15</v>
      </c>
      <c r="Q80" s="203">
        <v>6.06</v>
      </c>
      <c r="R80" s="203">
        <v>6.24</v>
      </c>
      <c r="S80" s="203">
        <v>7.78</v>
      </c>
      <c r="T80" s="203">
        <v>0</v>
      </c>
      <c r="U80" s="203">
        <v>24.68</v>
      </c>
      <c r="V80" s="203">
        <v>5.12</v>
      </c>
      <c r="W80" s="203">
        <v>13.32</v>
      </c>
      <c r="X80" s="203">
        <v>29.13</v>
      </c>
      <c r="Y80" s="203">
        <v>0</v>
      </c>
      <c r="Z80">
        <v>0</v>
      </c>
      <c r="AA80" s="203">
        <v>-0.03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74.86</v>
      </c>
      <c r="AQ80" s="203">
        <v>26.57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4.8</v>
      </c>
      <c r="L81" s="203">
        <v>371.04</v>
      </c>
      <c r="M81" s="203">
        <v>26.89</v>
      </c>
      <c r="N81" s="203">
        <v>35</v>
      </c>
      <c r="O81" s="203">
        <v>0</v>
      </c>
      <c r="P81" s="203">
        <v>41.15</v>
      </c>
      <c r="Q81" s="203">
        <v>6.06</v>
      </c>
      <c r="R81" s="203">
        <v>6.24</v>
      </c>
      <c r="S81" s="203">
        <v>7.78</v>
      </c>
      <c r="T81" s="203">
        <v>0</v>
      </c>
      <c r="U81" s="203">
        <v>24.68</v>
      </c>
      <c r="V81" s="203">
        <v>5.12</v>
      </c>
      <c r="W81" s="203">
        <v>13.32</v>
      </c>
      <c r="X81" s="203">
        <v>29.13</v>
      </c>
      <c r="Y81" s="203">
        <v>0</v>
      </c>
      <c r="Z81">
        <v>0</v>
      </c>
      <c r="AA81" s="203">
        <v>-0.03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74.86</v>
      </c>
      <c r="AQ81" s="203">
        <v>26.57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4.8</v>
      </c>
      <c r="L82" s="203">
        <v>371.04</v>
      </c>
      <c r="M82" s="203">
        <v>26.89</v>
      </c>
      <c r="N82" s="203">
        <v>35</v>
      </c>
      <c r="O82" s="203">
        <v>0</v>
      </c>
      <c r="P82" s="203">
        <v>41.15</v>
      </c>
      <c r="Q82" s="203">
        <v>6.06</v>
      </c>
      <c r="R82" s="203">
        <v>6.24</v>
      </c>
      <c r="S82" s="203">
        <v>7.78</v>
      </c>
      <c r="T82" s="203">
        <v>0</v>
      </c>
      <c r="U82" s="203">
        <v>24.68</v>
      </c>
      <c r="V82" s="203">
        <v>5.12</v>
      </c>
      <c r="W82" s="203">
        <v>13.32</v>
      </c>
      <c r="X82" s="203">
        <v>29.13</v>
      </c>
      <c r="Y82" s="203">
        <v>0</v>
      </c>
      <c r="Z82">
        <v>0</v>
      </c>
      <c r="AA82" s="203">
        <v>-0.03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74.86</v>
      </c>
      <c r="AQ82" s="203">
        <v>26.57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4.8</v>
      </c>
      <c r="L83" s="203">
        <v>371.04</v>
      </c>
      <c r="M83" s="203">
        <v>26.89</v>
      </c>
      <c r="N83" s="203">
        <v>35</v>
      </c>
      <c r="O83" s="203">
        <v>0</v>
      </c>
      <c r="P83" s="203">
        <v>41.15</v>
      </c>
      <c r="Q83" s="203">
        <v>6.06</v>
      </c>
      <c r="R83" s="203">
        <v>6.24</v>
      </c>
      <c r="S83" s="203">
        <v>7.78</v>
      </c>
      <c r="T83" s="203">
        <v>0</v>
      </c>
      <c r="U83" s="203">
        <v>24.68</v>
      </c>
      <c r="V83" s="203">
        <v>5.12</v>
      </c>
      <c r="W83" s="203">
        <v>13.32</v>
      </c>
      <c r="X83" s="203">
        <v>29.13</v>
      </c>
      <c r="Y83" s="203">
        <v>0</v>
      </c>
      <c r="Z83">
        <v>0</v>
      </c>
      <c r="AA83" s="203">
        <v>-0.01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74.86</v>
      </c>
      <c r="AQ83" s="203">
        <v>26.57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4.8</v>
      </c>
      <c r="L84" s="203">
        <v>371.05</v>
      </c>
      <c r="M84" s="203">
        <v>26.89</v>
      </c>
      <c r="N84" s="203">
        <v>35</v>
      </c>
      <c r="O84" s="203">
        <v>0</v>
      </c>
      <c r="P84" s="203">
        <v>41.15</v>
      </c>
      <c r="Q84" s="203">
        <v>6.06</v>
      </c>
      <c r="R84" s="203">
        <v>6.24</v>
      </c>
      <c r="S84" s="203">
        <v>7.78</v>
      </c>
      <c r="T84" s="203">
        <v>0</v>
      </c>
      <c r="U84" s="203">
        <v>24.68</v>
      </c>
      <c r="V84" s="203">
        <v>5.12</v>
      </c>
      <c r="W84" s="203">
        <v>13.32</v>
      </c>
      <c r="X84" s="203">
        <v>29.13</v>
      </c>
      <c r="Y84" s="203">
        <v>0</v>
      </c>
      <c r="Z84">
        <v>0</v>
      </c>
      <c r="AA84" s="203">
        <v>-0.01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74.86</v>
      </c>
      <c r="AQ84" s="203">
        <v>26.57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4.8</v>
      </c>
      <c r="L85" s="203">
        <v>371.04</v>
      </c>
      <c r="M85" s="203">
        <v>26.89</v>
      </c>
      <c r="N85" s="203">
        <v>35</v>
      </c>
      <c r="O85" s="203">
        <v>0</v>
      </c>
      <c r="P85" s="203">
        <v>41.15</v>
      </c>
      <c r="Q85" s="203">
        <v>6.06</v>
      </c>
      <c r="R85" s="203">
        <v>6.24</v>
      </c>
      <c r="S85" s="203">
        <v>7.78</v>
      </c>
      <c r="T85" s="203">
        <v>0</v>
      </c>
      <c r="U85" s="203">
        <v>24.68</v>
      </c>
      <c r="V85" s="203">
        <v>5.12</v>
      </c>
      <c r="W85" s="203">
        <v>13.32</v>
      </c>
      <c r="X85" s="203">
        <v>29.13</v>
      </c>
      <c r="Y85" s="203">
        <v>0</v>
      </c>
      <c r="Z85">
        <v>0</v>
      </c>
      <c r="AA85" s="203">
        <v>-0.01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74.86</v>
      </c>
      <c r="AQ85" s="203">
        <v>26.57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4.8</v>
      </c>
      <c r="L86" s="203">
        <v>371.04</v>
      </c>
      <c r="M86" s="203">
        <v>26.89</v>
      </c>
      <c r="N86" s="203">
        <v>35</v>
      </c>
      <c r="O86" s="203">
        <v>0</v>
      </c>
      <c r="P86" s="203">
        <v>41.15</v>
      </c>
      <c r="Q86" s="203">
        <v>6.06</v>
      </c>
      <c r="R86" s="203">
        <v>6.24</v>
      </c>
      <c r="S86" s="203">
        <v>7.78</v>
      </c>
      <c r="T86" s="203">
        <v>0</v>
      </c>
      <c r="U86" s="203">
        <v>24.68</v>
      </c>
      <c r="V86" s="203">
        <v>5.12</v>
      </c>
      <c r="W86" s="203">
        <v>13.32</v>
      </c>
      <c r="X86" s="203">
        <v>29.13</v>
      </c>
      <c r="Y86" s="203">
        <v>0</v>
      </c>
      <c r="Z86">
        <v>0</v>
      </c>
      <c r="AA86" s="203">
        <v>-0.01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74.86</v>
      </c>
      <c r="AQ86" s="203">
        <v>26.57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4.8</v>
      </c>
      <c r="L87" s="203">
        <v>294.47000000000003</v>
      </c>
      <c r="M87" s="203">
        <v>26.89</v>
      </c>
      <c r="N87" s="203">
        <v>35</v>
      </c>
      <c r="O87" s="203">
        <v>0</v>
      </c>
      <c r="P87" s="203">
        <v>41.15</v>
      </c>
      <c r="Q87" s="203">
        <v>6.06</v>
      </c>
      <c r="R87" s="203">
        <v>6.24</v>
      </c>
      <c r="S87" s="203">
        <v>7.78</v>
      </c>
      <c r="T87" s="203">
        <v>0</v>
      </c>
      <c r="U87" s="203">
        <v>24.68</v>
      </c>
      <c r="V87" s="203">
        <v>5.12</v>
      </c>
      <c r="W87" s="203">
        <v>13.32</v>
      </c>
      <c r="X87" s="203">
        <v>29.13</v>
      </c>
      <c r="Y87" s="203">
        <v>0</v>
      </c>
      <c r="Z87">
        <v>0</v>
      </c>
      <c r="AA87" s="203">
        <v>-0.01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74.86</v>
      </c>
      <c r="AQ87" s="203">
        <v>26.57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4.8</v>
      </c>
      <c r="L88" s="203">
        <v>288.12</v>
      </c>
      <c r="M88" s="203">
        <v>26.89</v>
      </c>
      <c r="N88" s="203">
        <v>35</v>
      </c>
      <c r="O88" s="203">
        <v>0</v>
      </c>
      <c r="P88" s="203">
        <v>41.15</v>
      </c>
      <c r="Q88" s="203">
        <v>6.06</v>
      </c>
      <c r="R88" s="203">
        <v>6.24</v>
      </c>
      <c r="S88" s="203">
        <v>7.78</v>
      </c>
      <c r="T88" s="203">
        <v>0</v>
      </c>
      <c r="U88" s="203">
        <v>24.68</v>
      </c>
      <c r="V88" s="203">
        <v>5.12</v>
      </c>
      <c r="W88" s="203">
        <v>13.32</v>
      </c>
      <c r="X88" s="203">
        <v>29.13</v>
      </c>
      <c r="Y88" s="203">
        <v>0</v>
      </c>
      <c r="Z88">
        <v>0</v>
      </c>
      <c r="AA88" s="203">
        <v>-0.01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74.86</v>
      </c>
      <c r="AQ88" s="203">
        <v>26.57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4.8</v>
      </c>
      <c r="L89" s="203">
        <v>251.63</v>
      </c>
      <c r="M89" s="203">
        <v>26.89</v>
      </c>
      <c r="N89" s="203">
        <v>35</v>
      </c>
      <c r="O89" s="203">
        <v>0</v>
      </c>
      <c r="P89" s="203">
        <v>41.15</v>
      </c>
      <c r="Q89" s="203">
        <v>3.33</v>
      </c>
      <c r="R89" s="203">
        <v>6.24</v>
      </c>
      <c r="S89" s="203">
        <v>7.78</v>
      </c>
      <c r="T89" s="203">
        <v>0</v>
      </c>
      <c r="U89" s="203">
        <v>24.68</v>
      </c>
      <c r="V89" s="203">
        <v>5.12</v>
      </c>
      <c r="W89" s="203">
        <v>13.32</v>
      </c>
      <c r="X89" s="203">
        <v>29.13</v>
      </c>
      <c r="Y89" s="203">
        <v>0</v>
      </c>
      <c r="Z89">
        <v>0</v>
      </c>
      <c r="AA89" s="203">
        <v>-0.01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74.86</v>
      </c>
      <c r="AQ89" s="203">
        <v>26.57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4.8</v>
      </c>
      <c r="L90" s="203">
        <v>227.62</v>
      </c>
      <c r="M90" s="203">
        <v>26.89</v>
      </c>
      <c r="N90" s="203">
        <v>35</v>
      </c>
      <c r="O90" s="203">
        <v>0</v>
      </c>
      <c r="P90" s="203">
        <v>41.15</v>
      </c>
      <c r="Q90" s="203">
        <v>3.33</v>
      </c>
      <c r="R90" s="203">
        <v>6.24</v>
      </c>
      <c r="S90" s="203">
        <v>7.78</v>
      </c>
      <c r="T90" s="203">
        <v>0</v>
      </c>
      <c r="U90" s="203">
        <v>24.68</v>
      </c>
      <c r="V90" s="203">
        <v>5.12</v>
      </c>
      <c r="W90" s="203">
        <v>13.32</v>
      </c>
      <c r="X90" s="203">
        <v>29.13</v>
      </c>
      <c r="Y90" s="203">
        <v>0</v>
      </c>
      <c r="Z90">
        <v>0</v>
      </c>
      <c r="AA90" s="203">
        <v>-0.01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74.86</v>
      </c>
      <c r="AQ90" s="203">
        <v>26.57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4.8</v>
      </c>
      <c r="L91" s="203">
        <v>227.62</v>
      </c>
      <c r="M91" s="203">
        <v>26.89</v>
      </c>
      <c r="N91" s="203">
        <v>35</v>
      </c>
      <c r="O91" s="203">
        <v>0</v>
      </c>
      <c r="P91" s="203">
        <v>41.15</v>
      </c>
      <c r="Q91" s="203">
        <v>3.33</v>
      </c>
      <c r="R91" s="203">
        <v>6.24</v>
      </c>
      <c r="S91" s="203">
        <v>7.78</v>
      </c>
      <c r="T91" s="203">
        <v>0</v>
      </c>
      <c r="U91" s="203">
        <v>24.68</v>
      </c>
      <c r="V91" s="203">
        <v>5.12</v>
      </c>
      <c r="W91" s="203">
        <v>13.32</v>
      </c>
      <c r="X91" s="203">
        <v>29.13</v>
      </c>
      <c r="Y91" s="203">
        <v>0</v>
      </c>
      <c r="Z91">
        <v>0</v>
      </c>
      <c r="AA91" s="203">
        <v>-0.01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74.86</v>
      </c>
      <c r="AQ91" s="203">
        <v>26.57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4.8</v>
      </c>
      <c r="L92" s="203">
        <v>227.62</v>
      </c>
      <c r="M92" s="203">
        <v>26.89</v>
      </c>
      <c r="N92" s="203">
        <v>35</v>
      </c>
      <c r="O92" s="203">
        <v>0</v>
      </c>
      <c r="P92" s="203">
        <v>41.15</v>
      </c>
      <c r="Q92" s="203">
        <v>3.33</v>
      </c>
      <c r="R92" s="203">
        <v>6.24</v>
      </c>
      <c r="S92" s="203">
        <v>7.78</v>
      </c>
      <c r="T92" s="203">
        <v>0</v>
      </c>
      <c r="U92" s="203">
        <v>24.68</v>
      </c>
      <c r="V92" s="203">
        <v>5.12</v>
      </c>
      <c r="W92" s="203">
        <v>13.32</v>
      </c>
      <c r="X92" s="203">
        <v>29.13</v>
      </c>
      <c r="Y92" s="203">
        <v>0</v>
      </c>
      <c r="Z92">
        <v>0</v>
      </c>
      <c r="AA92" s="203">
        <v>-0.01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74.86</v>
      </c>
      <c r="AQ92" s="203">
        <v>26.57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4.8</v>
      </c>
      <c r="L93" s="203">
        <v>227.62</v>
      </c>
      <c r="M93" s="203">
        <v>26.89</v>
      </c>
      <c r="N93" s="203">
        <v>35</v>
      </c>
      <c r="O93" s="203">
        <v>0</v>
      </c>
      <c r="P93" s="203">
        <v>41.15</v>
      </c>
      <c r="Q93" s="203">
        <v>3.33</v>
      </c>
      <c r="R93" s="203">
        <v>6.24</v>
      </c>
      <c r="S93" s="203">
        <v>7.78</v>
      </c>
      <c r="T93" s="203">
        <v>0</v>
      </c>
      <c r="U93" s="203">
        <v>24.68</v>
      </c>
      <c r="V93" s="203">
        <v>5.12</v>
      </c>
      <c r="W93" s="203">
        <v>13.32</v>
      </c>
      <c r="X93" s="203">
        <v>29.13</v>
      </c>
      <c r="Y93" s="203">
        <v>0</v>
      </c>
      <c r="Z93">
        <v>0</v>
      </c>
      <c r="AA93" s="203">
        <v>-0.01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74.86</v>
      </c>
      <c r="AQ93" s="203">
        <v>26.57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4.8</v>
      </c>
      <c r="L94" s="203">
        <v>227.62</v>
      </c>
      <c r="M94" s="203">
        <v>26.89</v>
      </c>
      <c r="N94" s="203">
        <v>35</v>
      </c>
      <c r="O94" s="203">
        <v>0</v>
      </c>
      <c r="P94" s="203">
        <v>41.15</v>
      </c>
      <c r="Q94" s="203">
        <v>3.33</v>
      </c>
      <c r="R94" s="203">
        <v>6.24</v>
      </c>
      <c r="S94" s="203">
        <v>7.78</v>
      </c>
      <c r="T94" s="203">
        <v>0</v>
      </c>
      <c r="U94" s="203">
        <v>24.68</v>
      </c>
      <c r="V94" s="203">
        <v>5.12</v>
      </c>
      <c r="W94" s="203">
        <v>13.32</v>
      </c>
      <c r="X94" s="203">
        <v>29.13</v>
      </c>
      <c r="Y94" s="203">
        <v>0</v>
      </c>
      <c r="Z94">
        <v>0</v>
      </c>
      <c r="AA94" s="203">
        <v>-0.01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74.86</v>
      </c>
      <c r="AQ94" s="203">
        <v>26.57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4.8</v>
      </c>
      <c r="L95" s="203">
        <v>227.62</v>
      </c>
      <c r="M95" s="203">
        <v>26.89</v>
      </c>
      <c r="N95" s="203">
        <v>35</v>
      </c>
      <c r="O95" s="203">
        <v>0</v>
      </c>
      <c r="P95" s="203">
        <v>41.15</v>
      </c>
      <c r="Q95" s="203">
        <v>3.33</v>
      </c>
      <c r="R95" s="203">
        <v>6.24</v>
      </c>
      <c r="S95" s="203">
        <v>7.78</v>
      </c>
      <c r="T95" s="203">
        <v>0</v>
      </c>
      <c r="U95" s="203">
        <v>24.68</v>
      </c>
      <c r="V95" s="203">
        <v>5.12</v>
      </c>
      <c r="W95" s="203">
        <v>13.32</v>
      </c>
      <c r="X95" s="203">
        <v>29.13</v>
      </c>
      <c r="Y95" s="203">
        <v>0</v>
      </c>
      <c r="Z95">
        <v>0</v>
      </c>
      <c r="AA95" s="203">
        <v>-0.01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74.86</v>
      </c>
      <c r="AQ95" s="203">
        <v>26.57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4.8</v>
      </c>
      <c r="L96" s="203">
        <v>227.62</v>
      </c>
      <c r="M96" s="203">
        <v>26.89</v>
      </c>
      <c r="N96" s="203">
        <v>35</v>
      </c>
      <c r="O96" s="203">
        <v>0</v>
      </c>
      <c r="P96" s="203">
        <v>41.15</v>
      </c>
      <c r="Q96" s="203">
        <v>3.33</v>
      </c>
      <c r="R96" s="203">
        <v>6.24</v>
      </c>
      <c r="S96" s="203">
        <v>7.78</v>
      </c>
      <c r="T96" s="203">
        <v>0</v>
      </c>
      <c r="U96" s="203">
        <v>24.68</v>
      </c>
      <c r="V96" s="203">
        <v>5.12</v>
      </c>
      <c r="W96" s="203">
        <v>13.32</v>
      </c>
      <c r="X96" s="203">
        <v>29.13</v>
      </c>
      <c r="Y96" s="203">
        <v>0</v>
      </c>
      <c r="Z96">
        <v>0</v>
      </c>
      <c r="AA96" s="203">
        <v>-0.01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74.86</v>
      </c>
      <c r="AQ96" s="203">
        <v>26.57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4.8</v>
      </c>
      <c r="L97" s="203">
        <v>227.62</v>
      </c>
      <c r="M97" s="203">
        <v>26.89</v>
      </c>
      <c r="N97" s="203">
        <v>35</v>
      </c>
      <c r="O97" s="203">
        <v>0</v>
      </c>
      <c r="P97" s="203">
        <v>41.15</v>
      </c>
      <c r="Q97" s="203">
        <v>3.33</v>
      </c>
      <c r="R97" s="203">
        <v>6.24</v>
      </c>
      <c r="S97" s="203">
        <v>7.78</v>
      </c>
      <c r="T97" s="203">
        <v>0</v>
      </c>
      <c r="U97" s="203">
        <v>24.68</v>
      </c>
      <c r="V97" s="203">
        <v>5.12</v>
      </c>
      <c r="W97" s="203">
        <v>13.32</v>
      </c>
      <c r="X97" s="203">
        <v>29.13</v>
      </c>
      <c r="Y97" s="203">
        <v>0</v>
      </c>
      <c r="Z97">
        <v>0</v>
      </c>
      <c r="AA97" s="203">
        <v>-0.01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74.86</v>
      </c>
      <c r="AQ97" s="203">
        <v>26.57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4.8</v>
      </c>
      <c r="L98" s="203">
        <v>213.21</v>
      </c>
      <c r="M98" s="203">
        <v>26.89</v>
      </c>
      <c r="N98" s="203">
        <v>35</v>
      </c>
      <c r="O98" s="203">
        <v>0</v>
      </c>
      <c r="P98" s="203">
        <v>41.15</v>
      </c>
      <c r="Q98" s="203">
        <v>3.33</v>
      </c>
      <c r="R98" s="203">
        <v>6.24</v>
      </c>
      <c r="S98" s="203">
        <v>7.78</v>
      </c>
      <c r="T98" s="203">
        <v>0</v>
      </c>
      <c r="U98" s="203">
        <v>24.68</v>
      </c>
      <c r="V98" s="203">
        <v>5.12</v>
      </c>
      <c r="W98" s="203">
        <v>13.32</v>
      </c>
      <c r="X98" s="203">
        <v>29.13</v>
      </c>
      <c r="Y98" s="203">
        <v>0</v>
      </c>
      <c r="Z98">
        <v>0</v>
      </c>
      <c r="AA98" s="203">
        <v>-0.01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74.86</v>
      </c>
      <c r="AQ98" s="203">
        <v>26.57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0.13500500000000001</v>
      </c>
      <c r="L99">
        <f t="shared" si="0"/>
        <v>6.5822474999999985</v>
      </c>
      <c r="M99">
        <f t="shared" si="0"/>
        <v>0.6035400000000003</v>
      </c>
      <c r="N99">
        <f t="shared" si="0"/>
        <v>0.78068000000000004</v>
      </c>
      <c r="O99">
        <f t="shared" si="0"/>
        <v>0</v>
      </c>
      <c r="P99">
        <f t="shared" si="0"/>
        <v>0.90181250000000113</v>
      </c>
      <c r="Q99">
        <f t="shared" si="0"/>
        <v>0.11095499999999998</v>
      </c>
      <c r="R99">
        <f t="shared" si="0"/>
        <v>0.12509750000000011</v>
      </c>
      <c r="S99">
        <f t="shared" si="0"/>
        <v>0.15610749999999976</v>
      </c>
      <c r="T99">
        <f t="shared" si="0"/>
        <v>0</v>
      </c>
      <c r="U99">
        <f t="shared" si="0"/>
        <v>0.57432749999999999</v>
      </c>
      <c r="V99">
        <f t="shared" si="0"/>
        <v>0.11520000000000009</v>
      </c>
      <c r="W99">
        <f t="shared" si="0"/>
        <v>0.2892525000000003</v>
      </c>
      <c r="X99">
        <f t="shared" si="0"/>
        <v>0.59096000000000115</v>
      </c>
      <c r="Y99">
        <f t="shared" si="0"/>
        <v>0</v>
      </c>
      <c r="Z99">
        <f t="shared" si="0"/>
        <v>0</v>
      </c>
      <c r="AA99">
        <f t="shared" si="0"/>
        <v>-4.0000000000000029E-4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1.588864999999998</v>
      </c>
      <c r="AQ99">
        <f t="shared" si="0"/>
        <v>0.53966999999999976</v>
      </c>
      <c r="AR99">
        <f t="shared" si="0"/>
        <v>0.23271750000000013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-0.01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-0.01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-0.01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-0.01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-0.01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-0.01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-0.01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-0.01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-0.01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-0.01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-0.01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-0.01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-0.01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-0.01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-0.01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-0.01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-0.01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-0.01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-0.01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-0.01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-0.01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-0.01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-0.01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-0.01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-0.01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-0.01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-0.01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-0.01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-0.01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-0.01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-0.01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-0.01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-8.0000000000000034E-5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583</v>
      </c>
      <c r="D2" t="s">
        <v>583</v>
      </c>
      <c r="E2" t="s">
        <v>583</v>
      </c>
      <c r="F2" t="s">
        <v>583</v>
      </c>
      <c r="G2" t="s">
        <v>583</v>
      </c>
      <c r="H2" t="s">
        <v>583</v>
      </c>
      <c r="I2" t="s">
        <v>583</v>
      </c>
      <c r="J2" t="s">
        <v>583</v>
      </c>
      <c r="K2" t="s">
        <v>583</v>
      </c>
      <c r="L2" t="s">
        <v>583</v>
      </c>
      <c r="M2" t="s">
        <v>583</v>
      </c>
      <c r="N2" t="s">
        <v>583</v>
      </c>
      <c r="O2" t="s">
        <v>583</v>
      </c>
      <c r="P2" t="s">
        <v>583</v>
      </c>
    </row>
    <row r="3" spans="1:17">
      <c r="A3" t="s">
        <v>45</v>
      </c>
      <c r="C3" s="25">
        <v>-0.05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-0.05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-0.05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-0.05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-0.05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-0.05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-0.05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-0.05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-0.05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-0.05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-0.05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-0.05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-0.05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-0.05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-0.05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-0.05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-0.05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-0.05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-0.05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-0.05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-0.05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-0.05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-0.05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-0.05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-0.05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-0.05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-0.05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-0.05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-0.05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-0.05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-0.05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-0.05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-0.05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-0.05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-0.05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-0.05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-0.05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-0.05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-0.05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-0.05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-0.05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-0.05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-0.05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-0.05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-0.05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-0.05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-0.05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-0.05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-0.1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-0.1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-0.1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-0.1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-0.1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-0.1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-0.1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-0.1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-0.1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-0.1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-0.1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-0.1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-0.1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-0.1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-0.1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-0.1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-0.1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-0.1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-0.1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-0.1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-0.1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-0.1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-0.1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-0.1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-0.1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-0.1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-0.1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-0.1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-0.1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-0.1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-0.1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-0.1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-0.05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-0.05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-0.05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-0.05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-0.05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-0.05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-0.05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-0.05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-0.05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-0.05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-0.05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-0.05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-0.05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-0.05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-0.05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-0.05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-1.5999999999999981E-3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9.8699999999999992</v>
      </c>
      <c r="J3" s="203">
        <v>0</v>
      </c>
      <c r="K3" s="203">
        <v>240.71</v>
      </c>
      <c r="L3" s="203">
        <v>0.25</v>
      </c>
      <c r="M3" s="203">
        <v>2.5299999999999998</v>
      </c>
      <c r="N3" s="203">
        <v>2.06</v>
      </c>
      <c r="O3" s="203">
        <v>2.92</v>
      </c>
      <c r="P3" s="203">
        <v>1.0900000000000001</v>
      </c>
      <c r="Q3" s="203">
        <v>0.35</v>
      </c>
      <c r="R3" s="203">
        <v>0.37</v>
      </c>
      <c r="S3" s="203">
        <v>0.46</v>
      </c>
      <c r="T3" s="203">
        <v>0</v>
      </c>
      <c r="U3" s="203">
        <v>2.4500000000000002</v>
      </c>
      <c r="V3" s="203">
        <v>0.3</v>
      </c>
      <c r="W3" s="203">
        <v>0.79</v>
      </c>
      <c r="X3" s="203">
        <v>1.72</v>
      </c>
      <c r="Y3" s="203">
        <v>0</v>
      </c>
      <c r="Z3" s="203">
        <v>4.8499999999999996</v>
      </c>
      <c r="AA3" s="203">
        <v>1.57</v>
      </c>
      <c r="AB3" s="203">
        <v>0</v>
      </c>
      <c r="AC3" s="203">
        <v>17.46</v>
      </c>
      <c r="AD3" s="203">
        <v>12.46</v>
      </c>
      <c r="AE3" s="203">
        <v>0</v>
      </c>
      <c r="AF3" s="203">
        <v>0</v>
      </c>
      <c r="AG3" s="203">
        <v>35.36</v>
      </c>
      <c r="AH3" s="203">
        <v>0</v>
      </c>
      <c r="AI3" s="203">
        <v>57.99</v>
      </c>
      <c r="AJ3" s="203">
        <v>0</v>
      </c>
      <c r="AK3" s="203">
        <v>99.61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12.68</v>
      </c>
      <c r="AS3" s="203">
        <v>31</v>
      </c>
      <c r="AT3" s="203">
        <v>29.36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9.8699999999999992</v>
      </c>
      <c r="J4" s="203">
        <v>0</v>
      </c>
      <c r="K4" s="203">
        <v>240.71</v>
      </c>
      <c r="L4" s="203">
        <v>0.25</v>
      </c>
      <c r="M4" s="203">
        <v>2.5299999999999998</v>
      </c>
      <c r="N4" s="203">
        <v>2.06</v>
      </c>
      <c r="O4" s="203">
        <v>2.92</v>
      </c>
      <c r="P4" s="203">
        <v>1.0900000000000001</v>
      </c>
      <c r="Q4" s="203">
        <v>0.35</v>
      </c>
      <c r="R4" s="203">
        <v>0.37</v>
      </c>
      <c r="S4" s="203">
        <v>0.46</v>
      </c>
      <c r="T4" s="203">
        <v>0</v>
      </c>
      <c r="U4" s="203">
        <v>2.4500000000000002</v>
      </c>
      <c r="V4" s="203">
        <v>0.3</v>
      </c>
      <c r="W4" s="203">
        <v>0.79</v>
      </c>
      <c r="X4" s="203">
        <v>1.72</v>
      </c>
      <c r="Y4" s="203">
        <v>0</v>
      </c>
      <c r="Z4" s="203">
        <v>4.8499999999999996</v>
      </c>
      <c r="AA4" s="203">
        <v>1.57</v>
      </c>
      <c r="AB4" s="203">
        <v>0</v>
      </c>
      <c r="AC4" s="203">
        <v>17.46</v>
      </c>
      <c r="AD4" s="203">
        <v>12.46</v>
      </c>
      <c r="AE4" s="203">
        <v>0</v>
      </c>
      <c r="AF4" s="203">
        <v>0</v>
      </c>
      <c r="AG4" s="203">
        <v>35.36</v>
      </c>
      <c r="AH4" s="203">
        <v>0</v>
      </c>
      <c r="AI4" s="203">
        <v>57.99</v>
      </c>
      <c r="AJ4" s="203">
        <v>0</v>
      </c>
      <c r="AK4" s="203">
        <v>99.61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12.68</v>
      </c>
      <c r="AS4" s="203">
        <v>31</v>
      </c>
      <c r="AT4" s="203">
        <v>29.36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9.8699999999999992</v>
      </c>
      <c r="J5" s="203">
        <v>0</v>
      </c>
      <c r="K5" s="203">
        <v>240.71</v>
      </c>
      <c r="L5" s="203">
        <v>2.91</v>
      </c>
      <c r="M5" s="203">
        <v>2.5299999999999998</v>
      </c>
      <c r="N5" s="203">
        <v>2.06</v>
      </c>
      <c r="O5" s="203">
        <v>2.92</v>
      </c>
      <c r="P5" s="203">
        <v>1.0900000000000001</v>
      </c>
      <c r="Q5" s="203">
        <v>4.2300000000000004</v>
      </c>
      <c r="R5" s="203">
        <v>4.3099999999999996</v>
      </c>
      <c r="S5" s="203">
        <v>5.35</v>
      </c>
      <c r="T5" s="203">
        <v>0</v>
      </c>
      <c r="U5" s="203">
        <v>2.4500000000000002</v>
      </c>
      <c r="V5" s="203">
        <v>0.3</v>
      </c>
      <c r="W5" s="203">
        <v>0.79</v>
      </c>
      <c r="X5" s="203">
        <v>1.72</v>
      </c>
      <c r="Y5" s="203">
        <v>0</v>
      </c>
      <c r="Z5" s="203">
        <v>4.8499999999999996</v>
      </c>
      <c r="AA5" s="203">
        <v>14.44</v>
      </c>
      <c r="AB5" s="203">
        <v>0</v>
      </c>
      <c r="AC5" s="203">
        <v>17.46</v>
      </c>
      <c r="AD5" s="203">
        <v>12.46</v>
      </c>
      <c r="AE5" s="203">
        <v>0</v>
      </c>
      <c r="AF5" s="203">
        <v>0</v>
      </c>
      <c r="AG5" s="203">
        <v>35.36</v>
      </c>
      <c r="AH5" s="203">
        <v>0</v>
      </c>
      <c r="AI5" s="203">
        <v>57.99</v>
      </c>
      <c r="AJ5" s="203">
        <v>0</v>
      </c>
      <c r="AK5" s="203">
        <v>99.61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12.68</v>
      </c>
      <c r="AS5" s="203">
        <v>31</v>
      </c>
      <c r="AT5" s="203">
        <v>29.36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9.8699999999999992</v>
      </c>
      <c r="J6" s="203">
        <v>0</v>
      </c>
      <c r="K6" s="203">
        <v>240.71</v>
      </c>
      <c r="L6" s="203">
        <v>2.91</v>
      </c>
      <c r="M6" s="203">
        <v>2.5299999999999998</v>
      </c>
      <c r="N6" s="203">
        <v>2.06</v>
      </c>
      <c r="O6" s="203">
        <v>2.92</v>
      </c>
      <c r="P6" s="203">
        <v>1.0900000000000001</v>
      </c>
      <c r="Q6" s="203">
        <v>4.2300000000000004</v>
      </c>
      <c r="R6" s="203">
        <v>4.3099999999999996</v>
      </c>
      <c r="S6" s="203">
        <v>5.35</v>
      </c>
      <c r="T6" s="203">
        <v>0</v>
      </c>
      <c r="U6" s="203">
        <v>2.4500000000000002</v>
      </c>
      <c r="V6" s="203">
        <v>0.3</v>
      </c>
      <c r="W6" s="203">
        <v>0.79</v>
      </c>
      <c r="X6" s="203">
        <v>1.72</v>
      </c>
      <c r="Y6" s="203">
        <v>0</v>
      </c>
      <c r="Z6" s="203">
        <v>4.8499999999999996</v>
      </c>
      <c r="AA6" s="203">
        <v>14.44</v>
      </c>
      <c r="AB6" s="203">
        <v>0</v>
      </c>
      <c r="AC6" s="203">
        <v>17.46</v>
      </c>
      <c r="AD6" s="203">
        <v>12.46</v>
      </c>
      <c r="AE6" s="203">
        <v>0</v>
      </c>
      <c r="AF6" s="203">
        <v>0</v>
      </c>
      <c r="AG6" s="203">
        <v>35.36</v>
      </c>
      <c r="AH6" s="203">
        <v>0</v>
      </c>
      <c r="AI6" s="203">
        <v>57.99</v>
      </c>
      <c r="AJ6" s="203">
        <v>0</v>
      </c>
      <c r="AK6" s="203">
        <v>99.61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12.68</v>
      </c>
      <c r="AS6" s="203">
        <v>31</v>
      </c>
      <c r="AT6" s="203">
        <v>29.36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9.8699999999999992</v>
      </c>
      <c r="J7" s="203">
        <v>0</v>
      </c>
      <c r="K7" s="203">
        <v>240.71</v>
      </c>
      <c r="L7" s="203">
        <v>2.91</v>
      </c>
      <c r="M7" s="203">
        <v>2.5299999999999998</v>
      </c>
      <c r="N7" s="203">
        <v>2.06</v>
      </c>
      <c r="O7" s="203">
        <v>2.92</v>
      </c>
      <c r="P7" s="203">
        <v>1.0900000000000001</v>
      </c>
      <c r="Q7" s="203">
        <v>4.2300000000000004</v>
      </c>
      <c r="R7" s="203">
        <v>4.3099999999999996</v>
      </c>
      <c r="S7" s="203">
        <v>5.35</v>
      </c>
      <c r="T7" s="203">
        <v>0</v>
      </c>
      <c r="U7" s="203">
        <v>2.4500000000000002</v>
      </c>
      <c r="V7" s="203">
        <v>0.3</v>
      </c>
      <c r="W7" s="203">
        <v>0.79</v>
      </c>
      <c r="X7" s="203">
        <v>1.72</v>
      </c>
      <c r="Y7" s="203">
        <v>0</v>
      </c>
      <c r="Z7" s="203">
        <v>36.200000000000003</v>
      </c>
      <c r="AA7" s="203">
        <v>14.44</v>
      </c>
      <c r="AB7" s="203">
        <v>0</v>
      </c>
      <c r="AC7" s="203">
        <v>17.46</v>
      </c>
      <c r="AD7" s="203">
        <v>12.46</v>
      </c>
      <c r="AE7" s="203">
        <v>0</v>
      </c>
      <c r="AF7" s="203">
        <v>0</v>
      </c>
      <c r="AG7" s="203">
        <v>35.36</v>
      </c>
      <c r="AH7" s="203">
        <v>0</v>
      </c>
      <c r="AI7" s="203">
        <v>57.99</v>
      </c>
      <c r="AJ7" s="203">
        <v>0</v>
      </c>
      <c r="AK7" s="203">
        <v>99.61</v>
      </c>
      <c r="AL7" s="203">
        <v>0</v>
      </c>
      <c r="AM7" s="203">
        <v>0</v>
      </c>
      <c r="AN7" s="203">
        <v>0</v>
      </c>
      <c r="AO7" s="203">
        <v>317.51</v>
      </c>
      <c r="AP7" s="203">
        <v>0</v>
      </c>
      <c r="AQ7" s="203">
        <v>0</v>
      </c>
      <c r="AR7" s="203">
        <v>12.68</v>
      </c>
      <c r="AS7" s="203">
        <v>31</v>
      </c>
      <c r="AT7" s="203">
        <v>29.36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9.8699999999999992</v>
      </c>
      <c r="J8" s="203">
        <v>0</v>
      </c>
      <c r="K8" s="203">
        <v>255.12</v>
      </c>
      <c r="L8" s="203">
        <v>2.91</v>
      </c>
      <c r="M8" s="203">
        <v>2.5299999999999998</v>
      </c>
      <c r="N8" s="203">
        <v>2.06</v>
      </c>
      <c r="O8" s="203">
        <v>2.92</v>
      </c>
      <c r="P8" s="203">
        <v>1.0900000000000001</v>
      </c>
      <c r="Q8" s="203">
        <v>4.2300000000000004</v>
      </c>
      <c r="R8" s="203">
        <v>4.3099999999999996</v>
      </c>
      <c r="S8" s="203">
        <v>5.35</v>
      </c>
      <c r="T8" s="203">
        <v>0</v>
      </c>
      <c r="U8" s="203">
        <v>2.4500000000000002</v>
      </c>
      <c r="V8" s="203">
        <v>0.3</v>
      </c>
      <c r="W8" s="203">
        <v>0.79</v>
      </c>
      <c r="X8" s="203">
        <v>1.72</v>
      </c>
      <c r="Y8" s="203">
        <v>0</v>
      </c>
      <c r="Z8" s="203">
        <v>65.010000000000005</v>
      </c>
      <c r="AA8" s="203">
        <v>14.44</v>
      </c>
      <c r="AB8" s="203">
        <v>0</v>
      </c>
      <c r="AC8" s="203">
        <v>17.46</v>
      </c>
      <c r="AD8" s="203">
        <v>12.46</v>
      </c>
      <c r="AE8" s="203">
        <v>0</v>
      </c>
      <c r="AF8" s="203">
        <v>0</v>
      </c>
      <c r="AG8" s="203">
        <v>35.36</v>
      </c>
      <c r="AH8" s="203">
        <v>0</v>
      </c>
      <c r="AI8" s="203">
        <v>57.99</v>
      </c>
      <c r="AJ8" s="203">
        <v>0</v>
      </c>
      <c r="AK8" s="203">
        <v>99.61</v>
      </c>
      <c r="AL8" s="203">
        <v>0</v>
      </c>
      <c r="AM8" s="203">
        <v>0</v>
      </c>
      <c r="AN8" s="203">
        <v>0</v>
      </c>
      <c r="AO8" s="203">
        <v>317.51</v>
      </c>
      <c r="AP8" s="203">
        <v>0</v>
      </c>
      <c r="AQ8" s="203">
        <v>0</v>
      </c>
      <c r="AR8" s="203">
        <v>12.68</v>
      </c>
      <c r="AS8" s="203">
        <v>31</v>
      </c>
      <c r="AT8" s="203">
        <v>29.36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9.8699999999999992</v>
      </c>
      <c r="J9" s="203">
        <v>0</v>
      </c>
      <c r="K9" s="203">
        <v>269.52</v>
      </c>
      <c r="L9" s="203">
        <v>2.91</v>
      </c>
      <c r="M9" s="203">
        <v>2.5299999999999998</v>
      </c>
      <c r="N9" s="203">
        <v>2.06</v>
      </c>
      <c r="O9" s="203">
        <v>2.92</v>
      </c>
      <c r="P9" s="203">
        <v>1.0900000000000001</v>
      </c>
      <c r="Q9" s="203">
        <v>4.2300000000000004</v>
      </c>
      <c r="R9" s="203">
        <v>4.3099999999999996</v>
      </c>
      <c r="S9" s="203">
        <v>5.35</v>
      </c>
      <c r="T9" s="203">
        <v>0</v>
      </c>
      <c r="U9" s="203">
        <v>4.09</v>
      </c>
      <c r="V9" s="203">
        <v>0.3</v>
      </c>
      <c r="W9" s="203">
        <v>0.79</v>
      </c>
      <c r="X9" s="203">
        <v>1.72</v>
      </c>
      <c r="Y9" s="203">
        <v>0</v>
      </c>
      <c r="Z9" s="203">
        <v>65.010000000000005</v>
      </c>
      <c r="AA9" s="203">
        <v>14.44</v>
      </c>
      <c r="AB9" s="203">
        <v>0</v>
      </c>
      <c r="AC9" s="203">
        <v>17.46</v>
      </c>
      <c r="AD9" s="203">
        <v>12.46</v>
      </c>
      <c r="AE9" s="203">
        <v>0</v>
      </c>
      <c r="AF9" s="203">
        <v>0</v>
      </c>
      <c r="AG9" s="203">
        <v>35.36</v>
      </c>
      <c r="AH9" s="203">
        <v>0</v>
      </c>
      <c r="AI9" s="203">
        <v>57.99</v>
      </c>
      <c r="AJ9" s="203">
        <v>0</v>
      </c>
      <c r="AK9" s="203">
        <v>99.61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12.68</v>
      </c>
      <c r="AS9" s="203">
        <v>31</v>
      </c>
      <c r="AT9" s="203">
        <v>29.36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9.8699999999999992</v>
      </c>
      <c r="J10" s="203">
        <v>0</v>
      </c>
      <c r="K10" s="203">
        <v>276.24</v>
      </c>
      <c r="L10" s="203">
        <v>2.91</v>
      </c>
      <c r="M10" s="203">
        <v>2.5299999999999998</v>
      </c>
      <c r="N10" s="203">
        <v>2.06</v>
      </c>
      <c r="O10" s="203">
        <v>2.92</v>
      </c>
      <c r="P10" s="203">
        <v>1.0900000000000001</v>
      </c>
      <c r="Q10" s="203">
        <v>4.2300000000000004</v>
      </c>
      <c r="R10" s="203">
        <v>4.3099999999999996</v>
      </c>
      <c r="S10" s="203">
        <v>5.35</v>
      </c>
      <c r="T10" s="203">
        <v>0</v>
      </c>
      <c r="U10" s="203">
        <v>2.44</v>
      </c>
      <c r="V10" s="203">
        <v>0.3</v>
      </c>
      <c r="W10" s="203">
        <v>0.79</v>
      </c>
      <c r="X10" s="203">
        <v>1.72</v>
      </c>
      <c r="Y10" s="203">
        <v>0</v>
      </c>
      <c r="Z10" s="203">
        <v>65.010000000000005</v>
      </c>
      <c r="AA10" s="203">
        <v>14.44</v>
      </c>
      <c r="AB10" s="203">
        <v>0</v>
      </c>
      <c r="AC10" s="203">
        <v>17.46</v>
      </c>
      <c r="AD10" s="203">
        <v>12.46</v>
      </c>
      <c r="AE10" s="203">
        <v>0</v>
      </c>
      <c r="AF10" s="203">
        <v>0</v>
      </c>
      <c r="AG10" s="203">
        <v>35.36</v>
      </c>
      <c r="AH10" s="203">
        <v>0</v>
      </c>
      <c r="AI10" s="203">
        <v>57.99</v>
      </c>
      <c r="AJ10" s="203">
        <v>0</v>
      </c>
      <c r="AK10" s="203">
        <v>99.61</v>
      </c>
      <c r="AL10" s="203">
        <v>0</v>
      </c>
      <c r="AM10" s="203">
        <v>0</v>
      </c>
      <c r="AN10" s="203">
        <v>0</v>
      </c>
      <c r="AO10" s="203">
        <v>317.51</v>
      </c>
      <c r="AP10" s="203">
        <v>0</v>
      </c>
      <c r="AQ10" s="203">
        <v>0</v>
      </c>
      <c r="AR10" s="203">
        <v>12.68</v>
      </c>
      <c r="AS10" s="203">
        <v>31</v>
      </c>
      <c r="AT10" s="203">
        <v>29.36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9.8699999999999992</v>
      </c>
      <c r="J11" s="203">
        <v>0</v>
      </c>
      <c r="K11" s="203">
        <v>289.69</v>
      </c>
      <c r="L11" s="203">
        <v>2.91</v>
      </c>
      <c r="M11" s="203">
        <v>2.5299999999999998</v>
      </c>
      <c r="N11" s="203">
        <v>2.06</v>
      </c>
      <c r="O11" s="203">
        <v>2.92</v>
      </c>
      <c r="P11" s="203">
        <v>1.0900000000000001</v>
      </c>
      <c r="Q11" s="203">
        <v>4.2300000000000004</v>
      </c>
      <c r="R11" s="203">
        <v>4.3099999999999996</v>
      </c>
      <c r="S11" s="203">
        <v>5.35</v>
      </c>
      <c r="T11" s="203">
        <v>0</v>
      </c>
      <c r="U11" s="203">
        <v>2.44</v>
      </c>
      <c r="V11" s="203">
        <v>0.3</v>
      </c>
      <c r="W11" s="203">
        <v>0.79</v>
      </c>
      <c r="X11" s="203">
        <v>1.72</v>
      </c>
      <c r="Y11" s="203">
        <v>0</v>
      </c>
      <c r="Z11" s="203">
        <v>65.010000000000005</v>
      </c>
      <c r="AA11" s="203">
        <v>14.44</v>
      </c>
      <c r="AB11" s="203">
        <v>0</v>
      </c>
      <c r="AC11" s="203">
        <v>17.46</v>
      </c>
      <c r="AD11" s="203">
        <v>12.46</v>
      </c>
      <c r="AE11" s="203">
        <v>0</v>
      </c>
      <c r="AF11" s="203">
        <v>0</v>
      </c>
      <c r="AG11" s="203">
        <v>35.36</v>
      </c>
      <c r="AH11" s="203">
        <v>0</v>
      </c>
      <c r="AI11" s="203">
        <v>57.99</v>
      </c>
      <c r="AJ11" s="203">
        <v>0</v>
      </c>
      <c r="AK11" s="203">
        <v>99.61</v>
      </c>
      <c r="AL11" s="203">
        <v>0</v>
      </c>
      <c r="AM11" s="203">
        <v>0</v>
      </c>
      <c r="AN11" s="203">
        <v>0</v>
      </c>
      <c r="AO11" s="203">
        <v>317.51</v>
      </c>
      <c r="AP11" s="203">
        <v>0</v>
      </c>
      <c r="AQ11" s="203">
        <v>0</v>
      </c>
      <c r="AR11" s="203">
        <v>12.78</v>
      </c>
      <c r="AS11" s="203">
        <v>31</v>
      </c>
      <c r="AT11" s="203">
        <v>29.36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9.8699999999999992</v>
      </c>
      <c r="J12" s="203">
        <v>0</v>
      </c>
      <c r="K12" s="203">
        <v>296.41000000000003</v>
      </c>
      <c r="L12" s="203">
        <v>2.91</v>
      </c>
      <c r="M12" s="203">
        <v>2.5299999999999998</v>
      </c>
      <c r="N12" s="203">
        <v>2.06</v>
      </c>
      <c r="O12" s="203">
        <v>2.92</v>
      </c>
      <c r="P12" s="203">
        <v>1.0900000000000001</v>
      </c>
      <c r="Q12" s="203">
        <v>4.2300000000000004</v>
      </c>
      <c r="R12" s="203">
        <v>4.3099999999999996</v>
      </c>
      <c r="S12" s="203">
        <v>5.35</v>
      </c>
      <c r="T12" s="203">
        <v>0</v>
      </c>
      <c r="U12" s="203">
        <v>2.44</v>
      </c>
      <c r="V12" s="203">
        <v>0.3</v>
      </c>
      <c r="W12" s="203">
        <v>0.79</v>
      </c>
      <c r="X12" s="203">
        <v>1.72</v>
      </c>
      <c r="Y12" s="203">
        <v>0</v>
      </c>
      <c r="Z12" s="203">
        <v>36.200000000000003</v>
      </c>
      <c r="AA12" s="203">
        <v>14.44</v>
      </c>
      <c r="AB12" s="203">
        <v>0</v>
      </c>
      <c r="AC12" s="203">
        <v>17.46</v>
      </c>
      <c r="AD12" s="203">
        <v>12.46</v>
      </c>
      <c r="AE12" s="203">
        <v>0</v>
      </c>
      <c r="AF12" s="203">
        <v>0</v>
      </c>
      <c r="AG12" s="203">
        <v>35.36</v>
      </c>
      <c r="AH12" s="203">
        <v>0</v>
      </c>
      <c r="AI12" s="203">
        <v>57.99</v>
      </c>
      <c r="AJ12" s="203">
        <v>0</v>
      </c>
      <c r="AK12" s="203">
        <v>99.61</v>
      </c>
      <c r="AL12" s="203">
        <v>0</v>
      </c>
      <c r="AM12" s="203">
        <v>0</v>
      </c>
      <c r="AN12" s="203">
        <v>0</v>
      </c>
      <c r="AO12" s="203">
        <v>317.51</v>
      </c>
      <c r="AP12" s="203">
        <v>0</v>
      </c>
      <c r="AQ12" s="203">
        <v>0</v>
      </c>
      <c r="AR12" s="203">
        <v>12.78</v>
      </c>
      <c r="AS12" s="203">
        <v>31</v>
      </c>
      <c r="AT12" s="203">
        <v>29.36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9.8699999999999992</v>
      </c>
      <c r="J13" s="203">
        <v>0</v>
      </c>
      <c r="K13" s="203">
        <v>295.45</v>
      </c>
      <c r="L13" s="203">
        <v>2.91</v>
      </c>
      <c r="M13" s="203">
        <v>2.5299999999999998</v>
      </c>
      <c r="N13" s="203">
        <v>2.06</v>
      </c>
      <c r="O13" s="203">
        <v>2.92</v>
      </c>
      <c r="P13" s="203">
        <v>1.0900000000000001</v>
      </c>
      <c r="Q13" s="203">
        <v>4.2300000000000004</v>
      </c>
      <c r="R13" s="203">
        <v>4.3099999999999996</v>
      </c>
      <c r="S13" s="203">
        <v>5.35</v>
      </c>
      <c r="T13" s="203">
        <v>0</v>
      </c>
      <c r="U13" s="203">
        <v>2.44</v>
      </c>
      <c r="V13" s="203">
        <v>0.3</v>
      </c>
      <c r="W13" s="203">
        <v>0.79</v>
      </c>
      <c r="X13" s="203">
        <v>1.72</v>
      </c>
      <c r="Y13" s="203">
        <v>0</v>
      </c>
      <c r="Z13" s="203">
        <v>36.200000000000003</v>
      </c>
      <c r="AA13" s="203">
        <v>14.44</v>
      </c>
      <c r="AB13" s="203">
        <v>0</v>
      </c>
      <c r="AC13" s="203">
        <v>17.46</v>
      </c>
      <c r="AD13" s="203">
        <v>12.46</v>
      </c>
      <c r="AE13" s="203">
        <v>0</v>
      </c>
      <c r="AF13" s="203">
        <v>0</v>
      </c>
      <c r="AG13" s="203">
        <v>35.36</v>
      </c>
      <c r="AH13" s="203">
        <v>0</v>
      </c>
      <c r="AI13" s="203">
        <v>57.99</v>
      </c>
      <c r="AJ13" s="203">
        <v>0</v>
      </c>
      <c r="AK13" s="203">
        <v>99.61</v>
      </c>
      <c r="AL13" s="203">
        <v>0</v>
      </c>
      <c r="AM13" s="203">
        <v>0</v>
      </c>
      <c r="AN13" s="203">
        <v>0</v>
      </c>
      <c r="AO13" s="203">
        <v>317.51</v>
      </c>
      <c r="AP13" s="203">
        <v>0</v>
      </c>
      <c r="AQ13" s="203">
        <v>0</v>
      </c>
      <c r="AR13" s="203">
        <v>12.78</v>
      </c>
      <c r="AS13" s="203">
        <v>31</v>
      </c>
      <c r="AT13" s="203">
        <v>29.36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9.8699999999999992</v>
      </c>
      <c r="J14" s="203">
        <v>0</v>
      </c>
      <c r="K14" s="203">
        <v>302.18</v>
      </c>
      <c r="L14" s="203">
        <v>2.91</v>
      </c>
      <c r="M14" s="203">
        <v>2.5299999999999998</v>
      </c>
      <c r="N14" s="203">
        <v>2.06</v>
      </c>
      <c r="O14" s="203">
        <v>2.92</v>
      </c>
      <c r="P14" s="203">
        <v>1.0900000000000001</v>
      </c>
      <c r="Q14" s="203">
        <v>4.2300000000000004</v>
      </c>
      <c r="R14" s="203">
        <v>4.3099999999999996</v>
      </c>
      <c r="S14" s="203">
        <v>5.35</v>
      </c>
      <c r="T14" s="203">
        <v>0</v>
      </c>
      <c r="U14" s="203">
        <v>2.44</v>
      </c>
      <c r="V14" s="203">
        <v>0.3</v>
      </c>
      <c r="W14" s="203">
        <v>0.79</v>
      </c>
      <c r="X14" s="203">
        <v>1.72</v>
      </c>
      <c r="Y14" s="203">
        <v>0</v>
      </c>
      <c r="Z14" s="203">
        <v>36.200000000000003</v>
      </c>
      <c r="AA14" s="203">
        <v>14.44</v>
      </c>
      <c r="AB14" s="203">
        <v>0</v>
      </c>
      <c r="AC14" s="203">
        <v>17.46</v>
      </c>
      <c r="AD14" s="203">
        <v>12.46</v>
      </c>
      <c r="AE14" s="203">
        <v>0</v>
      </c>
      <c r="AF14" s="203">
        <v>0</v>
      </c>
      <c r="AG14" s="203">
        <v>35.36</v>
      </c>
      <c r="AH14" s="203">
        <v>0</v>
      </c>
      <c r="AI14" s="203">
        <v>57.99</v>
      </c>
      <c r="AJ14" s="203">
        <v>0</v>
      </c>
      <c r="AK14" s="203">
        <v>99.61</v>
      </c>
      <c r="AL14" s="203">
        <v>0</v>
      </c>
      <c r="AM14" s="203">
        <v>0</v>
      </c>
      <c r="AN14" s="203">
        <v>0</v>
      </c>
      <c r="AO14" s="203">
        <v>317.51</v>
      </c>
      <c r="AP14" s="203">
        <v>0</v>
      </c>
      <c r="AQ14" s="203">
        <v>0</v>
      </c>
      <c r="AR14" s="203">
        <v>12.78</v>
      </c>
      <c r="AS14" s="203">
        <v>31</v>
      </c>
      <c r="AT14" s="203">
        <v>29.36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9.8699999999999992</v>
      </c>
      <c r="J15" s="203">
        <v>0</v>
      </c>
      <c r="K15" s="203">
        <v>304.10000000000002</v>
      </c>
      <c r="L15" s="203">
        <v>2.91</v>
      </c>
      <c r="M15" s="203">
        <v>2.5299999999999998</v>
      </c>
      <c r="N15" s="203">
        <v>2.06</v>
      </c>
      <c r="O15" s="203">
        <v>2.92</v>
      </c>
      <c r="P15" s="203">
        <v>1.0900000000000001</v>
      </c>
      <c r="Q15" s="203">
        <v>4.2300000000000004</v>
      </c>
      <c r="R15" s="203">
        <v>4.3099999999999996</v>
      </c>
      <c r="S15" s="203">
        <v>5.35</v>
      </c>
      <c r="T15" s="203">
        <v>0</v>
      </c>
      <c r="U15" s="203">
        <v>2.44</v>
      </c>
      <c r="V15" s="203">
        <v>0.3</v>
      </c>
      <c r="W15" s="203">
        <v>0.79</v>
      </c>
      <c r="X15" s="203">
        <v>1.72</v>
      </c>
      <c r="Y15" s="203">
        <v>0</v>
      </c>
      <c r="Z15" s="203">
        <v>36.200000000000003</v>
      </c>
      <c r="AA15" s="203">
        <v>14.44</v>
      </c>
      <c r="AB15" s="203">
        <v>0</v>
      </c>
      <c r="AC15" s="203">
        <v>17.46</v>
      </c>
      <c r="AD15" s="203">
        <v>12.46</v>
      </c>
      <c r="AE15" s="203">
        <v>0</v>
      </c>
      <c r="AF15" s="203">
        <v>0</v>
      </c>
      <c r="AG15" s="203">
        <v>35.36</v>
      </c>
      <c r="AH15" s="203">
        <v>0</v>
      </c>
      <c r="AI15" s="203">
        <v>57.99</v>
      </c>
      <c r="AJ15" s="203">
        <v>0</v>
      </c>
      <c r="AK15" s="203">
        <v>99.61</v>
      </c>
      <c r="AL15" s="203">
        <v>0</v>
      </c>
      <c r="AM15" s="203">
        <v>0</v>
      </c>
      <c r="AN15" s="203">
        <v>0</v>
      </c>
      <c r="AO15" s="203">
        <v>317.51</v>
      </c>
      <c r="AP15" s="203">
        <v>0</v>
      </c>
      <c r="AQ15" s="203">
        <v>0</v>
      </c>
      <c r="AR15" s="203">
        <v>12.78</v>
      </c>
      <c r="AS15" s="203">
        <v>31</v>
      </c>
      <c r="AT15" s="203">
        <v>29.36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9.8699999999999992</v>
      </c>
      <c r="J16" s="203">
        <v>0</v>
      </c>
      <c r="K16" s="203">
        <v>305.06</v>
      </c>
      <c r="L16" s="203">
        <v>2.91</v>
      </c>
      <c r="M16" s="203">
        <v>2.5299999999999998</v>
      </c>
      <c r="N16" s="203">
        <v>2.06</v>
      </c>
      <c r="O16" s="203">
        <v>2.92</v>
      </c>
      <c r="P16" s="203">
        <v>1.0900000000000001</v>
      </c>
      <c r="Q16" s="203">
        <v>4.2300000000000004</v>
      </c>
      <c r="R16" s="203">
        <v>4.3099999999999996</v>
      </c>
      <c r="S16" s="203">
        <v>5.35</v>
      </c>
      <c r="T16" s="203">
        <v>0</v>
      </c>
      <c r="U16" s="203">
        <v>2.44</v>
      </c>
      <c r="V16" s="203">
        <v>0.3</v>
      </c>
      <c r="W16" s="203">
        <v>0.79</v>
      </c>
      <c r="X16" s="203">
        <v>1.72</v>
      </c>
      <c r="Y16" s="203">
        <v>0</v>
      </c>
      <c r="Z16" s="203">
        <v>36.200000000000003</v>
      </c>
      <c r="AA16" s="203">
        <v>14.44</v>
      </c>
      <c r="AB16" s="203">
        <v>0</v>
      </c>
      <c r="AC16" s="203">
        <v>17.46</v>
      </c>
      <c r="AD16" s="203">
        <v>12.46</v>
      </c>
      <c r="AE16" s="203">
        <v>0</v>
      </c>
      <c r="AF16" s="203">
        <v>0</v>
      </c>
      <c r="AG16" s="203">
        <v>35.36</v>
      </c>
      <c r="AH16" s="203">
        <v>0</v>
      </c>
      <c r="AI16" s="203">
        <v>57.99</v>
      </c>
      <c r="AJ16" s="203">
        <v>0</v>
      </c>
      <c r="AK16" s="203">
        <v>99.61</v>
      </c>
      <c r="AL16" s="203">
        <v>0</v>
      </c>
      <c r="AM16" s="203">
        <v>0</v>
      </c>
      <c r="AN16" s="203">
        <v>0</v>
      </c>
      <c r="AO16" s="203">
        <v>317.51</v>
      </c>
      <c r="AP16" s="203">
        <v>0</v>
      </c>
      <c r="AQ16" s="203">
        <v>0</v>
      </c>
      <c r="AR16" s="203">
        <v>12.78</v>
      </c>
      <c r="AS16" s="203">
        <v>31</v>
      </c>
      <c r="AT16" s="203">
        <v>29.36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9.8699999999999992</v>
      </c>
      <c r="J17" s="203">
        <v>0</v>
      </c>
      <c r="K17" s="203">
        <v>303.14</v>
      </c>
      <c r="L17" s="203">
        <v>2.91</v>
      </c>
      <c r="M17" s="203">
        <v>2.5299999999999998</v>
      </c>
      <c r="N17" s="203">
        <v>2.06</v>
      </c>
      <c r="O17" s="203">
        <v>2.92</v>
      </c>
      <c r="P17" s="203">
        <v>1.0900000000000001</v>
      </c>
      <c r="Q17" s="203">
        <v>4.2300000000000004</v>
      </c>
      <c r="R17" s="203">
        <v>4.3099999999999996</v>
      </c>
      <c r="S17" s="203">
        <v>5.35</v>
      </c>
      <c r="T17" s="203">
        <v>0</v>
      </c>
      <c r="U17" s="203">
        <v>2.44</v>
      </c>
      <c r="V17" s="203">
        <v>0.3</v>
      </c>
      <c r="W17" s="203">
        <v>0.79</v>
      </c>
      <c r="X17" s="203">
        <v>1.72</v>
      </c>
      <c r="Y17" s="203">
        <v>0</v>
      </c>
      <c r="Z17" s="203">
        <v>36.200000000000003</v>
      </c>
      <c r="AA17" s="203">
        <v>14.44</v>
      </c>
      <c r="AB17" s="203">
        <v>0</v>
      </c>
      <c r="AC17" s="203">
        <v>17.46</v>
      </c>
      <c r="AD17" s="203">
        <v>12.46</v>
      </c>
      <c r="AE17" s="203">
        <v>0</v>
      </c>
      <c r="AF17" s="203">
        <v>0</v>
      </c>
      <c r="AG17" s="203">
        <v>35.36</v>
      </c>
      <c r="AH17" s="203">
        <v>0</v>
      </c>
      <c r="AI17" s="203">
        <v>57.99</v>
      </c>
      <c r="AJ17" s="203">
        <v>0</v>
      </c>
      <c r="AK17" s="203">
        <v>99.61</v>
      </c>
      <c r="AL17" s="203">
        <v>0</v>
      </c>
      <c r="AM17" s="203">
        <v>0</v>
      </c>
      <c r="AN17" s="203">
        <v>0</v>
      </c>
      <c r="AO17" s="203">
        <v>317.51</v>
      </c>
      <c r="AP17" s="203">
        <v>0</v>
      </c>
      <c r="AQ17" s="203">
        <v>0</v>
      </c>
      <c r="AR17" s="203">
        <v>12.78</v>
      </c>
      <c r="AS17" s="203">
        <v>31</v>
      </c>
      <c r="AT17" s="203">
        <v>29.36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9.8699999999999992</v>
      </c>
      <c r="J18" s="203">
        <v>0</v>
      </c>
      <c r="K18" s="203">
        <v>298.33</v>
      </c>
      <c r="L18" s="203">
        <v>2.91</v>
      </c>
      <c r="M18" s="203">
        <v>2.5299999999999998</v>
      </c>
      <c r="N18" s="203">
        <v>2.06</v>
      </c>
      <c r="O18" s="203">
        <v>2.92</v>
      </c>
      <c r="P18" s="203">
        <v>1.0900000000000001</v>
      </c>
      <c r="Q18" s="203">
        <v>4.2300000000000004</v>
      </c>
      <c r="R18" s="203">
        <v>4.3099999999999996</v>
      </c>
      <c r="S18" s="203">
        <v>5.35</v>
      </c>
      <c r="T18" s="203">
        <v>0</v>
      </c>
      <c r="U18" s="203">
        <v>2.44</v>
      </c>
      <c r="V18" s="203">
        <v>0.3</v>
      </c>
      <c r="W18" s="203">
        <v>0.79</v>
      </c>
      <c r="X18" s="203">
        <v>1.72</v>
      </c>
      <c r="Y18" s="203">
        <v>0</v>
      </c>
      <c r="Z18" s="203">
        <v>36.200000000000003</v>
      </c>
      <c r="AA18" s="203">
        <v>14.44</v>
      </c>
      <c r="AB18" s="203">
        <v>0</v>
      </c>
      <c r="AC18" s="203">
        <v>17.46</v>
      </c>
      <c r="AD18" s="203">
        <v>12.46</v>
      </c>
      <c r="AE18" s="203">
        <v>0</v>
      </c>
      <c r="AF18" s="203">
        <v>0</v>
      </c>
      <c r="AG18" s="203">
        <v>35.36</v>
      </c>
      <c r="AH18" s="203">
        <v>0</v>
      </c>
      <c r="AI18" s="203">
        <v>57.99</v>
      </c>
      <c r="AJ18" s="203">
        <v>0</v>
      </c>
      <c r="AK18" s="203">
        <v>99.61</v>
      </c>
      <c r="AL18" s="203">
        <v>0</v>
      </c>
      <c r="AM18" s="203">
        <v>0</v>
      </c>
      <c r="AN18" s="203">
        <v>0</v>
      </c>
      <c r="AO18" s="203">
        <v>317.51</v>
      </c>
      <c r="AP18" s="203">
        <v>0</v>
      </c>
      <c r="AQ18" s="203">
        <v>0</v>
      </c>
      <c r="AR18" s="203">
        <v>12.78</v>
      </c>
      <c r="AS18" s="203">
        <v>31</v>
      </c>
      <c r="AT18" s="203">
        <v>29.36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9.8699999999999992</v>
      </c>
      <c r="J19" s="203">
        <v>0</v>
      </c>
      <c r="K19" s="203">
        <v>280.08999999999997</v>
      </c>
      <c r="L19" s="203">
        <v>2.91</v>
      </c>
      <c r="M19" s="203">
        <v>2.52</v>
      </c>
      <c r="N19" s="203">
        <v>2.06</v>
      </c>
      <c r="O19" s="203">
        <v>2.92</v>
      </c>
      <c r="P19" s="203">
        <v>1.0900000000000001</v>
      </c>
      <c r="Q19" s="203">
        <v>4.2300000000000004</v>
      </c>
      <c r="R19" s="203">
        <v>4.3099999999999996</v>
      </c>
      <c r="S19" s="203">
        <v>5.35</v>
      </c>
      <c r="T19" s="203">
        <v>0</v>
      </c>
      <c r="U19" s="203">
        <v>2.44</v>
      </c>
      <c r="V19" s="203">
        <v>0.3</v>
      </c>
      <c r="W19" s="203">
        <v>0.79</v>
      </c>
      <c r="X19" s="203">
        <v>1.72</v>
      </c>
      <c r="Y19" s="203">
        <v>0</v>
      </c>
      <c r="Z19" s="203">
        <v>36.200000000000003</v>
      </c>
      <c r="AA19" s="203">
        <v>14.44</v>
      </c>
      <c r="AB19" s="203">
        <v>0</v>
      </c>
      <c r="AC19" s="203">
        <v>17.46</v>
      </c>
      <c r="AD19" s="203">
        <v>12.46</v>
      </c>
      <c r="AE19" s="203">
        <v>0</v>
      </c>
      <c r="AF19" s="203">
        <v>0</v>
      </c>
      <c r="AG19" s="203">
        <v>35.36</v>
      </c>
      <c r="AH19" s="203">
        <v>0</v>
      </c>
      <c r="AI19" s="203">
        <v>57.99</v>
      </c>
      <c r="AJ19" s="203">
        <v>0</v>
      </c>
      <c r="AK19" s="203">
        <v>99.61</v>
      </c>
      <c r="AL19" s="203">
        <v>0</v>
      </c>
      <c r="AM19" s="203">
        <v>0</v>
      </c>
      <c r="AN19" s="203">
        <v>0</v>
      </c>
      <c r="AO19" s="203">
        <v>317.51</v>
      </c>
      <c r="AP19" s="203">
        <v>0</v>
      </c>
      <c r="AQ19" s="203">
        <v>0</v>
      </c>
      <c r="AR19" s="203">
        <v>12.78</v>
      </c>
      <c r="AS19" s="203">
        <v>31</v>
      </c>
      <c r="AT19" s="203">
        <v>29.36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9.8699999999999992</v>
      </c>
      <c r="J20" s="203">
        <v>0</v>
      </c>
      <c r="K20" s="203">
        <v>262.8</v>
      </c>
      <c r="L20" s="203">
        <v>2.91</v>
      </c>
      <c r="M20" s="203">
        <v>2.52</v>
      </c>
      <c r="N20" s="203">
        <v>2.06</v>
      </c>
      <c r="O20" s="203">
        <v>2.92</v>
      </c>
      <c r="P20" s="203">
        <v>1.0900000000000001</v>
      </c>
      <c r="Q20" s="203">
        <v>4.2300000000000004</v>
      </c>
      <c r="R20" s="203">
        <v>4.3099999999999996</v>
      </c>
      <c r="S20" s="203">
        <v>5.35</v>
      </c>
      <c r="T20" s="203">
        <v>0</v>
      </c>
      <c r="U20" s="203">
        <v>2.44</v>
      </c>
      <c r="V20" s="203">
        <v>0.3</v>
      </c>
      <c r="W20" s="203">
        <v>0.79</v>
      </c>
      <c r="X20" s="203">
        <v>1.72</v>
      </c>
      <c r="Y20" s="203">
        <v>0</v>
      </c>
      <c r="Z20" s="203">
        <v>36.200000000000003</v>
      </c>
      <c r="AA20" s="203">
        <v>14.44</v>
      </c>
      <c r="AB20" s="203">
        <v>0</v>
      </c>
      <c r="AC20" s="203">
        <v>17.46</v>
      </c>
      <c r="AD20" s="203">
        <v>12.46</v>
      </c>
      <c r="AE20" s="203">
        <v>0</v>
      </c>
      <c r="AF20" s="203">
        <v>0</v>
      </c>
      <c r="AG20" s="203">
        <v>35.36</v>
      </c>
      <c r="AH20" s="203">
        <v>0</v>
      </c>
      <c r="AI20" s="203">
        <v>57.99</v>
      </c>
      <c r="AJ20" s="203">
        <v>0</v>
      </c>
      <c r="AK20" s="203">
        <v>99.61</v>
      </c>
      <c r="AL20" s="203">
        <v>0</v>
      </c>
      <c r="AM20" s="203">
        <v>0</v>
      </c>
      <c r="AN20" s="203">
        <v>0</v>
      </c>
      <c r="AO20" s="203">
        <v>317.51</v>
      </c>
      <c r="AP20" s="203">
        <v>0</v>
      </c>
      <c r="AQ20" s="203">
        <v>0</v>
      </c>
      <c r="AR20" s="203">
        <v>12.78</v>
      </c>
      <c r="AS20" s="203">
        <v>31</v>
      </c>
      <c r="AT20" s="203">
        <v>29.36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9.8699999999999992</v>
      </c>
      <c r="J21" s="203">
        <v>0</v>
      </c>
      <c r="K21" s="203">
        <v>246.47</v>
      </c>
      <c r="L21" s="203">
        <v>2.91</v>
      </c>
      <c r="M21" s="203">
        <v>2.52</v>
      </c>
      <c r="N21" s="203">
        <v>2.06</v>
      </c>
      <c r="O21" s="203">
        <v>2.92</v>
      </c>
      <c r="P21" s="203">
        <v>1.0900000000000001</v>
      </c>
      <c r="Q21" s="203">
        <v>4.2300000000000004</v>
      </c>
      <c r="R21" s="203">
        <v>4.3099999999999996</v>
      </c>
      <c r="S21" s="203">
        <v>5.35</v>
      </c>
      <c r="T21" s="203">
        <v>0</v>
      </c>
      <c r="U21" s="203">
        <v>2.44</v>
      </c>
      <c r="V21" s="203">
        <v>0.3</v>
      </c>
      <c r="W21" s="203">
        <v>0.79</v>
      </c>
      <c r="X21" s="203">
        <v>1.72</v>
      </c>
      <c r="Y21" s="203">
        <v>0</v>
      </c>
      <c r="Z21" s="203">
        <v>4.8499999999999996</v>
      </c>
      <c r="AA21" s="203">
        <v>14.44</v>
      </c>
      <c r="AB21" s="203">
        <v>0</v>
      </c>
      <c r="AC21" s="203">
        <v>17.46</v>
      </c>
      <c r="AD21" s="203">
        <v>12.46</v>
      </c>
      <c r="AE21" s="203">
        <v>0</v>
      </c>
      <c r="AF21" s="203">
        <v>0</v>
      </c>
      <c r="AG21" s="203">
        <v>35.36</v>
      </c>
      <c r="AH21" s="203">
        <v>0</v>
      </c>
      <c r="AI21" s="203">
        <v>57.99</v>
      </c>
      <c r="AJ21" s="203">
        <v>0</v>
      </c>
      <c r="AK21" s="203">
        <v>99.61</v>
      </c>
      <c r="AL21" s="203">
        <v>0</v>
      </c>
      <c r="AM21" s="203">
        <v>0</v>
      </c>
      <c r="AN21" s="203">
        <v>0</v>
      </c>
      <c r="AO21" s="203">
        <v>317.51</v>
      </c>
      <c r="AP21" s="203">
        <v>0</v>
      </c>
      <c r="AQ21" s="203">
        <v>0</v>
      </c>
      <c r="AR21" s="203">
        <v>12.78</v>
      </c>
      <c r="AS21" s="203">
        <v>31</v>
      </c>
      <c r="AT21" s="203">
        <v>29.36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9.8699999999999992</v>
      </c>
      <c r="J22" s="203">
        <v>0</v>
      </c>
      <c r="K22" s="203">
        <v>240.71</v>
      </c>
      <c r="L22" s="203">
        <v>2.91</v>
      </c>
      <c r="M22" s="203">
        <v>2.52</v>
      </c>
      <c r="N22" s="203">
        <v>2.06</v>
      </c>
      <c r="O22" s="203">
        <v>2.92</v>
      </c>
      <c r="P22" s="203">
        <v>1.0900000000000001</v>
      </c>
      <c r="Q22" s="203">
        <v>4.2300000000000004</v>
      </c>
      <c r="R22" s="203">
        <v>4.3099999999999996</v>
      </c>
      <c r="S22" s="203">
        <v>5.35</v>
      </c>
      <c r="T22" s="203">
        <v>0</v>
      </c>
      <c r="U22" s="203">
        <v>2.44</v>
      </c>
      <c r="V22" s="203">
        <v>0.3</v>
      </c>
      <c r="W22" s="203">
        <v>0.79</v>
      </c>
      <c r="X22" s="203">
        <v>1.72</v>
      </c>
      <c r="Y22" s="203">
        <v>0</v>
      </c>
      <c r="Z22" s="203">
        <v>4.8499999999999996</v>
      </c>
      <c r="AA22" s="203">
        <v>14.44</v>
      </c>
      <c r="AB22" s="203">
        <v>0</v>
      </c>
      <c r="AC22" s="203">
        <v>17.46</v>
      </c>
      <c r="AD22" s="203">
        <v>12.46</v>
      </c>
      <c r="AE22" s="203">
        <v>0</v>
      </c>
      <c r="AF22" s="203">
        <v>0</v>
      </c>
      <c r="AG22" s="203">
        <v>35.36</v>
      </c>
      <c r="AH22" s="203">
        <v>0</v>
      </c>
      <c r="AI22" s="203">
        <v>57.99</v>
      </c>
      <c r="AJ22" s="203">
        <v>0</v>
      </c>
      <c r="AK22" s="203">
        <v>99.61</v>
      </c>
      <c r="AL22" s="203">
        <v>0</v>
      </c>
      <c r="AM22" s="203">
        <v>0</v>
      </c>
      <c r="AN22" s="203">
        <v>0</v>
      </c>
      <c r="AO22" s="203">
        <v>317.51</v>
      </c>
      <c r="AP22" s="203">
        <v>0</v>
      </c>
      <c r="AQ22" s="203">
        <v>0</v>
      </c>
      <c r="AR22" s="203">
        <v>12.78</v>
      </c>
      <c r="AS22" s="203">
        <v>31</v>
      </c>
      <c r="AT22" s="203">
        <v>29.36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9.8699999999999992</v>
      </c>
      <c r="J23" s="203">
        <v>0</v>
      </c>
      <c r="K23" s="203">
        <v>240.71</v>
      </c>
      <c r="L23" s="203">
        <v>0.25</v>
      </c>
      <c r="M23" s="203">
        <v>2.52</v>
      </c>
      <c r="N23" s="203">
        <v>2.06</v>
      </c>
      <c r="O23" s="203">
        <v>2.92</v>
      </c>
      <c r="P23" s="203">
        <v>1.0900000000000001</v>
      </c>
      <c r="Q23" s="203">
        <v>0.35</v>
      </c>
      <c r="R23" s="203">
        <v>0.37</v>
      </c>
      <c r="S23" s="203">
        <v>0.46</v>
      </c>
      <c r="T23" s="203">
        <v>0</v>
      </c>
      <c r="U23" s="203">
        <v>2.44</v>
      </c>
      <c r="V23" s="203">
        <v>0.3</v>
      </c>
      <c r="W23" s="203">
        <v>0.79</v>
      </c>
      <c r="X23" s="203">
        <v>1.72</v>
      </c>
      <c r="Y23" s="203">
        <v>0</v>
      </c>
      <c r="Z23" s="203">
        <v>4.8499999999999996</v>
      </c>
      <c r="AA23" s="203">
        <v>1.57</v>
      </c>
      <c r="AB23" s="203">
        <v>0</v>
      </c>
      <c r="AC23" s="203">
        <v>17.46</v>
      </c>
      <c r="AD23" s="203">
        <v>12.46</v>
      </c>
      <c r="AE23" s="203">
        <v>0</v>
      </c>
      <c r="AF23" s="203">
        <v>0</v>
      </c>
      <c r="AG23" s="203">
        <v>35.36</v>
      </c>
      <c r="AH23" s="203">
        <v>0</v>
      </c>
      <c r="AI23" s="203">
        <v>57.99</v>
      </c>
      <c r="AJ23" s="203">
        <v>0</v>
      </c>
      <c r="AK23" s="203">
        <v>99.61</v>
      </c>
      <c r="AL23" s="203">
        <v>0</v>
      </c>
      <c r="AM23" s="203">
        <v>0</v>
      </c>
      <c r="AN23" s="203">
        <v>0</v>
      </c>
      <c r="AO23" s="203">
        <v>317.51</v>
      </c>
      <c r="AP23" s="203">
        <v>0</v>
      </c>
      <c r="AQ23" s="203">
        <v>0</v>
      </c>
      <c r="AR23" s="203">
        <v>12.78</v>
      </c>
      <c r="AS23" s="203">
        <v>31</v>
      </c>
      <c r="AT23" s="203">
        <v>29.36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9.8699999999999992</v>
      </c>
      <c r="J24" s="203">
        <v>0</v>
      </c>
      <c r="K24" s="203">
        <v>192.69</v>
      </c>
      <c r="L24" s="203">
        <v>0.25</v>
      </c>
      <c r="M24" s="203">
        <v>2.52</v>
      </c>
      <c r="N24" s="203">
        <v>2.06</v>
      </c>
      <c r="O24" s="203">
        <v>2.92</v>
      </c>
      <c r="P24" s="203">
        <v>1.0900000000000001</v>
      </c>
      <c r="Q24" s="203">
        <v>0.35</v>
      </c>
      <c r="R24" s="203">
        <v>0.37</v>
      </c>
      <c r="S24" s="203">
        <v>0.46</v>
      </c>
      <c r="T24" s="203">
        <v>0</v>
      </c>
      <c r="U24" s="203">
        <v>2.44</v>
      </c>
      <c r="V24" s="203">
        <v>0.3</v>
      </c>
      <c r="W24" s="203">
        <v>0.79</v>
      </c>
      <c r="X24" s="203">
        <v>1.72</v>
      </c>
      <c r="Y24" s="203">
        <v>0</v>
      </c>
      <c r="Z24" s="203">
        <v>4.8499999999999996</v>
      </c>
      <c r="AA24" s="203">
        <v>1.57</v>
      </c>
      <c r="AB24" s="203">
        <v>0</v>
      </c>
      <c r="AC24" s="203">
        <v>17.46</v>
      </c>
      <c r="AD24" s="203">
        <v>12.46</v>
      </c>
      <c r="AE24" s="203">
        <v>0</v>
      </c>
      <c r="AF24" s="203">
        <v>0</v>
      </c>
      <c r="AG24" s="203">
        <v>35.36</v>
      </c>
      <c r="AH24" s="203">
        <v>0</v>
      </c>
      <c r="AI24" s="203">
        <v>57.99</v>
      </c>
      <c r="AJ24" s="203">
        <v>0</v>
      </c>
      <c r="AK24" s="203">
        <v>99.61</v>
      </c>
      <c r="AL24" s="203">
        <v>0</v>
      </c>
      <c r="AM24" s="203">
        <v>0</v>
      </c>
      <c r="AN24" s="203">
        <v>0</v>
      </c>
      <c r="AO24" s="203">
        <v>317.51</v>
      </c>
      <c r="AP24" s="203">
        <v>0</v>
      </c>
      <c r="AQ24" s="203">
        <v>0</v>
      </c>
      <c r="AR24" s="203">
        <v>12.78</v>
      </c>
      <c r="AS24" s="203">
        <v>31</v>
      </c>
      <c r="AT24" s="203">
        <v>29.36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9.8699999999999992</v>
      </c>
      <c r="J25" s="203">
        <v>0</v>
      </c>
      <c r="K25" s="203">
        <v>144.66999999999999</v>
      </c>
      <c r="L25" s="203">
        <v>0.25</v>
      </c>
      <c r="M25" s="203">
        <v>2.52</v>
      </c>
      <c r="N25" s="203">
        <v>2.06</v>
      </c>
      <c r="O25" s="203">
        <v>2.92</v>
      </c>
      <c r="P25" s="203">
        <v>1.0900000000000001</v>
      </c>
      <c r="Q25" s="203">
        <v>0.35</v>
      </c>
      <c r="R25" s="203">
        <v>0.37</v>
      </c>
      <c r="S25" s="203">
        <v>0.46</v>
      </c>
      <c r="T25" s="203">
        <v>0</v>
      </c>
      <c r="U25" s="203">
        <v>2.44</v>
      </c>
      <c r="V25" s="203">
        <v>0.3</v>
      </c>
      <c r="W25" s="203">
        <v>0.79</v>
      </c>
      <c r="X25" s="203">
        <v>1.72</v>
      </c>
      <c r="Y25" s="203">
        <v>0</v>
      </c>
      <c r="Z25" s="203">
        <v>4.8499999999999996</v>
      </c>
      <c r="AA25" s="203">
        <v>1.57</v>
      </c>
      <c r="AB25" s="203">
        <v>0</v>
      </c>
      <c r="AC25" s="203">
        <v>17.46</v>
      </c>
      <c r="AD25" s="203">
        <v>12.46</v>
      </c>
      <c r="AE25" s="203">
        <v>0</v>
      </c>
      <c r="AF25" s="203">
        <v>0</v>
      </c>
      <c r="AG25" s="203">
        <v>35.36</v>
      </c>
      <c r="AH25" s="203">
        <v>0</v>
      </c>
      <c r="AI25" s="203">
        <v>57.99</v>
      </c>
      <c r="AJ25" s="203">
        <v>0</v>
      </c>
      <c r="AK25" s="203">
        <v>99.61</v>
      </c>
      <c r="AL25" s="203">
        <v>0</v>
      </c>
      <c r="AM25" s="203">
        <v>0</v>
      </c>
      <c r="AN25" s="203">
        <v>0</v>
      </c>
      <c r="AO25" s="203">
        <v>317.51</v>
      </c>
      <c r="AP25" s="203">
        <v>0</v>
      </c>
      <c r="AQ25" s="203">
        <v>0</v>
      </c>
      <c r="AR25" s="203">
        <v>12.78</v>
      </c>
      <c r="AS25" s="203">
        <v>31</v>
      </c>
      <c r="AT25" s="203">
        <v>29.36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9.8699999999999992</v>
      </c>
      <c r="J26" s="203">
        <v>0</v>
      </c>
      <c r="K26" s="203">
        <v>96.65</v>
      </c>
      <c r="L26" s="203">
        <v>0.25</v>
      </c>
      <c r="M26" s="203">
        <v>2.52</v>
      </c>
      <c r="N26" s="203">
        <v>2.06</v>
      </c>
      <c r="O26" s="203">
        <v>2.92</v>
      </c>
      <c r="P26" s="203">
        <v>1.0900000000000001</v>
      </c>
      <c r="Q26" s="203">
        <v>0.35</v>
      </c>
      <c r="R26" s="203">
        <v>0.37</v>
      </c>
      <c r="S26" s="203">
        <v>0.46</v>
      </c>
      <c r="T26" s="203">
        <v>0</v>
      </c>
      <c r="U26" s="203">
        <v>2.44</v>
      </c>
      <c r="V26" s="203">
        <v>0.3</v>
      </c>
      <c r="W26" s="203">
        <v>0.79</v>
      </c>
      <c r="X26" s="203">
        <v>1.72</v>
      </c>
      <c r="Y26" s="203">
        <v>0</v>
      </c>
      <c r="Z26" s="203">
        <v>4.8499999999999996</v>
      </c>
      <c r="AA26" s="203">
        <v>1.57</v>
      </c>
      <c r="AB26" s="203">
        <v>0</v>
      </c>
      <c r="AC26" s="203">
        <v>17.46</v>
      </c>
      <c r="AD26" s="203">
        <v>12.46</v>
      </c>
      <c r="AE26" s="203">
        <v>0</v>
      </c>
      <c r="AF26" s="203">
        <v>0</v>
      </c>
      <c r="AG26" s="203">
        <v>35.36</v>
      </c>
      <c r="AH26" s="203">
        <v>0</v>
      </c>
      <c r="AI26" s="203">
        <v>57.99</v>
      </c>
      <c r="AJ26" s="203">
        <v>0</v>
      </c>
      <c r="AK26" s="203">
        <v>99.61</v>
      </c>
      <c r="AL26" s="203">
        <v>0</v>
      </c>
      <c r="AM26" s="203">
        <v>0</v>
      </c>
      <c r="AN26" s="203">
        <v>0</v>
      </c>
      <c r="AO26" s="203">
        <v>317.51</v>
      </c>
      <c r="AP26" s="203">
        <v>0</v>
      </c>
      <c r="AQ26" s="203">
        <v>0</v>
      </c>
      <c r="AR26" s="203">
        <v>12.78</v>
      </c>
      <c r="AS26" s="203">
        <v>31</v>
      </c>
      <c r="AT26" s="203">
        <v>29.36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9.8699999999999992</v>
      </c>
      <c r="J27" s="203">
        <v>0</v>
      </c>
      <c r="K27" s="203">
        <v>118.99</v>
      </c>
      <c r="L27" s="203">
        <v>0.25</v>
      </c>
      <c r="M27" s="203">
        <v>2.52</v>
      </c>
      <c r="N27" s="203">
        <v>2.06</v>
      </c>
      <c r="O27" s="203">
        <v>2.92</v>
      </c>
      <c r="P27" s="203">
        <v>1.0900000000000001</v>
      </c>
      <c r="Q27" s="203">
        <v>0.35</v>
      </c>
      <c r="R27" s="203">
        <v>0.37</v>
      </c>
      <c r="S27" s="203">
        <v>0.46</v>
      </c>
      <c r="T27" s="203">
        <v>0</v>
      </c>
      <c r="U27" s="203">
        <v>2.44</v>
      </c>
      <c r="V27" s="203">
        <v>0.3</v>
      </c>
      <c r="W27" s="203">
        <v>0.79</v>
      </c>
      <c r="X27" s="203">
        <v>1.72</v>
      </c>
      <c r="Y27" s="203">
        <v>0</v>
      </c>
      <c r="Z27" s="203">
        <v>4.8600000000000003</v>
      </c>
      <c r="AA27" s="203">
        <v>1.57</v>
      </c>
      <c r="AB27" s="203">
        <v>0</v>
      </c>
      <c r="AC27" s="203">
        <v>17.46</v>
      </c>
      <c r="AD27" s="203">
        <v>12.46</v>
      </c>
      <c r="AE27" s="203">
        <v>0</v>
      </c>
      <c r="AF27" s="203">
        <v>0</v>
      </c>
      <c r="AG27" s="203">
        <v>35.36</v>
      </c>
      <c r="AH27" s="203">
        <v>0</v>
      </c>
      <c r="AI27" s="203">
        <v>57.99</v>
      </c>
      <c r="AJ27" s="203">
        <v>0</v>
      </c>
      <c r="AK27" s="203">
        <v>99.61</v>
      </c>
      <c r="AL27" s="203">
        <v>0</v>
      </c>
      <c r="AM27" s="203">
        <v>0</v>
      </c>
      <c r="AN27" s="203">
        <v>0</v>
      </c>
      <c r="AO27" s="203">
        <v>317.51</v>
      </c>
      <c r="AP27" s="203">
        <v>0</v>
      </c>
      <c r="AQ27" s="203">
        <v>0</v>
      </c>
      <c r="AR27" s="203">
        <v>12.68</v>
      </c>
      <c r="AS27" s="203">
        <v>31</v>
      </c>
      <c r="AT27" s="203">
        <v>29.36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9.8699999999999992</v>
      </c>
      <c r="J28" s="203">
        <v>0</v>
      </c>
      <c r="K28" s="203">
        <v>96.65</v>
      </c>
      <c r="L28" s="203">
        <v>0.25</v>
      </c>
      <c r="M28" s="203">
        <v>2.52</v>
      </c>
      <c r="N28" s="203">
        <v>2.06</v>
      </c>
      <c r="O28" s="203">
        <v>2.92</v>
      </c>
      <c r="P28" s="203">
        <v>1.0900000000000001</v>
      </c>
      <c r="Q28" s="203">
        <v>0.35</v>
      </c>
      <c r="R28" s="203">
        <v>0.37</v>
      </c>
      <c r="S28" s="203">
        <v>0.46</v>
      </c>
      <c r="T28" s="203">
        <v>0</v>
      </c>
      <c r="U28" s="203">
        <v>2.44</v>
      </c>
      <c r="V28" s="203">
        <v>0.3</v>
      </c>
      <c r="W28" s="203">
        <v>0.79</v>
      </c>
      <c r="X28" s="203">
        <v>1.72</v>
      </c>
      <c r="Y28" s="203">
        <v>0</v>
      </c>
      <c r="Z28" s="203">
        <v>4.8600000000000003</v>
      </c>
      <c r="AA28" s="203">
        <v>1.57</v>
      </c>
      <c r="AB28" s="203">
        <v>0</v>
      </c>
      <c r="AC28" s="203">
        <v>17.46</v>
      </c>
      <c r="AD28" s="203">
        <v>12.46</v>
      </c>
      <c r="AE28" s="203">
        <v>0</v>
      </c>
      <c r="AF28" s="203">
        <v>0</v>
      </c>
      <c r="AG28" s="203">
        <v>35.36</v>
      </c>
      <c r="AH28" s="203">
        <v>0</v>
      </c>
      <c r="AI28" s="203">
        <v>57.99</v>
      </c>
      <c r="AJ28" s="203">
        <v>0</v>
      </c>
      <c r="AK28" s="203">
        <v>99.61</v>
      </c>
      <c r="AL28" s="203">
        <v>0</v>
      </c>
      <c r="AM28" s="203">
        <v>0</v>
      </c>
      <c r="AN28" s="203">
        <v>0</v>
      </c>
      <c r="AO28" s="203">
        <v>317.51</v>
      </c>
      <c r="AP28" s="203">
        <v>0</v>
      </c>
      <c r="AQ28" s="203">
        <v>0</v>
      </c>
      <c r="AR28" s="203">
        <v>12.68</v>
      </c>
      <c r="AS28" s="203">
        <v>31</v>
      </c>
      <c r="AT28" s="203">
        <v>29.36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9.8699999999999992</v>
      </c>
      <c r="J29" s="203">
        <v>0</v>
      </c>
      <c r="K29" s="203">
        <v>48.63</v>
      </c>
      <c r="L29" s="203">
        <v>0.25</v>
      </c>
      <c r="M29" s="203">
        <v>2.52</v>
      </c>
      <c r="N29" s="203">
        <v>2.06</v>
      </c>
      <c r="O29" s="203">
        <v>2.92</v>
      </c>
      <c r="P29" s="203">
        <v>1.0900000000000001</v>
      </c>
      <c r="Q29" s="203">
        <v>0.35</v>
      </c>
      <c r="R29" s="203">
        <v>0.37</v>
      </c>
      <c r="S29" s="203">
        <v>0.46</v>
      </c>
      <c r="T29" s="203">
        <v>0</v>
      </c>
      <c r="U29" s="203">
        <v>2.44</v>
      </c>
      <c r="V29" s="203">
        <v>0.3</v>
      </c>
      <c r="W29" s="203">
        <v>0.83</v>
      </c>
      <c r="X29" s="203">
        <v>1.72</v>
      </c>
      <c r="Y29" s="203">
        <v>0</v>
      </c>
      <c r="Z29" s="203">
        <v>4.8600000000000003</v>
      </c>
      <c r="AA29" s="203">
        <v>1.57</v>
      </c>
      <c r="AB29" s="203">
        <v>0</v>
      </c>
      <c r="AC29" s="203">
        <v>17.46</v>
      </c>
      <c r="AD29" s="203">
        <v>12.46</v>
      </c>
      <c r="AE29" s="203">
        <v>0</v>
      </c>
      <c r="AF29" s="203">
        <v>0</v>
      </c>
      <c r="AG29" s="203">
        <v>35.36</v>
      </c>
      <c r="AH29" s="203">
        <v>0</v>
      </c>
      <c r="AI29" s="203">
        <v>57.99</v>
      </c>
      <c r="AJ29" s="203">
        <v>0</v>
      </c>
      <c r="AK29" s="203">
        <v>99.61</v>
      </c>
      <c r="AL29" s="203">
        <v>0</v>
      </c>
      <c r="AM29" s="203">
        <v>0</v>
      </c>
      <c r="AN29" s="203">
        <v>0</v>
      </c>
      <c r="AO29" s="203">
        <v>317.51</v>
      </c>
      <c r="AP29" s="203">
        <v>0</v>
      </c>
      <c r="AQ29" s="203">
        <v>0</v>
      </c>
      <c r="AR29" s="203">
        <v>12.68</v>
      </c>
      <c r="AS29" s="203">
        <v>31</v>
      </c>
      <c r="AT29" s="203">
        <v>29.36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9.8699999999999992</v>
      </c>
      <c r="J30" s="203">
        <v>0</v>
      </c>
      <c r="K30" s="203">
        <v>48.62</v>
      </c>
      <c r="L30" s="203">
        <v>0.25</v>
      </c>
      <c r="M30" s="203">
        <v>2.52</v>
      </c>
      <c r="N30" s="203">
        <v>2.06</v>
      </c>
      <c r="O30" s="203">
        <v>2.92</v>
      </c>
      <c r="P30" s="203">
        <v>1.0900000000000001</v>
      </c>
      <c r="Q30" s="203">
        <v>0.61</v>
      </c>
      <c r="R30" s="203">
        <v>0.62</v>
      </c>
      <c r="S30" s="203">
        <v>0.77</v>
      </c>
      <c r="T30" s="203">
        <v>0</v>
      </c>
      <c r="U30" s="203">
        <v>2.44</v>
      </c>
      <c r="V30" s="203">
        <v>0.3</v>
      </c>
      <c r="W30" s="203">
        <v>0.79</v>
      </c>
      <c r="X30" s="203">
        <v>1.72</v>
      </c>
      <c r="Y30" s="203">
        <v>0</v>
      </c>
      <c r="Z30" s="203">
        <v>4.8600000000000003</v>
      </c>
      <c r="AA30" s="203">
        <v>1.57</v>
      </c>
      <c r="AB30" s="203">
        <v>0</v>
      </c>
      <c r="AC30" s="203">
        <v>17.46</v>
      </c>
      <c r="AD30" s="203">
        <v>12.46</v>
      </c>
      <c r="AE30" s="203">
        <v>0</v>
      </c>
      <c r="AF30" s="203">
        <v>0</v>
      </c>
      <c r="AG30" s="203">
        <v>35.36</v>
      </c>
      <c r="AH30" s="203">
        <v>0</v>
      </c>
      <c r="AI30" s="203">
        <v>57.99</v>
      </c>
      <c r="AJ30" s="203">
        <v>0</v>
      </c>
      <c r="AK30" s="203">
        <v>99.61</v>
      </c>
      <c r="AL30" s="203">
        <v>0</v>
      </c>
      <c r="AM30" s="203">
        <v>0</v>
      </c>
      <c r="AN30" s="203">
        <v>0</v>
      </c>
      <c r="AO30" s="203">
        <v>317.51</v>
      </c>
      <c r="AP30" s="203">
        <v>0</v>
      </c>
      <c r="AQ30" s="203">
        <v>0</v>
      </c>
      <c r="AR30" s="203">
        <v>12.68</v>
      </c>
      <c r="AS30" s="203">
        <v>31</v>
      </c>
      <c r="AT30" s="203">
        <v>29.36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9.8699999999999992</v>
      </c>
      <c r="J31" s="203">
        <v>0</v>
      </c>
      <c r="K31" s="203">
        <v>48.63</v>
      </c>
      <c r="L31" s="203">
        <v>0.25</v>
      </c>
      <c r="M31" s="203">
        <v>2.52</v>
      </c>
      <c r="N31" s="203">
        <v>2.06</v>
      </c>
      <c r="O31" s="203">
        <v>2.92</v>
      </c>
      <c r="P31" s="203">
        <v>1.0900000000000001</v>
      </c>
      <c r="Q31" s="203">
        <v>0.36</v>
      </c>
      <c r="R31" s="203">
        <v>0.44</v>
      </c>
      <c r="S31" s="203">
        <v>0.53</v>
      </c>
      <c r="T31" s="203">
        <v>0</v>
      </c>
      <c r="U31" s="203">
        <v>2.44</v>
      </c>
      <c r="V31" s="203">
        <v>0.3</v>
      </c>
      <c r="W31" s="203">
        <v>0.79</v>
      </c>
      <c r="X31" s="203">
        <v>1.72</v>
      </c>
      <c r="Y31" s="203">
        <v>0</v>
      </c>
      <c r="Z31" s="203">
        <v>4.8600000000000003</v>
      </c>
      <c r="AA31" s="203">
        <v>1.57</v>
      </c>
      <c r="AB31" s="203">
        <v>0</v>
      </c>
      <c r="AC31" s="203">
        <v>17.46</v>
      </c>
      <c r="AD31" s="203">
        <v>12.46</v>
      </c>
      <c r="AE31" s="203">
        <v>0</v>
      </c>
      <c r="AF31" s="203">
        <v>0</v>
      </c>
      <c r="AG31" s="203">
        <v>35.36</v>
      </c>
      <c r="AH31" s="203">
        <v>0</v>
      </c>
      <c r="AI31" s="203">
        <v>57.99</v>
      </c>
      <c r="AJ31" s="203">
        <v>0</v>
      </c>
      <c r="AK31" s="203">
        <v>99.61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12.68</v>
      </c>
      <c r="AS31" s="203">
        <v>31</v>
      </c>
      <c r="AT31" s="203">
        <v>29.36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9.8699999999999992</v>
      </c>
      <c r="J32" s="203">
        <v>0</v>
      </c>
      <c r="K32" s="203">
        <v>48.63</v>
      </c>
      <c r="L32" s="203">
        <v>0.24</v>
      </c>
      <c r="M32" s="203">
        <v>2.52</v>
      </c>
      <c r="N32" s="203">
        <v>2.06</v>
      </c>
      <c r="O32" s="203">
        <v>2.92</v>
      </c>
      <c r="P32" s="203">
        <v>1.0900000000000001</v>
      </c>
      <c r="Q32" s="203">
        <v>0.36</v>
      </c>
      <c r="R32" s="203">
        <v>0.37</v>
      </c>
      <c r="S32" s="203">
        <v>0.46</v>
      </c>
      <c r="T32" s="203">
        <v>0</v>
      </c>
      <c r="U32" s="203">
        <v>2.44</v>
      </c>
      <c r="V32" s="203">
        <v>0.3</v>
      </c>
      <c r="W32" s="203">
        <v>0.79</v>
      </c>
      <c r="X32" s="203">
        <v>1.72</v>
      </c>
      <c r="Y32" s="203">
        <v>0</v>
      </c>
      <c r="Z32" s="203">
        <v>4.8600000000000003</v>
      </c>
      <c r="AA32" s="203">
        <v>1.57</v>
      </c>
      <c r="AB32" s="203">
        <v>0</v>
      </c>
      <c r="AC32" s="203">
        <v>17.46</v>
      </c>
      <c r="AD32" s="203">
        <v>12.46</v>
      </c>
      <c r="AE32" s="203">
        <v>0</v>
      </c>
      <c r="AF32" s="203">
        <v>0</v>
      </c>
      <c r="AG32" s="203">
        <v>35.36</v>
      </c>
      <c r="AH32" s="203">
        <v>0</v>
      </c>
      <c r="AI32" s="203">
        <v>57.99</v>
      </c>
      <c r="AJ32" s="203">
        <v>0</v>
      </c>
      <c r="AK32" s="203">
        <v>99.61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12.68</v>
      </c>
      <c r="AS32" s="203">
        <v>31</v>
      </c>
      <c r="AT32" s="203">
        <v>29.36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9.8699999999999992</v>
      </c>
      <c r="J33" s="203">
        <v>0</v>
      </c>
      <c r="K33" s="203">
        <v>97.03</v>
      </c>
      <c r="L33" s="203">
        <v>0.24</v>
      </c>
      <c r="M33" s="203">
        <v>2.52</v>
      </c>
      <c r="N33" s="203">
        <v>2.06</v>
      </c>
      <c r="O33" s="203">
        <v>2.92</v>
      </c>
      <c r="P33" s="203">
        <v>1.0900000000000001</v>
      </c>
      <c r="Q33" s="203">
        <v>0.36</v>
      </c>
      <c r="R33" s="203">
        <v>0.37</v>
      </c>
      <c r="S33" s="203">
        <v>0.46</v>
      </c>
      <c r="T33" s="203">
        <v>0</v>
      </c>
      <c r="U33" s="203">
        <v>2.44</v>
      </c>
      <c r="V33" s="203">
        <v>0.3</v>
      </c>
      <c r="W33" s="203">
        <v>0.79</v>
      </c>
      <c r="X33" s="203">
        <v>1.72</v>
      </c>
      <c r="Y33" s="203">
        <v>0</v>
      </c>
      <c r="Z33" s="203">
        <v>4.8600000000000003</v>
      </c>
      <c r="AA33" s="203">
        <v>1.57</v>
      </c>
      <c r="AB33" s="203">
        <v>0</v>
      </c>
      <c r="AC33" s="203">
        <v>17.46</v>
      </c>
      <c r="AD33" s="203">
        <v>12.46</v>
      </c>
      <c r="AE33" s="203">
        <v>0</v>
      </c>
      <c r="AF33" s="203">
        <v>0</v>
      </c>
      <c r="AG33" s="203">
        <v>35.36</v>
      </c>
      <c r="AH33" s="203">
        <v>0</v>
      </c>
      <c r="AI33" s="203">
        <v>57.99</v>
      </c>
      <c r="AJ33" s="203">
        <v>0</v>
      </c>
      <c r="AK33" s="203">
        <v>99.61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12.68</v>
      </c>
      <c r="AS33" s="203">
        <v>31</v>
      </c>
      <c r="AT33" s="203">
        <v>29.36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9.8699999999999992</v>
      </c>
      <c r="J34" s="203">
        <v>0</v>
      </c>
      <c r="K34" s="203">
        <v>97.03</v>
      </c>
      <c r="L34" s="203">
        <v>0.24</v>
      </c>
      <c r="M34" s="203">
        <v>2.52</v>
      </c>
      <c r="N34" s="203">
        <v>2.06</v>
      </c>
      <c r="O34" s="203">
        <v>2.92</v>
      </c>
      <c r="P34" s="203">
        <v>1.0900000000000001</v>
      </c>
      <c r="Q34" s="203">
        <v>0.36</v>
      </c>
      <c r="R34" s="203">
        <v>0.37</v>
      </c>
      <c r="S34" s="203">
        <v>0.46</v>
      </c>
      <c r="T34" s="203">
        <v>0</v>
      </c>
      <c r="U34" s="203">
        <v>2.44</v>
      </c>
      <c r="V34" s="203">
        <v>0.3</v>
      </c>
      <c r="W34" s="203">
        <v>0.79</v>
      </c>
      <c r="X34" s="203">
        <v>1.72</v>
      </c>
      <c r="Y34" s="203">
        <v>0</v>
      </c>
      <c r="Z34" s="203">
        <v>4.8600000000000003</v>
      </c>
      <c r="AA34" s="203">
        <v>1.57</v>
      </c>
      <c r="AB34" s="203">
        <v>0</v>
      </c>
      <c r="AC34" s="203">
        <v>17.46</v>
      </c>
      <c r="AD34" s="203">
        <v>12.46</v>
      </c>
      <c r="AE34" s="203">
        <v>0</v>
      </c>
      <c r="AF34" s="203">
        <v>0</v>
      </c>
      <c r="AG34" s="203">
        <v>35.36</v>
      </c>
      <c r="AH34" s="203">
        <v>0</v>
      </c>
      <c r="AI34" s="203">
        <v>57.99</v>
      </c>
      <c r="AJ34" s="203">
        <v>0</v>
      </c>
      <c r="AK34" s="203">
        <v>99.61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12.68</v>
      </c>
      <c r="AS34" s="203">
        <v>31</v>
      </c>
      <c r="AT34" s="203">
        <v>29.36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9.8699999999999992</v>
      </c>
      <c r="J35" s="203">
        <v>0</v>
      </c>
      <c r="K35" s="203">
        <v>79.62</v>
      </c>
      <c r="L35" s="203">
        <v>0.25</v>
      </c>
      <c r="M35" s="203">
        <v>2.37</v>
      </c>
      <c r="N35" s="203">
        <v>2.06</v>
      </c>
      <c r="O35" s="203">
        <v>2.92</v>
      </c>
      <c r="P35" s="203">
        <v>1.0900000000000001</v>
      </c>
      <c r="Q35" s="203">
        <v>0.36</v>
      </c>
      <c r="R35" s="203">
        <v>0.37</v>
      </c>
      <c r="S35" s="203">
        <v>0.46</v>
      </c>
      <c r="T35" s="203">
        <v>0</v>
      </c>
      <c r="U35" s="203">
        <v>2.48</v>
      </c>
      <c r="V35" s="203">
        <v>0.3</v>
      </c>
      <c r="W35" s="203">
        <v>0.79</v>
      </c>
      <c r="X35" s="203">
        <v>1.72</v>
      </c>
      <c r="Y35" s="203">
        <v>0</v>
      </c>
      <c r="Z35" s="203">
        <v>4.8600000000000003</v>
      </c>
      <c r="AA35" s="203">
        <v>1.57</v>
      </c>
      <c r="AB35" s="203">
        <v>0</v>
      </c>
      <c r="AC35" s="203">
        <v>17.46</v>
      </c>
      <c r="AD35" s="203">
        <v>12.46</v>
      </c>
      <c r="AE35" s="203">
        <v>0</v>
      </c>
      <c r="AF35" s="203">
        <v>0</v>
      </c>
      <c r="AG35" s="203">
        <v>35.36</v>
      </c>
      <c r="AH35" s="203">
        <v>0</v>
      </c>
      <c r="AI35" s="203">
        <v>57.99</v>
      </c>
      <c r="AJ35" s="203">
        <v>0</v>
      </c>
      <c r="AK35" s="203">
        <v>99.61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12.64</v>
      </c>
      <c r="AS35" s="203">
        <v>31</v>
      </c>
      <c r="AT35" s="203">
        <v>29.36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9.8699999999999992</v>
      </c>
      <c r="J36" s="203">
        <v>0</v>
      </c>
      <c r="K36" s="203">
        <v>144.66999999999999</v>
      </c>
      <c r="L36" s="203">
        <v>0.25</v>
      </c>
      <c r="M36" s="203">
        <v>2.37</v>
      </c>
      <c r="N36" s="203">
        <v>2.06</v>
      </c>
      <c r="O36" s="203">
        <v>2.92</v>
      </c>
      <c r="P36" s="203">
        <v>1.0900000000000001</v>
      </c>
      <c r="Q36" s="203">
        <v>0.36</v>
      </c>
      <c r="R36" s="203">
        <v>0.37</v>
      </c>
      <c r="S36" s="203">
        <v>0.46</v>
      </c>
      <c r="T36" s="203">
        <v>0</v>
      </c>
      <c r="U36" s="203">
        <v>2.46</v>
      </c>
      <c r="V36" s="203">
        <v>0.3</v>
      </c>
      <c r="W36" s="203">
        <v>0.79</v>
      </c>
      <c r="X36" s="203">
        <v>1.72</v>
      </c>
      <c r="Y36" s="203">
        <v>0</v>
      </c>
      <c r="Z36" s="203">
        <v>4.8600000000000003</v>
      </c>
      <c r="AA36" s="203">
        <v>1.57</v>
      </c>
      <c r="AB36" s="203">
        <v>0</v>
      </c>
      <c r="AC36" s="203">
        <v>17.46</v>
      </c>
      <c r="AD36" s="203">
        <v>12.46</v>
      </c>
      <c r="AE36" s="203">
        <v>0</v>
      </c>
      <c r="AF36" s="203">
        <v>0</v>
      </c>
      <c r="AG36" s="203">
        <v>35.36</v>
      </c>
      <c r="AH36" s="203">
        <v>0</v>
      </c>
      <c r="AI36" s="203">
        <v>57.99</v>
      </c>
      <c r="AJ36" s="203">
        <v>0</v>
      </c>
      <c r="AK36" s="203">
        <v>99.61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12.64</v>
      </c>
      <c r="AS36" s="203">
        <v>31</v>
      </c>
      <c r="AT36" s="203">
        <v>29.36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9.8699999999999992</v>
      </c>
      <c r="J37" s="203">
        <v>0</v>
      </c>
      <c r="K37" s="203">
        <v>114.33</v>
      </c>
      <c r="L37" s="203">
        <v>0.25</v>
      </c>
      <c r="M37" s="203">
        <v>2.37</v>
      </c>
      <c r="N37" s="203">
        <v>2.06</v>
      </c>
      <c r="O37" s="203">
        <v>2.92</v>
      </c>
      <c r="P37" s="203">
        <v>1.0900000000000001</v>
      </c>
      <c r="Q37" s="203">
        <v>0.36</v>
      </c>
      <c r="R37" s="203">
        <v>0.37</v>
      </c>
      <c r="S37" s="203">
        <v>0.46</v>
      </c>
      <c r="T37" s="203">
        <v>0</v>
      </c>
      <c r="U37" s="203">
        <v>2.46</v>
      </c>
      <c r="V37" s="203">
        <v>0.3</v>
      </c>
      <c r="W37" s="203">
        <v>0.79</v>
      </c>
      <c r="X37" s="203">
        <v>1.72</v>
      </c>
      <c r="Y37" s="203">
        <v>0</v>
      </c>
      <c r="Z37" s="203">
        <v>4.8600000000000003</v>
      </c>
      <c r="AA37" s="203">
        <v>1.57</v>
      </c>
      <c r="AB37" s="203">
        <v>0</v>
      </c>
      <c r="AC37" s="203">
        <v>17.46</v>
      </c>
      <c r="AD37" s="203">
        <v>12.46</v>
      </c>
      <c r="AE37" s="203">
        <v>0</v>
      </c>
      <c r="AF37" s="203">
        <v>0</v>
      </c>
      <c r="AG37" s="203">
        <v>35.36</v>
      </c>
      <c r="AH37" s="203">
        <v>0</v>
      </c>
      <c r="AI37" s="203">
        <v>57.99</v>
      </c>
      <c r="AJ37" s="203">
        <v>0</v>
      </c>
      <c r="AK37" s="203">
        <v>99.61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12.64</v>
      </c>
      <c r="AS37" s="203">
        <v>31</v>
      </c>
      <c r="AT37" s="203">
        <v>29.36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9.8699999999999992</v>
      </c>
      <c r="J38" s="203">
        <v>0</v>
      </c>
      <c r="K38" s="203">
        <v>44.6</v>
      </c>
      <c r="L38" s="203">
        <v>0.25</v>
      </c>
      <c r="M38" s="203">
        <v>2.37</v>
      </c>
      <c r="N38" s="203">
        <v>2.06</v>
      </c>
      <c r="O38" s="203">
        <v>2.92</v>
      </c>
      <c r="P38" s="203">
        <v>1.0900000000000001</v>
      </c>
      <c r="Q38" s="203">
        <v>0.36</v>
      </c>
      <c r="R38" s="203">
        <v>0.37</v>
      </c>
      <c r="S38" s="203">
        <v>0.46</v>
      </c>
      <c r="T38" s="203">
        <v>0</v>
      </c>
      <c r="U38" s="203">
        <v>2.46</v>
      </c>
      <c r="V38" s="203">
        <v>0.3</v>
      </c>
      <c r="W38" s="203">
        <v>0.79</v>
      </c>
      <c r="X38" s="203">
        <v>1.72</v>
      </c>
      <c r="Y38" s="203">
        <v>0</v>
      </c>
      <c r="Z38" s="203">
        <v>4.8600000000000003</v>
      </c>
      <c r="AA38" s="203">
        <v>1.57</v>
      </c>
      <c r="AB38" s="203">
        <v>0</v>
      </c>
      <c r="AC38" s="203">
        <v>17.46</v>
      </c>
      <c r="AD38" s="203">
        <v>12.46</v>
      </c>
      <c r="AE38" s="203">
        <v>0</v>
      </c>
      <c r="AF38" s="203">
        <v>0</v>
      </c>
      <c r="AG38" s="203">
        <v>35.36</v>
      </c>
      <c r="AH38" s="203">
        <v>0</v>
      </c>
      <c r="AI38" s="203">
        <v>57.99</v>
      </c>
      <c r="AJ38" s="203">
        <v>0</v>
      </c>
      <c r="AK38" s="203">
        <v>99.61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12.64</v>
      </c>
      <c r="AS38" s="203">
        <v>31</v>
      </c>
      <c r="AT38" s="203">
        <v>29.36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9.8699999999999992</v>
      </c>
      <c r="J39" s="203">
        <v>0</v>
      </c>
      <c r="K39" s="203">
        <v>20.18</v>
      </c>
      <c r="L39" s="203">
        <v>0.25</v>
      </c>
      <c r="M39" s="203">
        <v>2.37</v>
      </c>
      <c r="N39" s="203">
        <v>2.06</v>
      </c>
      <c r="O39" s="203">
        <v>2.92</v>
      </c>
      <c r="P39" s="203">
        <v>1.0900000000000001</v>
      </c>
      <c r="Q39" s="203">
        <v>0.36</v>
      </c>
      <c r="R39" s="203">
        <v>0.37</v>
      </c>
      <c r="S39" s="203">
        <v>0.46</v>
      </c>
      <c r="T39" s="203">
        <v>0</v>
      </c>
      <c r="U39" s="203">
        <v>2.46</v>
      </c>
      <c r="V39" s="203">
        <v>0.3</v>
      </c>
      <c r="W39" s="203">
        <v>0.79</v>
      </c>
      <c r="X39" s="203">
        <v>1.72</v>
      </c>
      <c r="Y39" s="203">
        <v>0</v>
      </c>
      <c r="Z39" s="203">
        <v>4.8600000000000003</v>
      </c>
      <c r="AA39" s="203">
        <v>1.57</v>
      </c>
      <c r="AB39" s="203">
        <v>0</v>
      </c>
      <c r="AC39" s="203">
        <v>17.46</v>
      </c>
      <c r="AD39" s="203">
        <v>12.46</v>
      </c>
      <c r="AE39" s="203">
        <v>0</v>
      </c>
      <c r="AF39" s="203">
        <v>0</v>
      </c>
      <c r="AG39" s="203">
        <v>35.36</v>
      </c>
      <c r="AH39" s="203">
        <v>0</v>
      </c>
      <c r="AI39" s="203">
        <v>57.99</v>
      </c>
      <c r="AJ39" s="203">
        <v>0</v>
      </c>
      <c r="AK39" s="203">
        <v>99.61</v>
      </c>
      <c r="AL39" s="203">
        <v>0</v>
      </c>
      <c r="AM39" s="203">
        <v>0</v>
      </c>
      <c r="AN39" s="203">
        <v>0</v>
      </c>
      <c r="AO39" s="203">
        <v>314.39</v>
      </c>
      <c r="AP39" s="203">
        <v>0</v>
      </c>
      <c r="AQ39" s="203">
        <v>0</v>
      </c>
      <c r="AR39" s="203">
        <v>12.64</v>
      </c>
      <c r="AS39" s="203">
        <v>31</v>
      </c>
      <c r="AT39" s="203">
        <v>29.36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9.8699999999999992</v>
      </c>
      <c r="J40" s="203">
        <v>0</v>
      </c>
      <c r="K40" s="203">
        <v>20.18</v>
      </c>
      <c r="L40" s="203">
        <v>0.25</v>
      </c>
      <c r="M40" s="203">
        <v>2.37</v>
      </c>
      <c r="N40" s="203">
        <v>2.06</v>
      </c>
      <c r="O40" s="203">
        <v>2.92</v>
      </c>
      <c r="P40" s="203">
        <v>1.0900000000000001</v>
      </c>
      <c r="Q40" s="203">
        <v>0.36</v>
      </c>
      <c r="R40" s="203">
        <v>0.37</v>
      </c>
      <c r="S40" s="203">
        <v>0.46</v>
      </c>
      <c r="T40" s="203">
        <v>0</v>
      </c>
      <c r="U40" s="203">
        <v>2.46</v>
      </c>
      <c r="V40" s="203">
        <v>0.3</v>
      </c>
      <c r="W40" s="203">
        <v>0.79</v>
      </c>
      <c r="X40" s="203">
        <v>1.72</v>
      </c>
      <c r="Y40" s="203">
        <v>0</v>
      </c>
      <c r="Z40" s="203">
        <v>4.8600000000000003</v>
      </c>
      <c r="AA40" s="203">
        <v>1.57</v>
      </c>
      <c r="AB40" s="203">
        <v>0</v>
      </c>
      <c r="AC40" s="203">
        <v>17.46</v>
      </c>
      <c r="AD40" s="203">
        <v>12.46</v>
      </c>
      <c r="AE40" s="203">
        <v>0</v>
      </c>
      <c r="AF40" s="203">
        <v>0</v>
      </c>
      <c r="AG40" s="203">
        <v>35.36</v>
      </c>
      <c r="AH40" s="203">
        <v>0</v>
      </c>
      <c r="AI40" s="203">
        <v>57.99</v>
      </c>
      <c r="AJ40" s="203">
        <v>0</v>
      </c>
      <c r="AK40" s="203">
        <v>99.61</v>
      </c>
      <c r="AL40" s="203">
        <v>0</v>
      </c>
      <c r="AM40" s="203">
        <v>0</v>
      </c>
      <c r="AN40" s="203">
        <v>0</v>
      </c>
      <c r="AO40" s="203">
        <v>314.39</v>
      </c>
      <c r="AP40" s="203">
        <v>0</v>
      </c>
      <c r="AQ40" s="203">
        <v>0</v>
      </c>
      <c r="AR40" s="203">
        <v>12.64</v>
      </c>
      <c r="AS40" s="203">
        <v>31</v>
      </c>
      <c r="AT40" s="203">
        <v>29.36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9.8699999999999992</v>
      </c>
      <c r="J41" s="203">
        <v>0</v>
      </c>
      <c r="K41" s="203">
        <v>20.18</v>
      </c>
      <c r="L41" s="203">
        <v>0.25</v>
      </c>
      <c r="M41" s="203">
        <v>2.37</v>
      </c>
      <c r="N41" s="203">
        <v>2.06</v>
      </c>
      <c r="O41" s="203">
        <v>2.92</v>
      </c>
      <c r="P41" s="203">
        <v>1.0900000000000001</v>
      </c>
      <c r="Q41" s="203">
        <v>0.36</v>
      </c>
      <c r="R41" s="203">
        <v>0.37</v>
      </c>
      <c r="S41" s="203">
        <v>0.46</v>
      </c>
      <c r="T41" s="203">
        <v>0</v>
      </c>
      <c r="U41" s="203">
        <v>2.46</v>
      </c>
      <c r="V41" s="203">
        <v>0.3</v>
      </c>
      <c r="W41" s="203">
        <v>0.79</v>
      </c>
      <c r="X41" s="203">
        <v>1.72</v>
      </c>
      <c r="Y41" s="203">
        <v>0</v>
      </c>
      <c r="Z41" s="203">
        <v>4.8600000000000003</v>
      </c>
      <c r="AA41" s="203">
        <v>1.57</v>
      </c>
      <c r="AB41" s="203">
        <v>0</v>
      </c>
      <c r="AC41" s="203">
        <v>17.46</v>
      </c>
      <c r="AD41" s="203">
        <v>12.46</v>
      </c>
      <c r="AE41" s="203">
        <v>0</v>
      </c>
      <c r="AF41" s="203">
        <v>0</v>
      </c>
      <c r="AG41" s="203">
        <v>35.36</v>
      </c>
      <c r="AH41" s="203">
        <v>5.66</v>
      </c>
      <c r="AI41" s="203">
        <v>57.99</v>
      </c>
      <c r="AJ41" s="203">
        <v>0</v>
      </c>
      <c r="AK41" s="203">
        <v>99.61</v>
      </c>
      <c r="AL41" s="203">
        <v>0</v>
      </c>
      <c r="AM41" s="203">
        <v>0</v>
      </c>
      <c r="AN41" s="203">
        <v>0</v>
      </c>
      <c r="AO41" s="203">
        <v>314.39</v>
      </c>
      <c r="AP41" s="203">
        <v>0</v>
      </c>
      <c r="AQ41" s="203">
        <v>0</v>
      </c>
      <c r="AR41" s="203">
        <v>12.64</v>
      </c>
      <c r="AS41" s="203">
        <v>31</v>
      </c>
      <c r="AT41" s="203">
        <v>29.36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9.8699999999999992</v>
      </c>
      <c r="J42" s="203">
        <v>0</v>
      </c>
      <c r="K42" s="203">
        <v>42.53</v>
      </c>
      <c r="L42" s="203">
        <v>0.25</v>
      </c>
      <c r="M42" s="203">
        <v>2.37</v>
      </c>
      <c r="N42" s="203">
        <v>2.06</v>
      </c>
      <c r="O42" s="203">
        <v>2.92</v>
      </c>
      <c r="P42" s="203">
        <v>1.0900000000000001</v>
      </c>
      <c r="Q42" s="203">
        <v>0.36</v>
      </c>
      <c r="R42" s="203">
        <v>0.37</v>
      </c>
      <c r="S42" s="203">
        <v>0.46</v>
      </c>
      <c r="T42" s="203">
        <v>0</v>
      </c>
      <c r="U42" s="203">
        <v>2.46</v>
      </c>
      <c r="V42" s="203">
        <v>0.3</v>
      </c>
      <c r="W42" s="203">
        <v>0.79</v>
      </c>
      <c r="X42" s="203">
        <v>1.72</v>
      </c>
      <c r="Y42" s="203">
        <v>0</v>
      </c>
      <c r="Z42" s="203">
        <v>4.8600000000000003</v>
      </c>
      <c r="AA42" s="203">
        <v>1.57</v>
      </c>
      <c r="AB42" s="203">
        <v>0</v>
      </c>
      <c r="AC42" s="203">
        <v>17.46</v>
      </c>
      <c r="AD42" s="203">
        <v>12.46</v>
      </c>
      <c r="AE42" s="203">
        <v>0</v>
      </c>
      <c r="AF42" s="203">
        <v>0</v>
      </c>
      <c r="AG42" s="203">
        <v>35.36</v>
      </c>
      <c r="AH42" s="203">
        <v>5.66</v>
      </c>
      <c r="AI42" s="203">
        <v>57.99</v>
      </c>
      <c r="AJ42" s="203">
        <v>0</v>
      </c>
      <c r="AK42" s="203">
        <v>99.61</v>
      </c>
      <c r="AL42" s="203">
        <v>0</v>
      </c>
      <c r="AM42" s="203">
        <v>0</v>
      </c>
      <c r="AN42" s="203">
        <v>0</v>
      </c>
      <c r="AO42" s="203">
        <v>314.39</v>
      </c>
      <c r="AP42" s="203">
        <v>0</v>
      </c>
      <c r="AQ42" s="203">
        <v>0</v>
      </c>
      <c r="AR42" s="203">
        <v>12.64</v>
      </c>
      <c r="AS42" s="203">
        <v>31</v>
      </c>
      <c r="AT42" s="203">
        <v>29.36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9.8699999999999992</v>
      </c>
      <c r="J43" s="203">
        <v>0</v>
      </c>
      <c r="K43" s="203">
        <v>59.51</v>
      </c>
      <c r="L43" s="203">
        <v>0.25</v>
      </c>
      <c r="M43" s="203">
        <v>2.37</v>
      </c>
      <c r="N43" s="203">
        <v>2.06</v>
      </c>
      <c r="O43" s="203">
        <v>2.92</v>
      </c>
      <c r="P43" s="203">
        <v>1.0900000000000001</v>
      </c>
      <c r="Q43" s="203">
        <v>0.36</v>
      </c>
      <c r="R43" s="203">
        <v>0.37</v>
      </c>
      <c r="S43" s="203">
        <v>0.46</v>
      </c>
      <c r="T43" s="203">
        <v>0</v>
      </c>
      <c r="U43" s="203">
        <v>2.46</v>
      </c>
      <c r="V43" s="203">
        <v>0.3</v>
      </c>
      <c r="W43" s="203">
        <v>0.79</v>
      </c>
      <c r="X43" s="203">
        <v>1.72</v>
      </c>
      <c r="Y43" s="203">
        <v>0</v>
      </c>
      <c r="Z43" s="203">
        <v>4.8600000000000003</v>
      </c>
      <c r="AA43" s="203">
        <v>1.57</v>
      </c>
      <c r="AB43" s="203">
        <v>0</v>
      </c>
      <c r="AC43" s="203">
        <v>17.46</v>
      </c>
      <c r="AD43" s="203">
        <v>12.46</v>
      </c>
      <c r="AE43" s="203">
        <v>0</v>
      </c>
      <c r="AF43" s="203">
        <v>0</v>
      </c>
      <c r="AG43" s="203">
        <v>35.36</v>
      </c>
      <c r="AH43" s="203">
        <v>11.32</v>
      </c>
      <c r="AI43" s="203">
        <v>57.99</v>
      </c>
      <c r="AJ43" s="203">
        <v>0</v>
      </c>
      <c r="AK43" s="203">
        <v>99.61</v>
      </c>
      <c r="AL43" s="203">
        <v>0</v>
      </c>
      <c r="AM43" s="203">
        <v>0</v>
      </c>
      <c r="AN43" s="203">
        <v>0</v>
      </c>
      <c r="AO43" s="203">
        <v>314.39</v>
      </c>
      <c r="AP43" s="203">
        <v>0</v>
      </c>
      <c r="AQ43" s="203">
        <v>0</v>
      </c>
      <c r="AR43" s="203">
        <v>12.5</v>
      </c>
      <c r="AS43" s="203">
        <v>31</v>
      </c>
      <c r="AT43" s="203">
        <v>29.36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9.8699999999999992</v>
      </c>
      <c r="J44" s="203">
        <v>0</v>
      </c>
      <c r="K44" s="203">
        <v>87.47</v>
      </c>
      <c r="L44" s="203">
        <v>0.25</v>
      </c>
      <c r="M44" s="203">
        <v>2.37</v>
      </c>
      <c r="N44" s="203">
        <v>2.06</v>
      </c>
      <c r="O44" s="203">
        <v>2.92</v>
      </c>
      <c r="P44" s="203">
        <v>1.0900000000000001</v>
      </c>
      <c r="Q44" s="203">
        <v>0.36</v>
      </c>
      <c r="R44" s="203">
        <v>0.37</v>
      </c>
      <c r="S44" s="203">
        <v>0.46</v>
      </c>
      <c r="T44" s="203">
        <v>0</v>
      </c>
      <c r="U44" s="203">
        <v>2.46</v>
      </c>
      <c r="V44" s="203">
        <v>0.3</v>
      </c>
      <c r="W44" s="203">
        <v>0.79</v>
      </c>
      <c r="X44" s="203">
        <v>1.72</v>
      </c>
      <c r="Y44" s="203">
        <v>0</v>
      </c>
      <c r="Z44" s="203">
        <v>4.8600000000000003</v>
      </c>
      <c r="AA44" s="203">
        <v>1.57</v>
      </c>
      <c r="AB44" s="203">
        <v>0</v>
      </c>
      <c r="AC44" s="203">
        <v>17.46</v>
      </c>
      <c r="AD44" s="203">
        <v>12.46</v>
      </c>
      <c r="AE44" s="203">
        <v>0</v>
      </c>
      <c r="AF44" s="203">
        <v>0</v>
      </c>
      <c r="AG44" s="203">
        <v>35.36</v>
      </c>
      <c r="AH44" s="203">
        <v>11.32</v>
      </c>
      <c r="AI44" s="203">
        <v>57.99</v>
      </c>
      <c r="AJ44" s="203">
        <v>0</v>
      </c>
      <c r="AK44" s="203">
        <v>99.61</v>
      </c>
      <c r="AL44" s="203">
        <v>0</v>
      </c>
      <c r="AM44" s="203">
        <v>0</v>
      </c>
      <c r="AN44" s="203">
        <v>0</v>
      </c>
      <c r="AO44" s="203">
        <v>314.39</v>
      </c>
      <c r="AP44" s="203">
        <v>0</v>
      </c>
      <c r="AQ44" s="203">
        <v>0</v>
      </c>
      <c r="AR44" s="203">
        <v>12.5</v>
      </c>
      <c r="AS44" s="203">
        <v>31</v>
      </c>
      <c r="AT44" s="203">
        <v>29.36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9.8699999999999992</v>
      </c>
      <c r="J45" s="203">
        <v>0</v>
      </c>
      <c r="K45" s="203">
        <v>101.45</v>
      </c>
      <c r="L45" s="203">
        <v>0.25</v>
      </c>
      <c r="M45" s="203">
        <v>2.37</v>
      </c>
      <c r="N45" s="203">
        <v>2.06</v>
      </c>
      <c r="O45" s="203">
        <v>2.92</v>
      </c>
      <c r="P45" s="203">
        <v>1.0900000000000001</v>
      </c>
      <c r="Q45" s="203">
        <v>0.35</v>
      </c>
      <c r="R45" s="203">
        <v>0.37</v>
      </c>
      <c r="S45" s="203">
        <v>0.46</v>
      </c>
      <c r="T45" s="203">
        <v>0</v>
      </c>
      <c r="U45" s="203">
        <v>2.46</v>
      </c>
      <c r="V45" s="203">
        <v>0.3</v>
      </c>
      <c r="W45" s="203">
        <v>0.79</v>
      </c>
      <c r="X45" s="203">
        <v>1.72</v>
      </c>
      <c r="Y45" s="203">
        <v>0</v>
      </c>
      <c r="Z45" s="203">
        <v>3.79</v>
      </c>
      <c r="AA45" s="203">
        <v>1.57</v>
      </c>
      <c r="AB45" s="203">
        <v>0</v>
      </c>
      <c r="AC45" s="203">
        <v>17.46</v>
      </c>
      <c r="AD45" s="203">
        <v>12.46</v>
      </c>
      <c r="AE45" s="203">
        <v>0</v>
      </c>
      <c r="AF45" s="203">
        <v>0</v>
      </c>
      <c r="AG45" s="203">
        <v>35.36</v>
      </c>
      <c r="AH45" s="203">
        <v>16.97</v>
      </c>
      <c r="AI45" s="203">
        <v>57.99</v>
      </c>
      <c r="AJ45" s="203">
        <v>0</v>
      </c>
      <c r="AK45" s="203">
        <v>99.61</v>
      </c>
      <c r="AL45" s="203">
        <v>0</v>
      </c>
      <c r="AM45" s="203">
        <v>0</v>
      </c>
      <c r="AN45" s="203">
        <v>0</v>
      </c>
      <c r="AO45" s="203">
        <v>314.39</v>
      </c>
      <c r="AP45" s="203">
        <v>0</v>
      </c>
      <c r="AQ45" s="203">
        <v>0</v>
      </c>
      <c r="AR45" s="203">
        <v>12.5</v>
      </c>
      <c r="AS45" s="203">
        <v>31</v>
      </c>
      <c r="AT45" s="203">
        <v>29.36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9.8699999999999992</v>
      </c>
      <c r="J46" s="203">
        <v>0</v>
      </c>
      <c r="K46" s="203">
        <v>124.42</v>
      </c>
      <c r="L46" s="203">
        <v>0.25</v>
      </c>
      <c r="M46" s="203">
        <v>2.37</v>
      </c>
      <c r="N46" s="203">
        <v>2.06</v>
      </c>
      <c r="O46" s="203">
        <v>2.92</v>
      </c>
      <c r="P46" s="203">
        <v>1.0900000000000001</v>
      </c>
      <c r="Q46" s="203">
        <v>0.35</v>
      </c>
      <c r="R46" s="203">
        <v>0.37</v>
      </c>
      <c r="S46" s="203">
        <v>0.46</v>
      </c>
      <c r="T46" s="203">
        <v>0</v>
      </c>
      <c r="U46" s="203">
        <v>2.46</v>
      </c>
      <c r="V46" s="203">
        <v>0.3</v>
      </c>
      <c r="W46" s="203">
        <v>0.79</v>
      </c>
      <c r="X46" s="203">
        <v>1.72</v>
      </c>
      <c r="Y46" s="203">
        <v>0</v>
      </c>
      <c r="Z46" s="203">
        <v>3.79</v>
      </c>
      <c r="AA46" s="203">
        <v>1.57</v>
      </c>
      <c r="AB46" s="203">
        <v>0</v>
      </c>
      <c r="AC46" s="203">
        <v>17.46</v>
      </c>
      <c r="AD46" s="203">
        <v>12.46</v>
      </c>
      <c r="AE46" s="203">
        <v>0</v>
      </c>
      <c r="AF46" s="203">
        <v>0</v>
      </c>
      <c r="AG46" s="203">
        <v>35.36</v>
      </c>
      <c r="AH46" s="203">
        <v>22.63</v>
      </c>
      <c r="AI46" s="203">
        <v>57.99</v>
      </c>
      <c r="AJ46" s="203">
        <v>0</v>
      </c>
      <c r="AK46" s="203">
        <v>99.61</v>
      </c>
      <c r="AL46" s="203">
        <v>0</v>
      </c>
      <c r="AM46" s="203">
        <v>0</v>
      </c>
      <c r="AN46" s="203">
        <v>0</v>
      </c>
      <c r="AO46" s="203">
        <v>314.39</v>
      </c>
      <c r="AP46" s="203">
        <v>0</v>
      </c>
      <c r="AQ46" s="203">
        <v>0</v>
      </c>
      <c r="AR46" s="203">
        <v>12.5</v>
      </c>
      <c r="AS46" s="203">
        <v>31</v>
      </c>
      <c r="AT46" s="203">
        <v>29.36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9.8699999999999992</v>
      </c>
      <c r="J47" s="203">
        <v>0</v>
      </c>
      <c r="K47" s="203">
        <v>239.62</v>
      </c>
      <c r="L47" s="203">
        <v>2.91</v>
      </c>
      <c r="M47" s="203">
        <v>2.37</v>
      </c>
      <c r="N47" s="203">
        <v>2.06</v>
      </c>
      <c r="O47" s="203">
        <v>2.92</v>
      </c>
      <c r="P47" s="203">
        <v>1.0900000000000001</v>
      </c>
      <c r="Q47" s="203">
        <v>4.2300000000000004</v>
      </c>
      <c r="R47" s="203">
        <v>4.3099999999999996</v>
      </c>
      <c r="S47" s="203">
        <v>5.35</v>
      </c>
      <c r="T47" s="203">
        <v>0</v>
      </c>
      <c r="U47" s="203">
        <v>2.46</v>
      </c>
      <c r="V47" s="203">
        <v>0.3</v>
      </c>
      <c r="W47" s="203">
        <v>0.79</v>
      </c>
      <c r="X47" s="203">
        <v>1.72</v>
      </c>
      <c r="Y47" s="203">
        <v>0</v>
      </c>
      <c r="Z47" s="203">
        <v>4.8600000000000003</v>
      </c>
      <c r="AA47" s="203">
        <v>1.57</v>
      </c>
      <c r="AB47" s="203">
        <v>0</v>
      </c>
      <c r="AC47" s="203">
        <v>17.46</v>
      </c>
      <c r="AD47" s="203">
        <v>12.46</v>
      </c>
      <c r="AE47" s="203">
        <v>0</v>
      </c>
      <c r="AF47" s="203">
        <v>0</v>
      </c>
      <c r="AG47" s="203">
        <v>35.36</v>
      </c>
      <c r="AH47" s="203">
        <v>22.63</v>
      </c>
      <c r="AI47" s="203">
        <v>57.99</v>
      </c>
      <c r="AJ47" s="203">
        <v>0</v>
      </c>
      <c r="AK47" s="203">
        <v>99.61</v>
      </c>
      <c r="AL47" s="203">
        <v>0</v>
      </c>
      <c r="AM47" s="203">
        <v>0</v>
      </c>
      <c r="AN47" s="203">
        <v>0</v>
      </c>
      <c r="AO47" s="203">
        <v>314.39</v>
      </c>
      <c r="AP47" s="203">
        <v>0</v>
      </c>
      <c r="AQ47" s="203">
        <v>0</v>
      </c>
      <c r="AR47" s="203">
        <v>12.5</v>
      </c>
      <c r="AS47" s="203">
        <v>31</v>
      </c>
      <c r="AT47" s="203">
        <v>29.36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9.8699999999999992</v>
      </c>
      <c r="J48" s="203">
        <v>0</v>
      </c>
      <c r="K48" s="203">
        <v>242.21</v>
      </c>
      <c r="L48" s="203">
        <v>2.91</v>
      </c>
      <c r="M48" s="203">
        <v>2.37</v>
      </c>
      <c r="N48" s="203">
        <v>2.06</v>
      </c>
      <c r="O48" s="203">
        <v>2.92</v>
      </c>
      <c r="P48" s="203">
        <v>1.0900000000000001</v>
      </c>
      <c r="Q48" s="203">
        <v>4.2300000000000004</v>
      </c>
      <c r="R48" s="203">
        <v>4.3099999999999996</v>
      </c>
      <c r="S48" s="203">
        <v>5.35</v>
      </c>
      <c r="T48" s="203">
        <v>0</v>
      </c>
      <c r="U48" s="203">
        <v>2.46</v>
      </c>
      <c r="V48" s="203">
        <v>0.3</v>
      </c>
      <c r="W48" s="203">
        <v>0.79</v>
      </c>
      <c r="X48" s="203">
        <v>1.72</v>
      </c>
      <c r="Y48" s="203">
        <v>0</v>
      </c>
      <c r="Z48" s="203">
        <v>4.8600000000000003</v>
      </c>
      <c r="AA48" s="203">
        <v>1.57</v>
      </c>
      <c r="AB48" s="203">
        <v>0</v>
      </c>
      <c r="AC48" s="203">
        <v>17.46</v>
      </c>
      <c r="AD48" s="203">
        <v>12.46</v>
      </c>
      <c r="AE48" s="203">
        <v>0</v>
      </c>
      <c r="AF48" s="203">
        <v>0</v>
      </c>
      <c r="AG48" s="203">
        <v>35.36</v>
      </c>
      <c r="AH48" s="203">
        <v>0</v>
      </c>
      <c r="AI48" s="203">
        <v>57.99</v>
      </c>
      <c r="AJ48" s="203">
        <v>0</v>
      </c>
      <c r="AK48" s="203">
        <v>99.61</v>
      </c>
      <c r="AL48" s="203">
        <v>0</v>
      </c>
      <c r="AM48" s="203">
        <v>0</v>
      </c>
      <c r="AN48" s="203">
        <v>0</v>
      </c>
      <c r="AO48" s="203">
        <v>314.39</v>
      </c>
      <c r="AP48" s="203">
        <v>0</v>
      </c>
      <c r="AQ48" s="203">
        <v>0</v>
      </c>
      <c r="AR48" s="203">
        <v>12.5</v>
      </c>
      <c r="AS48" s="203">
        <v>31</v>
      </c>
      <c r="AT48" s="203">
        <v>29.36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9.8699999999999992</v>
      </c>
      <c r="J49" s="203">
        <v>0</v>
      </c>
      <c r="K49" s="203">
        <v>242.21</v>
      </c>
      <c r="L49" s="203">
        <v>2.91</v>
      </c>
      <c r="M49" s="203">
        <v>2.37</v>
      </c>
      <c r="N49" s="203">
        <v>2.06</v>
      </c>
      <c r="O49" s="203">
        <v>2.92</v>
      </c>
      <c r="P49" s="203">
        <v>1.0900000000000001</v>
      </c>
      <c r="Q49" s="203">
        <v>4.2300000000000004</v>
      </c>
      <c r="R49" s="203">
        <v>4.3099999999999996</v>
      </c>
      <c r="S49" s="203">
        <v>5.35</v>
      </c>
      <c r="T49" s="203">
        <v>0</v>
      </c>
      <c r="U49" s="203">
        <v>2.46</v>
      </c>
      <c r="V49" s="203">
        <v>0.3</v>
      </c>
      <c r="W49" s="203">
        <v>0.79</v>
      </c>
      <c r="X49" s="203">
        <v>1.72</v>
      </c>
      <c r="Y49" s="203">
        <v>0</v>
      </c>
      <c r="Z49" s="203">
        <v>4.8600000000000003</v>
      </c>
      <c r="AA49" s="203">
        <v>1.57</v>
      </c>
      <c r="AB49" s="203">
        <v>0</v>
      </c>
      <c r="AC49" s="203">
        <v>17.46</v>
      </c>
      <c r="AD49" s="203">
        <v>12.46</v>
      </c>
      <c r="AE49" s="203">
        <v>0</v>
      </c>
      <c r="AF49" s="203">
        <v>0</v>
      </c>
      <c r="AG49" s="203">
        <v>35.36</v>
      </c>
      <c r="AH49" s="203">
        <v>0</v>
      </c>
      <c r="AI49" s="203">
        <v>57.99</v>
      </c>
      <c r="AJ49" s="203">
        <v>0</v>
      </c>
      <c r="AK49" s="203">
        <v>99.61</v>
      </c>
      <c r="AL49" s="203">
        <v>0</v>
      </c>
      <c r="AM49" s="203">
        <v>0</v>
      </c>
      <c r="AN49" s="203">
        <v>0</v>
      </c>
      <c r="AO49" s="203">
        <v>314.39</v>
      </c>
      <c r="AP49" s="203">
        <v>0</v>
      </c>
      <c r="AQ49" s="203">
        <v>0</v>
      </c>
      <c r="AR49" s="203">
        <v>12.45</v>
      </c>
      <c r="AS49" s="203">
        <v>31</v>
      </c>
      <c r="AT49" s="203">
        <v>29.36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9.8699999999999992</v>
      </c>
      <c r="J50" s="203">
        <v>0</v>
      </c>
      <c r="K50" s="203">
        <v>242.21</v>
      </c>
      <c r="L50" s="203">
        <v>2.91</v>
      </c>
      <c r="M50" s="203">
        <v>2.37</v>
      </c>
      <c r="N50" s="203">
        <v>2.06</v>
      </c>
      <c r="O50" s="203">
        <v>2.92</v>
      </c>
      <c r="P50" s="203">
        <v>1.0900000000000001</v>
      </c>
      <c r="Q50" s="203">
        <v>4.2300000000000004</v>
      </c>
      <c r="R50" s="203">
        <v>4.3099999999999996</v>
      </c>
      <c r="S50" s="203">
        <v>5.35</v>
      </c>
      <c r="T50" s="203">
        <v>0</v>
      </c>
      <c r="U50" s="203">
        <v>2.46</v>
      </c>
      <c r="V50" s="203">
        <v>0.3</v>
      </c>
      <c r="W50" s="203">
        <v>0.79</v>
      </c>
      <c r="X50" s="203">
        <v>1.72</v>
      </c>
      <c r="Y50" s="203">
        <v>0</v>
      </c>
      <c r="Z50" s="203">
        <v>4.8600000000000003</v>
      </c>
      <c r="AA50" s="203">
        <v>1.57</v>
      </c>
      <c r="AB50" s="203">
        <v>0</v>
      </c>
      <c r="AC50" s="203">
        <v>17.46</v>
      </c>
      <c r="AD50" s="203">
        <v>12.46</v>
      </c>
      <c r="AE50" s="203">
        <v>0</v>
      </c>
      <c r="AF50" s="203">
        <v>0</v>
      </c>
      <c r="AG50" s="203">
        <v>35.36</v>
      </c>
      <c r="AH50" s="203">
        <v>0</v>
      </c>
      <c r="AI50" s="203">
        <v>57.99</v>
      </c>
      <c r="AJ50" s="203">
        <v>0</v>
      </c>
      <c r="AK50" s="203">
        <v>99.61</v>
      </c>
      <c r="AL50" s="203">
        <v>0</v>
      </c>
      <c r="AM50" s="203">
        <v>0</v>
      </c>
      <c r="AN50" s="203">
        <v>0</v>
      </c>
      <c r="AO50" s="203">
        <v>314.39</v>
      </c>
      <c r="AP50" s="203">
        <v>0</v>
      </c>
      <c r="AQ50" s="203">
        <v>0</v>
      </c>
      <c r="AR50" s="203">
        <v>12.45</v>
      </c>
      <c r="AS50" s="203">
        <v>31</v>
      </c>
      <c r="AT50" s="203">
        <v>29.36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9.8699999999999992</v>
      </c>
      <c r="J51" s="203">
        <v>0</v>
      </c>
      <c r="K51" s="203">
        <v>245.51</v>
      </c>
      <c r="L51" s="203">
        <v>2.91</v>
      </c>
      <c r="M51" s="203">
        <v>2.37</v>
      </c>
      <c r="N51" s="203">
        <v>2.06</v>
      </c>
      <c r="O51" s="203">
        <v>2.92</v>
      </c>
      <c r="P51" s="203">
        <v>1.0900000000000001</v>
      </c>
      <c r="Q51" s="203">
        <v>4.2300000000000004</v>
      </c>
      <c r="R51" s="203">
        <v>4.3099999999999996</v>
      </c>
      <c r="S51" s="203">
        <v>5.35</v>
      </c>
      <c r="T51" s="203">
        <v>0</v>
      </c>
      <c r="U51" s="203">
        <v>2.46</v>
      </c>
      <c r="V51" s="203">
        <v>0.3</v>
      </c>
      <c r="W51" s="203">
        <v>0.79</v>
      </c>
      <c r="X51" s="203">
        <v>1.72</v>
      </c>
      <c r="Y51" s="203">
        <v>0</v>
      </c>
      <c r="Z51" s="203">
        <v>4.8600000000000003</v>
      </c>
      <c r="AA51" s="203">
        <v>1.57</v>
      </c>
      <c r="AB51" s="203">
        <v>0</v>
      </c>
      <c r="AC51" s="203">
        <v>17.48</v>
      </c>
      <c r="AD51" s="203">
        <v>12.46</v>
      </c>
      <c r="AE51" s="203">
        <v>0</v>
      </c>
      <c r="AF51" s="203">
        <v>0</v>
      </c>
      <c r="AG51" s="203">
        <v>35.36</v>
      </c>
      <c r="AH51" s="203">
        <v>0</v>
      </c>
      <c r="AI51" s="203">
        <v>57.99</v>
      </c>
      <c r="AJ51" s="203">
        <v>0</v>
      </c>
      <c r="AK51" s="203">
        <v>99.61</v>
      </c>
      <c r="AL51" s="203">
        <v>0</v>
      </c>
      <c r="AM51" s="203">
        <v>0</v>
      </c>
      <c r="AN51" s="203">
        <v>0</v>
      </c>
      <c r="AO51" s="203">
        <v>305.05</v>
      </c>
      <c r="AP51" s="203">
        <v>0</v>
      </c>
      <c r="AQ51" s="203">
        <v>0</v>
      </c>
      <c r="AR51" s="203">
        <v>12.32</v>
      </c>
      <c r="AS51" s="203">
        <v>31</v>
      </c>
      <c r="AT51" s="203">
        <v>29.36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9.8699999999999992</v>
      </c>
      <c r="J52" s="203">
        <v>0</v>
      </c>
      <c r="K52" s="203">
        <v>255.11</v>
      </c>
      <c r="L52" s="203">
        <v>2.91</v>
      </c>
      <c r="M52" s="203">
        <v>2.37</v>
      </c>
      <c r="N52" s="203">
        <v>2.06</v>
      </c>
      <c r="O52" s="203">
        <v>2.92</v>
      </c>
      <c r="P52" s="203">
        <v>1.0900000000000001</v>
      </c>
      <c r="Q52" s="203">
        <v>4.2300000000000004</v>
      </c>
      <c r="R52" s="203">
        <v>4.3099999999999996</v>
      </c>
      <c r="S52" s="203">
        <v>5.35</v>
      </c>
      <c r="T52" s="203">
        <v>0</v>
      </c>
      <c r="U52" s="203">
        <v>2.46</v>
      </c>
      <c r="V52" s="203">
        <v>0.3</v>
      </c>
      <c r="W52" s="203">
        <v>0.79</v>
      </c>
      <c r="X52" s="203">
        <v>1.72</v>
      </c>
      <c r="Y52" s="203">
        <v>0</v>
      </c>
      <c r="Z52" s="203">
        <v>4.8600000000000003</v>
      </c>
      <c r="AA52" s="203">
        <v>1.57</v>
      </c>
      <c r="AB52" s="203">
        <v>0</v>
      </c>
      <c r="AC52" s="203">
        <v>17.48</v>
      </c>
      <c r="AD52" s="203">
        <v>12.46</v>
      </c>
      <c r="AE52" s="203">
        <v>0</v>
      </c>
      <c r="AF52" s="203">
        <v>0</v>
      </c>
      <c r="AG52" s="203">
        <v>35.36</v>
      </c>
      <c r="AH52" s="203">
        <v>0</v>
      </c>
      <c r="AI52" s="203">
        <v>57.99</v>
      </c>
      <c r="AJ52" s="203">
        <v>0</v>
      </c>
      <c r="AK52" s="203">
        <v>99.61</v>
      </c>
      <c r="AL52" s="203">
        <v>0</v>
      </c>
      <c r="AM52" s="203">
        <v>0</v>
      </c>
      <c r="AN52" s="203">
        <v>0</v>
      </c>
      <c r="AO52" s="203">
        <v>305.05</v>
      </c>
      <c r="AP52" s="203">
        <v>0</v>
      </c>
      <c r="AQ52" s="203">
        <v>0</v>
      </c>
      <c r="AR52" s="203">
        <v>12.32</v>
      </c>
      <c r="AS52" s="203">
        <v>31</v>
      </c>
      <c r="AT52" s="203">
        <v>29.36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9.8699999999999992</v>
      </c>
      <c r="J53" s="203">
        <v>0</v>
      </c>
      <c r="K53" s="203">
        <v>265.68</v>
      </c>
      <c r="L53" s="203">
        <v>2.91</v>
      </c>
      <c r="M53" s="203">
        <v>2.37</v>
      </c>
      <c r="N53" s="203">
        <v>2.06</v>
      </c>
      <c r="O53" s="203">
        <v>2.92</v>
      </c>
      <c r="P53" s="203">
        <v>1.0900000000000001</v>
      </c>
      <c r="Q53" s="203">
        <v>4.2300000000000004</v>
      </c>
      <c r="R53" s="203">
        <v>4.3099999999999996</v>
      </c>
      <c r="S53" s="203">
        <v>5.35</v>
      </c>
      <c r="T53" s="203">
        <v>0</v>
      </c>
      <c r="U53" s="203">
        <v>2.46</v>
      </c>
      <c r="V53" s="203">
        <v>0.3</v>
      </c>
      <c r="W53" s="203">
        <v>0.79</v>
      </c>
      <c r="X53" s="203">
        <v>1.72</v>
      </c>
      <c r="Y53" s="203">
        <v>0</v>
      </c>
      <c r="Z53" s="203">
        <v>4.8600000000000003</v>
      </c>
      <c r="AA53" s="203">
        <v>1.57</v>
      </c>
      <c r="AB53" s="203">
        <v>0</v>
      </c>
      <c r="AC53" s="203">
        <v>17.48</v>
      </c>
      <c r="AD53" s="203">
        <v>12.46</v>
      </c>
      <c r="AE53" s="203">
        <v>0</v>
      </c>
      <c r="AF53" s="203">
        <v>0</v>
      </c>
      <c r="AG53" s="203">
        <v>35.36</v>
      </c>
      <c r="AH53" s="203">
        <v>0</v>
      </c>
      <c r="AI53" s="203">
        <v>57.99</v>
      </c>
      <c r="AJ53" s="203">
        <v>0</v>
      </c>
      <c r="AK53" s="203">
        <v>99.61</v>
      </c>
      <c r="AL53" s="203">
        <v>0</v>
      </c>
      <c r="AM53" s="203">
        <v>0</v>
      </c>
      <c r="AN53" s="203">
        <v>0</v>
      </c>
      <c r="AO53" s="203">
        <v>305.05</v>
      </c>
      <c r="AP53" s="203">
        <v>0</v>
      </c>
      <c r="AQ53" s="203">
        <v>0</v>
      </c>
      <c r="AR53" s="203">
        <v>12.32</v>
      </c>
      <c r="AS53" s="203">
        <v>31</v>
      </c>
      <c r="AT53" s="203">
        <v>29.36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9.8699999999999992</v>
      </c>
      <c r="J54" s="203">
        <v>0</v>
      </c>
      <c r="K54" s="203">
        <v>289.69</v>
      </c>
      <c r="L54" s="203">
        <v>2.91</v>
      </c>
      <c r="M54" s="203">
        <v>2.37</v>
      </c>
      <c r="N54" s="203">
        <v>2.06</v>
      </c>
      <c r="O54" s="203">
        <v>2.92</v>
      </c>
      <c r="P54" s="203">
        <v>1.0900000000000001</v>
      </c>
      <c r="Q54" s="203">
        <v>4.2300000000000004</v>
      </c>
      <c r="R54" s="203">
        <v>4.3099999999999996</v>
      </c>
      <c r="S54" s="203">
        <v>5.35</v>
      </c>
      <c r="T54" s="203">
        <v>0</v>
      </c>
      <c r="U54" s="203">
        <v>2.46</v>
      </c>
      <c r="V54" s="203">
        <v>0.3</v>
      </c>
      <c r="W54" s="203">
        <v>0.79</v>
      </c>
      <c r="X54" s="203">
        <v>1.72</v>
      </c>
      <c r="Y54" s="203">
        <v>0</v>
      </c>
      <c r="Z54" s="203">
        <v>4.8600000000000003</v>
      </c>
      <c r="AA54" s="203">
        <v>1.57</v>
      </c>
      <c r="AB54" s="203">
        <v>0</v>
      </c>
      <c r="AC54" s="203">
        <v>17.48</v>
      </c>
      <c r="AD54" s="203">
        <v>12.46</v>
      </c>
      <c r="AE54" s="203">
        <v>0</v>
      </c>
      <c r="AF54" s="203">
        <v>0</v>
      </c>
      <c r="AG54" s="203">
        <v>35.36</v>
      </c>
      <c r="AH54" s="203">
        <v>0</v>
      </c>
      <c r="AI54" s="203">
        <v>57.99</v>
      </c>
      <c r="AJ54" s="203">
        <v>0</v>
      </c>
      <c r="AK54" s="203">
        <v>99.61</v>
      </c>
      <c r="AL54" s="203">
        <v>0</v>
      </c>
      <c r="AM54" s="203">
        <v>0</v>
      </c>
      <c r="AN54" s="203">
        <v>0</v>
      </c>
      <c r="AO54" s="203">
        <v>305.05</v>
      </c>
      <c r="AP54" s="203">
        <v>0</v>
      </c>
      <c r="AQ54" s="203">
        <v>0</v>
      </c>
      <c r="AR54" s="203">
        <v>12.32</v>
      </c>
      <c r="AS54" s="203">
        <v>31</v>
      </c>
      <c r="AT54" s="203">
        <v>29.36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9.8699999999999992</v>
      </c>
      <c r="J55" s="203">
        <v>0</v>
      </c>
      <c r="K55" s="203">
        <v>335.79</v>
      </c>
      <c r="L55" s="203">
        <v>2.91</v>
      </c>
      <c r="M55" s="203">
        <v>2.37</v>
      </c>
      <c r="N55" s="203">
        <v>2.06</v>
      </c>
      <c r="O55" s="203">
        <v>2.92</v>
      </c>
      <c r="P55" s="203">
        <v>1.0900000000000001</v>
      </c>
      <c r="Q55" s="203">
        <v>4.2300000000000004</v>
      </c>
      <c r="R55" s="203">
        <v>4.3099999999999996</v>
      </c>
      <c r="S55" s="203">
        <v>5.35</v>
      </c>
      <c r="T55" s="203">
        <v>0</v>
      </c>
      <c r="U55" s="203">
        <v>2.46</v>
      </c>
      <c r="V55" s="203">
        <v>0.3</v>
      </c>
      <c r="W55" s="203">
        <v>0.79</v>
      </c>
      <c r="X55" s="203">
        <v>1.72</v>
      </c>
      <c r="Y55" s="203">
        <v>0</v>
      </c>
      <c r="Z55" s="203">
        <v>4.8600000000000003</v>
      </c>
      <c r="AA55" s="203">
        <v>14.44</v>
      </c>
      <c r="AB55" s="203">
        <v>0</v>
      </c>
      <c r="AC55" s="203">
        <v>17.48</v>
      </c>
      <c r="AD55" s="203">
        <v>12.46</v>
      </c>
      <c r="AE55" s="203">
        <v>0</v>
      </c>
      <c r="AF55" s="203">
        <v>0</v>
      </c>
      <c r="AG55" s="203">
        <v>35.36</v>
      </c>
      <c r="AH55" s="203">
        <v>0</v>
      </c>
      <c r="AI55" s="203">
        <v>57.99</v>
      </c>
      <c r="AJ55" s="203">
        <v>0</v>
      </c>
      <c r="AK55" s="203">
        <v>99.61</v>
      </c>
      <c r="AL55" s="203">
        <v>0</v>
      </c>
      <c r="AM55" s="203">
        <v>0</v>
      </c>
      <c r="AN55" s="203">
        <v>0</v>
      </c>
      <c r="AO55" s="203">
        <v>305.05</v>
      </c>
      <c r="AP55" s="203">
        <v>0</v>
      </c>
      <c r="AQ55" s="203">
        <v>0</v>
      </c>
      <c r="AR55" s="203">
        <v>12.32</v>
      </c>
      <c r="AS55" s="203">
        <v>31</v>
      </c>
      <c r="AT55" s="203">
        <v>29.36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9.8699999999999992</v>
      </c>
      <c r="J56" s="203">
        <v>0</v>
      </c>
      <c r="K56" s="203">
        <v>356.91</v>
      </c>
      <c r="L56" s="203">
        <v>2.91</v>
      </c>
      <c r="M56" s="203">
        <v>2.37</v>
      </c>
      <c r="N56" s="203">
        <v>2.06</v>
      </c>
      <c r="O56" s="203">
        <v>2.92</v>
      </c>
      <c r="P56" s="203">
        <v>1.0900000000000001</v>
      </c>
      <c r="Q56" s="203">
        <v>4.2300000000000004</v>
      </c>
      <c r="R56" s="203">
        <v>4.3099999999999996</v>
      </c>
      <c r="S56" s="203">
        <v>5.35</v>
      </c>
      <c r="T56" s="203">
        <v>0</v>
      </c>
      <c r="U56" s="203">
        <v>2.46</v>
      </c>
      <c r="V56" s="203">
        <v>0.3</v>
      </c>
      <c r="W56" s="203">
        <v>0.79</v>
      </c>
      <c r="X56" s="203">
        <v>1.72</v>
      </c>
      <c r="Y56" s="203">
        <v>0</v>
      </c>
      <c r="Z56" s="203">
        <v>4.8600000000000003</v>
      </c>
      <c r="AA56" s="203">
        <v>14.44</v>
      </c>
      <c r="AB56" s="203">
        <v>0</v>
      </c>
      <c r="AC56" s="203">
        <v>17.48</v>
      </c>
      <c r="AD56" s="203">
        <v>12.46</v>
      </c>
      <c r="AE56" s="203">
        <v>0</v>
      </c>
      <c r="AF56" s="203">
        <v>0</v>
      </c>
      <c r="AG56" s="203">
        <v>35.36</v>
      </c>
      <c r="AH56" s="203">
        <v>0</v>
      </c>
      <c r="AI56" s="203">
        <v>57.99</v>
      </c>
      <c r="AJ56" s="203">
        <v>0</v>
      </c>
      <c r="AK56" s="203">
        <v>99.61</v>
      </c>
      <c r="AL56" s="203">
        <v>0</v>
      </c>
      <c r="AM56" s="203">
        <v>0</v>
      </c>
      <c r="AN56" s="203">
        <v>0</v>
      </c>
      <c r="AO56" s="203">
        <v>305.05</v>
      </c>
      <c r="AP56" s="203">
        <v>0</v>
      </c>
      <c r="AQ56" s="203">
        <v>0</v>
      </c>
      <c r="AR56" s="203">
        <v>12.32</v>
      </c>
      <c r="AS56" s="203">
        <v>31</v>
      </c>
      <c r="AT56" s="203">
        <v>29.36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9.8699999999999992</v>
      </c>
      <c r="J57" s="203">
        <v>0</v>
      </c>
      <c r="K57" s="203">
        <v>356.91</v>
      </c>
      <c r="L57" s="203">
        <v>2.91</v>
      </c>
      <c r="M57" s="203">
        <v>2.37</v>
      </c>
      <c r="N57" s="203">
        <v>2.06</v>
      </c>
      <c r="O57" s="203">
        <v>2.92</v>
      </c>
      <c r="P57" s="203">
        <v>1.0900000000000001</v>
      </c>
      <c r="Q57" s="203">
        <v>4.2300000000000004</v>
      </c>
      <c r="R57" s="203">
        <v>4.3099999999999996</v>
      </c>
      <c r="S57" s="203">
        <v>5.35</v>
      </c>
      <c r="T57" s="203">
        <v>0</v>
      </c>
      <c r="U57" s="203">
        <v>2.46</v>
      </c>
      <c r="V57" s="203">
        <v>0.3</v>
      </c>
      <c r="W57" s="203">
        <v>0.79</v>
      </c>
      <c r="X57" s="203">
        <v>1.72</v>
      </c>
      <c r="Y57" s="203">
        <v>0</v>
      </c>
      <c r="Z57" s="203">
        <v>4.8600000000000003</v>
      </c>
      <c r="AA57" s="203">
        <v>14.44</v>
      </c>
      <c r="AB57" s="203">
        <v>0</v>
      </c>
      <c r="AC57" s="203">
        <v>17.48</v>
      </c>
      <c r="AD57" s="203">
        <v>12.46</v>
      </c>
      <c r="AE57" s="203">
        <v>0</v>
      </c>
      <c r="AF57" s="203">
        <v>0</v>
      </c>
      <c r="AG57" s="203">
        <v>35.36</v>
      </c>
      <c r="AH57" s="203">
        <v>0</v>
      </c>
      <c r="AI57" s="203">
        <v>57.99</v>
      </c>
      <c r="AJ57" s="203">
        <v>0</v>
      </c>
      <c r="AK57" s="203">
        <v>99.61</v>
      </c>
      <c r="AL57" s="203">
        <v>0</v>
      </c>
      <c r="AM57" s="203">
        <v>0</v>
      </c>
      <c r="AN57" s="203">
        <v>0</v>
      </c>
      <c r="AO57" s="203">
        <v>305.05</v>
      </c>
      <c r="AP57" s="203">
        <v>0</v>
      </c>
      <c r="AQ57" s="203">
        <v>0</v>
      </c>
      <c r="AR57" s="203">
        <v>12.32</v>
      </c>
      <c r="AS57" s="203">
        <v>31</v>
      </c>
      <c r="AT57" s="203">
        <v>29.36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9.8699999999999992</v>
      </c>
      <c r="J58" s="203">
        <v>0</v>
      </c>
      <c r="K58" s="203">
        <v>356.91</v>
      </c>
      <c r="L58" s="203">
        <v>2.91</v>
      </c>
      <c r="M58" s="203">
        <v>2.37</v>
      </c>
      <c r="N58" s="203">
        <v>2.06</v>
      </c>
      <c r="O58" s="203">
        <v>2.92</v>
      </c>
      <c r="P58" s="203">
        <v>1.0900000000000001</v>
      </c>
      <c r="Q58" s="203">
        <v>4.2300000000000004</v>
      </c>
      <c r="R58" s="203">
        <v>4.3099999999999996</v>
      </c>
      <c r="S58" s="203">
        <v>5.35</v>
      </c>
      <c r="T58" s="203">
        <v>0</v>
      </c>
      <c r="U58" s="203">
        <v>2.46</v>
      </c>
      <c r="V58" s="203">
        <v>0.3</v>
      </c>
      <c r="W58" s="203">
        <v>0.79</v>
      </c>
      <c r="X58" s="203">
        <v>1.72</v>
      </c>
      <c r="Y58" s="203">
        <v>0</v>
      </c>
      <c r="Z58" s="203">
        <v>4.8600000000000003</v>
      </c>
      <c r="AA58" s="203">
        <v>14.44</v>
      </c>
      <c r="AB58" s="203">
        <v>0</v>
      </c>
      <c r="AC58" s="203">
        <v>17.48</v>
      </c>
      <c r="AD58" s="203">
        <v>12.46</v>
      </c>
      <c r="AE58" s="203">
        <v>0</v>
      </c>
      <c r="AF58" s="203">
        <v>0</v>
      </c>
      <c r="AG58" s="203">
        <v>35.36</v>
      </c>
      <c r="AH58" s="203">
        <v>0</v>
      </c>
      <c r="AI58" s="203">
        <v>57.99</v>
      </c>
      <c r="AJ58" s="203">
        <v>0</v>
      </c>
      <c r="AK58" s="203">
        <v>99.61</v>
      </c>
      <c r="AL58" s="203">
        <v>0</v>
      </c>
      <c r="AM58" s="203">
        <v>0</v>
      </c>
      <c r="AN58" s="203">
        <v>0</v>
      </c>
      <c r="AO58" s="203">
        <v>305.05</v>
      </c>
      <c r="AP58" s="203">
        <v>0</v>
      </c>
      <c r="AQ58" s="203">
        <v>0</v>
      </c>
      <c r="AR58" s="203">
        <v>12.32</v>
      </c>
      <c r="AS58" s="203">
        <v>31</v>
      </c>
      <c r="AT58" s="203">
        <v>29.36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9.8699999999999992</v>
      </c>
      <c r="J59" s="203">
        <v>0</v>
      </c>
      <c r="K59" s="203">
        <v>351.15</v>
      </c>
      <c r="L59" s="203">
        <v>2.91</v>
      </c>
      <c r="M59" s="203">
        <v>2.52</v>
      </c>
      <c r="N59" s="203">
        <v>2.06</v>
      </c>
      <c r="O59" s="203">
        <v>2.92</v>
      </c>
      <c r="P59" s="203">
        <v>1.05</v>
      </c>
      <c r="Q59" s="203">
        <v>4.2300000000000004</v>
      </c>
      <c r="R59" s="203">
        <v>4.32</v>
      </c>
      <c r="S59" s="203">
        <v>5.35</v>
      </c>
      <c r="T59" s="203">
        <v>0</v>
      </c>
      <c r="U59" s="203">
        <v>2.46</v>
      </c>
      <c r="V59" s="203">
        <v>0.3</v>
      </c>
      <c r="W59" s="203">
        <v>0.79</v>
      </c>
      <c r="X59" s="203">
        <v>1.72</v>
      </c>
      <c r="Y59" s="203">
        <v>0</v>
      </c>
      <c r="Z59" s="203">
        <v>4.8600000000000003</v>
      </c>
      <c r="AA59" s="203">
        <v>20.399999999999999</v>
      </c>
      <c r="AB59" s="203">
        <v>0</v>
      </c>
      <c r="AC59" s="203">
        <v>17.48</v>
      </c>
      <c r="AD59" s="203">
        <v>12.46</v>
      </c>
      <c r="AE59" s="203">
        <v>0</v>
      </c>
      <c r="AF59" s="203">
        <v>0</v>
      </c>
      <c r="AG59" s="203">
        <v>35.36</v>
      </c>
      <c r="AH59" s="203">
        <v>0</v>
      </c>
      <c r="AI59" s="203">
        <v>57.99</v>
      </c>
      <c r="AJ59" s="203">
        <v>0</v>
      </c>
      <c r="AK59" s="203">
        <v>99.61</v>
      </c>
      <c r="AL59" s="203">
        <v>0</v>
      </c>
      <c r="AM59" s="203">
        <v>0</v>
      </c>
      <c r="AN59" s="203">
        <v>0</v>
      </c>
      <c r="AO59" s="203">
        <v>305.05</v>
      </c>
      <c r="AP59" s="203">
        <v>0</v>
      </c>
      <c r="AQ59" s="203">
        <v>0</v>
      </c>
      <c r="AR59" s="203">
        <v>12.27</v>
      </c>
      <c r="AS59" s="203">
        <v>31</v>
      </c>
      <c r="AT59" s="203">
        <v>29.36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9.8699999999999992</v>
      </c>
      <c r="J60" s="203">
        <v>0</v>
      </c>
      <c r="K60" s="203">
        <v>348.27</v>
      </c>
      <c r="L60" s="203">
        <v>2.91</v>
      </c>
      <c r="M60" s="203">
        <v>2.52</v>
      </c>
      <c r="N60" s="203">
        <v>2.06</v>
      </c>
      <c r="O60" s="203">
        <v>2.92</v>
      </c>
      <c r="P60" s="203">
        <v>1.01</v>
      </c>
      <c r="Q60" s="203">
        <v>4.2300000000000004</v>
      </c>
      <c r="R60" s="203">
        <v>4.32</v>
      </c>
      <c r="S60" s="203">
        <v>5.35</v>
      </c>
      <c r="T60" s="203">
        <v>0</v>
      </c>
      <c r="U60" s="203">
        <v>2.46</v>
      </c>
      <c r="V60" s="203">
        <v>0.3</v>
      </c>
      <c r="W60" s="203">
        <v>0.79</v>
      </c>
      <c r="X60" s="203">
        <v>1.72</v>
      </c>
      <c r="Y60" s="203">
        <v>0</v>
      </c>
      <c r="Z60" s="203">
        <v>4.8600000000000003</v>
      </c>
      <c r="AA60" s="203">
        <v>20.399999999999999</v>
      </c>
      <c r="AB60" s="203">
        <v>0</v>
      </c>
      <c r="AC60" s="203">
        <v>17.48</v>
      </c>
      <c r="AD60" s="203">
        <v>12.46</v>
      </c>
      <c r="AE60" s="203">
        <v>0</v>
      </c>
      <c r="AF60" s="203">
        <v>0</v>
      </c>
      <c r="AG60" s="203">
        <v>35.36</v>
      </c>
      <c r="AH60" s="203">
        <v>0</v>
      </c>
      <c r="AI60" s="203">
        <v>57.99</v>
      </c>
      <c r="AJ60" s="203">
        <v>0</v>
      </c>
      <c r="AK60" s="203">
        <v>99.61</v>
      </c>
      <c r="AL60" s="203">
        <v>0</v>
      </c>
      <c r="AM60" s="203">
        <v>0</v>
      </c>
      <c r="AN60" s="203">
        <v>0</v>
      </c>
      <c r="AO60" s="203">
        <v>305.05</v>
      </c>
      <c r="AP60" s="203">
        <v>0</v>
      </c>
      <c r="AQ60" s="203">
        <v>0</v>
      </c>
      <c r="AR60" s="203">
        <v>12.27</v>
      </c>
      <c r="AS60" s="203">
        <v>31</v>
      </c>
      <c r="AT60" s="203">
        <v>29.36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9.8699999999999992</v>
      </c>
      <c r="J61" s="203">
        <v>0</v>
      </c>
      <c r="K61" s="203">
        <v>356.91</v>
      </c>
      <c r="L61" s="203">
        <v>2.91</v>
      </c>
      <c r="M61" s="203">
        <v>2.52</v>
      </c>
      <c r="N61" s="203">
        <v>2.06</v>
      </c>
      <c r="O61" s="203">
        <v>2.92</v>
      </c>
      <c r="P61" s="203">
        <v>0.96</v>
      </c>
      <c r="Q61" s="203">
        <v>4.2300000000000004</v>
      </c>
      <c r="R61" s="203">
        <v>4.32</v>
      </c>
      <c r="S61" s="203">
        <v>5.35</v>
      </c>
      <c r="T61" s="203">
        <v>0</v>
      </c>
      <c r="U61" s="203">
        <v>2.46</v>
      </c>
      <c r="V61" s="203">
        <v>0.3</v>
      </c>
      <c r="W61" s="203">
        <v>0.79</v>
      </c>
      <c r="X61" s="203">
        <v>1.72</v>
      </c>
      <c r="Y61" s="203">
        <v>0</v>
      </c>
      <c r="Z61" s="203">
        <v>4.8600000000000003</v>
      </c>
      <c r="AA61" s="203">
        <v>20.399999999999999</v>
      </c>
      <c r="AB61" s="203">
        <v>0</v>
      </c>
      <c r="AC61" s="203">
        <v>17.48</v>
      </c>
      <c r="AD61" s="203">
        <v>12.46</v>
      </c>
      <c r="AE61" s="203">
        <v>0</v>
      </c>
      <c r="AF61" s="203">
        <v>0</v>
      </c>
      <c r="AG61" s="203">
        <v>35.36</v>
      </c>
      <c r="AH61" s="203">
        <v>0</v>
      </c>
      <c r="AI61" s="203">
        <v>57.99</v>
      </c>
      <c r="AJ61" s="203">
        <v>0</v>
      </c>
      <c r="AK61" s="203">
        <v>99.61</v>
      </c>
      <c r="AL61" s="203">
        <v>0</v>
      </c>
      <c r="AM61" s="203">
        <v>0</v>
      </c>
      <c r="AN61" s="203">
        <v>0</v>
      </c>
      <c r="AO61" s="203">
        <v>305.05</v>
      </c>
      <c r="AP61" s="203">
        <v>0</v>
      </c>
      <c r="AQ61" s="203">
        <v>0</v>
      </c>
      <c r="AR61" s="203">
        <v>12.27</v>
      </c>
      <c r="AS61" s="203">
        <v>31</v>
      </c>
      <c r="AT61" s="203">
        <v>29.36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9.8699999999999992</v>
      </c>
      <c r="J62" s="203">
        <v>0</v>
      </c>
      <c r="K62" s="203">
        <v>344.43</v>
      </c>
      <c r="L62" s="203">
        <v>2.91</v>
      </c>
      <c r="M62" s="203">
        <v>2.52</v>
      </c>
      <c r="N62" s="203">
        <v>2.06</v>
      </c>
      <c r="O62" s="203">
        <v>2.92</v>
      </c>
      <c r="P62" s="203">
        <v>0.96</v>
      </c>
      <c r="Q62" s="203">
        <v>4.2300000000000004</v>
      </c>
      <c r="R62" s="203">
        <v>4.32</v>
      </c>
      <c r="S62" s="203">
        <v>5.35</v>
      </c>
      <c r="T62" s="203">
        <v>0</v>
      </c>
      <c r="U62" s="203">
        <v>2.46</v>
      </c>
      <c r="V62" s="203">
        <v>0.3</v>
      </c>
      <c r="W62" s="203">
        <v>0.79</v>
      </c>
      <c r="X62" s="203">
        <v>1.72</v>
      </c>
      <c r="Y62" s="203">
        <v>0</v>
      </c>
      <c r="Z62" s="203">
        <v>4.8600000000000003</v>
      </c>
      <c r="AA62" s="203">
        <v>20.399999999999999</v>
      </c>
      <c r="AB62" s="203">
        <v>0</v>
      </c>
      <c r="AC62" s="203">
        <v>17.48</v>
      </c>
      <c r="AD62" s="203">
        <v>12.46</v>
      </c>
      <c r="AE62" s="203">
        <v>0</v>
      </c>
      <c r="AF62" s="203">
        <v>0</v>
      </c>
      <c r="AG62" s="203">
        <v>35.36</v>
      </c>
      <c r="AH62" s="203">
        <v>0</v>
      </c>
      <c r="AI62" s="203">
        <v>57.99</v>
      </c>
      <c r="AJ62" s="203">
        <v>0</v>
      </c>
      <c r="AK62" s="203">
        <v>99.61</v>
      </c>
      <c r="AL62" s="203">
        <v>0</v>
      </c>
      <c r="AM62" s="203">
        <v>0</v>
      </c>
      <c r="AN62" s="203">
        <v>0</v>
      </c>
      <c r="AO62" s="203">
        <v>305.05</v>
      </c>
      <c r="AP62" s="203">
        <v>0</v>
      </c>
      <c r="AQ62" s="203">
        <v>0</v>
      </c>
      <c r="AR62" s="203">
        <v>12.27</v>
      </c>
      <c r="AS62" s="203">
        <v>31</v>
      </c>
      <c r="AT62" s="203">
        <v>29.36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9.8699999999999992</v>
      </c>
      <c r="J63" s="203">
        <v>0</v>
      </c>
      <c r="K63" s="203">
        <v>323.3</v>
      </c>
      <c r="L63" s="203">
        <v>2.93</v>
      </c>
      <c r="M63" s="203">
        <v>2.52</v>
      </c>
      <c r="N63" s="203">
        <v>2.06</v>
      </c>
      <c r="O63" s="203">
        <v>2.92</v>
      </c>
      <c r="P63" s="203">
        <v>0.96</v>
      </c>
      <c r="Q63" s="203">
        <v>4.01</v>
      </c>
      <c r="R63" s="203">
        <v>4.32</v>
      </c>
      <c r="S63" s="203">
        <v>5.35</v>
      </c>
      <c r="T63" s="203">
        <v>0</v>
      </c>
      <c r="U63" s="203">
        <v>2.46</v>
      </c>
      <c r="V63" s="203">
        <v>0.3</v>
      </c>
      <c r="W63" s="203">
        <v>0.79</v>
      </c>
      <c r="X63" s="203">
        <v>1.72</v>
      </c>
      <c r="Y63" s="203">
        <v>0</v>
      </c>
      <c r="Z63" s="203">
        <v>4.8600000000000003</v>
      </c>
      <c r="AA63" s="203">
        <v>1.57</v>
      </c>
      <c r="AB63" s="203">
        <v>0</v>
      </c>
      <c r="AC63" s="203">
        <v>17.48</v>
      </c>
      <c r="AD63" s="203">
        <v>12.46</v>
      </c>
      <c r="AE63" s="203">
        <v>0</v>
      </c>
      <c r="AF63" s="203">
        <v>0</v>
      </c>
      <c r="AG63" s="203">
        <v>35.36</v>
      </c>
      <c r="AH63" s="203">
        <v>0</v>
      </c>
      <c r="AI63" s="203">
        <v>57.99</v>
      </c>
      <c r="AJ63" s="203">
        <v>0</v>
      </c>
      <c r="AK63" s="203">
        <v>99.61</v>
      </c>
      <c r="AL63" s="203">
        <v>0</v>
      </c>
      <c r="AM63" s="203">
        <v>0</v>
      </c>
      <c r="AN63" s="203">
        <v>0</v>
      </c>
      <c r="AO63" s="203">
        <v>305.05</v>
      </c>
      <c r="AP63" s="203">
        <v>0</v>
      </c>
      <c r="AQ63" s="203">
        <v>0</v>
      </c>
      <c r="AR63" s="203">
        <v>12.27</v>
      </c>
      <c r="AS63" s="203">
        <v>31</v>
      </c>
      <c r="AT63" s="203">
        <v>29.36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9.8699999999999992</v>
      </c>
      <c r="J64" s="203">
        <v>0</v>
      </c>
      <c r="K64" s="203">
        <v>290.64999999999998</v>
      </c>
      <c r="L64" s="203">
        <v>2.93</v>
      </c>
      <c r="M64" s="203">
        <v>2.52</v>
      </c>
      <c r="N64" s="203">
        <v>2.06</v>
      </c>
      <c r="O64" s="203">
        <v>2.92</v>
      </c>
      <c r="P64" s="203">
        <v>0.96</v>
      </c>
      <c r="Q64" s="203">
        <v>4.01</v>
      </c>
      <c r="R64" s="203">
        <v>4.32</v>
      </c>
      <c r="S64" s="203">
        <v>5.35</v>
      </c>
      <c r="T64" s="203">
        <v>0</v>
      </c>
      <c r="U64" s="203">
        <v>2.46</v>
      </c>
      <c r="V64" s="203">
        <v>0.3</v>
      </c>
      <c r="W64" s="203">
        <v>0.79</v>
      </c>
      <c r="X64" s="203">
        <v>1.72</v>
      </c>
      <c r="Y64" s="203">
        <v>0</v>
      </c>
      <c r="Z64" s="203">
        <v>4.8600000000000003</v>
      </c>
      <c r="AA64" s="203">
        <v>1.57</v>
      </c>
      <c r="AB64" s="203">
        <v>0</v>
      </c>
      <c r="AC64" s="203">
        <v>17.48</v>
      </c>
      <c r="AD64" s="203">
        <v>12.46</v>
      </c>
      <c r="AE64" s="203">
        <v>0</v>
      </c>
      <c r="AF64" s="203">
        <v>0</v>
      </c>
      <c r="AG64" s="203">
        <v>35.36</v>
      </c>
      <c r="AH64" s="203">
        <v>0</v>
      </c>
      <c r="AI64" s="203">
        <v>57.99</v>
      </c>
      <c r="AJ64" s="203">
        <v>0</v>
      </c>
      <c r="AK64" s="203">
        <v>99.61</v>
      </c>
      <c r="AL64" s="203">
        <v>0</v>
      </c>
      <c r="AM64" s="203">
        <v>0</v>
      </c>
      <c r="AN64" s="203">
        <v>0</v>
      </c>
      <c r="AO64" s="203">
        <v>305.05</v>
      </c>
      <c r="AP64" s="203">
        <v>0</v>
      </c>
      <c r="AQ64" s="203">
        <v>0</v>
      </c>
      <c r="AR64" s="203">
        <v>12.27</v>
      </c>
      <c r="AS64" s="203">
        <v>31</v>
      </c>
      <c r="AT64" s="203">
        <v>29.36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9.8699999999999992</v>
      </c>
      <c r="J65" s="203">
        <v>0</v>
      </c>
      <c r="K65" s="203">
        <v>242.08</v>
      </c>
      <c r="L65" s="203">
        <v>0.25</v>
      </c>
      <c r="M65" s="203">
        <v>2.52</v>
      </c>
      <c r="N65" s="203">
        <v>2.06</v>
      </c>
      <c r="O65" s="203">
        <v>2.92</v>
      </c>
      <c r="P65" s="203">
        <v>0.96</v>
      </c>
      <c r="Q65" s="203">
        <v>0.36</v>
      </c>
      <c r="R65" s="203">
        <v>0.42</v>
      </c>
      <c r="S65" s="203">
        <v>0.46</v>
      </c>
      <c r="T65" s="203">
        <v>0</v>
      </c>
      <c r="U65" s="203">
        <v>2.46</v>
      </c>
      <c r="V65" s="203">
        <v>0.3</v>
      </c>
      <c r="W65" s="203">
        <v>0.79</v>
      </c>
      <c r="X65" s="203">
        <v>1.72</v>
      </c>
      <c r="Y65" s="203">
        <v>0</v>
      </c>
      <c r="Z65" s="203">
        <v>4.8600000000000003</v>
      </c>
      <c r="AA65" s="203">
        <v>1.57</v>
      </c>
      <c r="AB65" s="203">
        <v>0</v>
      </c>
      <c r="AC65" s="203">
        <v>17.48</v>
      </c>
      <c r="AD65" s="203">
        <v>12.46</v>
      </c>
      <c r="AE65" s="203">
        <v>0</v>
      </c>
      <c r="AF65" s="203">
        <v>0</v>
      </c>
      <c r="AG65" s="203">
        <v>35.36</v>
      </c>
      <c r="AH65" s="203">
        <v>0</v>
      </c>
      <c r="AI65" s="203">
        <v>57.99</v>
      </c>
      <c r="AJ65" s="203">
        <v>0</v>
      </c>
      <c r="AK65" s="203">
        <v>99.61</v>
      </c>
      <c r="AL65" s="203">
        <v>0</v>
      </c>
      <c r="AM65" s="203">
        <v>0</v>
      </c>
      <c r="AN65" s="203">
        <v>0</v>
      </c>
      <c r="AO65" s="203">
        <v>305.05</v>
      </c>
      <c r="AP65" s="203">
        <v>0</v>
      </c>
      <c r="AQ65" s="203">
        <v>0</v>
      </c>
      <c r="AR65" s="203">
        <v>12.27</v>
      </c>
      <c r="AS65" s="203">
        <v>31</v>
      </c>
      <c r="AT65" s="203">
        <v>29.36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9.8699999999999992</v>
      </c>
      <c r="J66" s="203">
        <v>0</v>
      </c>
      <c r="K66" s="203">
        <v>192.69</v>
      </c>
      <c r="L66" s="203">
        <v>0.25</v>
      </c>
      <c r="M66" s="203">
        <v>2.52</v>
      </c>
      <c r="N66" s="203">
        <v>2.06</v>
      </c>
      <c r="O66" s="203">
        <v>2.92</v>
      </c>
      <c r="P66" s="203">
        <v>0.96</v>
      </c>
      <c r="Q66" s="203">
        <v>0.36</v>
      </c>
      <c r="R66" s="203">
        <v>0.37</v>
      </c>
      <c r="S66" s="203">
        <v>0.46</v>
      </c>
      <c r="T66" s="203">
        <v>0</v>
      </c>
      <c r="U66" s="203">
        <v>2.46</v>
      </c>
      <c r="V66" s="203">
        <v>0.3</v>
      </c>
      <c r="W66" s="203">
        <v>0.79</v>
      </c>
      <c r="X66" s="203">
        <v>1.72</v>
      </c>
      <c r="Y66" s="203">
        <v>0</v>
      </c>
      <c r="Z66" s="203">
        <v>4.8499999999999996</v>
      </c>
      <c r="AA66" s="203">
        <v>1.57</v>
      </c>
      <c r="AB66" s="203">
        <v>0</v>
      </c>
      <c r="AC66" s="203">
        <v>17.48</v>
      </c>
      <c r="AD66" s="203">
        <v>12.46</v>
      </c>
      <c r="AE66" s="203">
        <v>0</v>
      </c>
      <c r="AF66" s="203">
        <v>0</v>
      </c>
      <c r="AG66" s="203">
        <v>35.36</v>
      </c>
      <c r="AH66" s="203">
        <v>0</v>
      </c>
      <c r="AI66" s="203">
        <v>57.99</v>
      </c>
      <c r="AJ66" s="203">
        <v>0</v>
      </c>
      <c r="AK66" s="203">
        <v>99.61</v>
      </c>
      <c r="AL66" s="203">
        <v>0</v>
      </c>
      <c r="AM66" s="203">
        <v>0</v>
      </c>
      <c r="AN66" s="203">
        <v>0</v>
      </c>
      <c r="AO66" s="203">
        <v>305.05</v>
      </c>
      <c r="AP66" s="203">
        <v>0</v>
      </c>
      <c r="AQ66" s="203">
        <v>0</v>
      </c>
      <c r="AR66" s="203">
        <v>12.27</v>
      </c>
      <c r="AS66" s="203">
        <v>31</v>
      </c>
      <c r="AT66" s="203">
        <v>29.36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9.8699999999999992</v>
      </c>
      <c r="J67" s="203">
        <v>0</v>
      </c>
      <c r="K67" s="203">
        <v>144.66999999999999</v>
      </c>
      <c r="L67" s="203">
        <v>0.47</v>
      </c>
      <c r="M67" s="203">
        <v>2.52</v>
      </c>
      <c r="N67" s="203">
        <v>2.06</v>
      </c>
      <c r="O67" s="203">
        <v>2.92</v>
      </c>
      <c r="P67" s="203">
        <v>0.96</v>
      </c>
      <c r="Q67" s="203">
        <v>0.36</v>
      </c>
      <c r="R67" s="203">
        <v>0.37</v>
      </c>
      <c r="S67" s="203">
        <v>0.46</v>
      </c>
      <c r="T67" s="203">
        <v>0</v>
      </c>
      <c r="U67" s="203">
        <v>2.46</v>
      </c>
      <c r="V67" s="203">
        <v>0.3</v>
      </c>
      <c r="W67" s="203">
        <v>0.79</v>
      </c>
      <c r="X67" s="203">
        <v>1.72</v>
      </c>
      <c r="Y67" s="203">
        <v>0</v>
      </c>
      <c r="Z67" s="203">
        <v>4.8600000000000003</v>
      </c>
      <c r="AA67" s="203">
        <v>1.57</v>
      </c>
      <c r="AB67" s="203">
        <v>0</v>
      </c>
      <c r="AC67" s="203">
        <v>17.48</v>
      </c>
      <c r="AD67" s="203">
        <v>12.46</v>
      </c>
      <c r="AE67" s="203">
        <v>0</v>
      </c>
      <c r="AF67" s="203">
        <v>0</v>
      </c>
      <c r="AG67" s="203">
        <v>35.36</v>
      </c>
      <c r="AH67" s="203">
        <v>0</v>
      </c>
      <c r="AI67" s="203">
        <v>57.99</v>
      </c>
      <c r="AJ67" s="203">
        <v>0</v>
      </c>
      <c r="AK67" s="203">
        <v>99.61</v>
      </c>
      <c r="AL67" s="203">
        <v>0</v>
      </c>
      <c r="AM67" s="203">
        <v>0</v>
      </c>
      <c r="AN67" s="203">
        <v>0</v>
      </c>
      <c r="AO67" s="203">
        <v>305.05</v>
      </c>
      <c r="AP67" s="203">
        <v>0</v>
      </c>
      <c r="AQ67" s="203">
        <v>0</v>
      </c>
      <c r="AR67" s="203">
        <v>12.32</v>
      </c>
      <c r="AS67" s="203">
        <v>31</v>
      </c>
      <c r="AT67" s="203">
        <v>29.36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9.8699999999999992</v>
      </c>
      <c r="J68" s="203">
        <v>0</v>
      </c>
      <c r="K68" s="203">
        <v>96.65</v>
      </c>
      <c r="L68" s="203">
        <v>0.25</v>
      </c>
      <c r="M68" s="203">
        <v>2.52</v>
      </c>
      <c r="N68" s="203">
        <v>2.06</v>
      </c>
      <c r="O68" s="203">
        <v>2.92</v>
      </c>
      <c r="P68" s="203">
        <v>0.96</v>
      </c>
      <c r="Q68" s="203">
        <v>0.36</v>
      </c>
      <c r="R68" s="203">
        <v>0.37</v>
      </c>
      <c r="S68" s="203">
        <v>0.46</v>
      </c>
      <c r="T68" s="203">
        <v>0</v>
      </c>
      <c r="U68" s="203">
        <v>2.46</v>
      </c>
      <c r="V68" s="203">
        <v>0.3</v>
      </c>
      <c r="W68" s="203">
        <v>0.79</v>
      </c>
      <c r="X68" s="203">
        <v>1.72</v>
      </c>
      <c r="Y68" s="203">
        <v>0</v>
      </c>
      <c r="Z68" s="203">
        <v>4.8600000000000003</v>
      </c>
      <c r="AA68" s="203">
        <v>1.57</v>
      </c>
      <c r="AB68" s="203">
        <v>0</v>
      </c>
      <c r="AC68" s="203">
        <v>17.48</v>
      </c>
      <c r="AD68" s="203">
        <v>12.46</v>
      </c>
      <c r="AE68" s="203">
        <v>0</v>
      </c>
      <c r="AF68" s="203">
        <v>0</v>
      </c>
      <c r="AG68" s="203">
        <v>35.36</v>
      </c>
      <c r="AH68" s="203">
        <v>0</v>
      </c>
      <c r="AI68" s="203">
        <v>57.99</v>
      </c>
      <c r="AJ68" s="203">
        <v>0</v>
      </c>
      <c r="AK68" s="203">
        <v>99.61</v>
      </c>
      <c r="AL68" s="203">
        <v>0</v>
      </c>
      <c r="AM68" s="203">
        <v>0</v>
      </c>
      <c r="AN68" s="203">
        <v>0</v>
      </c>
      <c r="AO68" s="203">
        <v>305.05</v>
      </c>
      <c r="AP68" s="203">
        <v>0</v>
      </c>
      <c r="AQ68" s="203">
        <v>0</v>
      </c>
      <c r="AR68" s="203">
        <v>12.32</v>
      </c>
      <c r="AS68" s="203">
        <v>31</v>
      </c>
      <c r="AT68" s="203">
        <v>29.36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9.8699999999999992</v>
      </c>
      <c r="J69" s="203">
        <v>0</v>
      </c>
      <c r="K69" s="203">
        <v>48.63</v>
      </c>
      <c r="L69" s="203">
        <v>0.25</v>
      </c>
      <c r="M69" s="203">
        <v>2.52</v>
      </c>
      <c r="N69" s="203">
        <v>2.06</v>
      </c>
      <c r="O69" s="203">
        <v>2.92</v>
      </c>
      <c r="P69" s="203">
        <v>0.96</v>
      </c>
      <c r="Q69" s="203">
        <v>0.36</v>
      </c>
      <c r="R69" s="203">
        <v>0.37</v>
      </c>
      <c r="S69" s="203">
        <v>0.46</v>
      </c>
      <c r="T69" s="203">
        <v>0</v>
      </c>
      <c r="U69" s="203">
        <v>2.46</v>
      </c>
      <c r="V69" s="203">
        <v>0.3</v>
      </c>
      <c r="W69" s="203">
        <v>0.79</v>
      </c>
      <c r="X69" s="203">
        <v>1.72</v>
      </c>
      <c r="Y69" s="203">
        <v>0</v>
      </c>
      <c r="Z69" s="203">
        <v>4.8600000000000003</v>
      </c>
      <c r="AA69" s="203">
        <v>1.57</v>
      </c>
      <c r="AB69" s="203">
        <v>0</v>
      </c>
      <c r="AC69" s="203">
        <v>17.48</v>
      </c>
      <c r="AD69" s="203">
        <v>12.46</v>
      </c>
      <c r="AE69" s="203">
        <v>0</v>
      </c>
      <c r="AF69" s="203">
        <v>0</v>
      </c>
      <c r="AG69" s="203">
        <v>35.36</v>
      </c>
      <c r="AH69" s="203">
        <v>0</v>
      </c>
      <c r="AI69" s="203">
        <v>57.99</v>
      </c>
      <c r="AJ69" s="203">
        <v>0</v>
      </c>
      <c r="AK69" s="203">
        <v>99.61</v>
      </c>
      <c r="AL69" s="203">
        <v>0</v>
      </c>
      <c r="AM69" s="203">
        <v>0</v>
      </c>
      <c r="AN69" s="203">
        <v>0</v>
      </c>
      <c r="AO69" s="203">
        <v>305.05</v>
      </c>
      <c r="AP69" s="203">
        <v>0</v>
      </c>
      <c r="AQ69" s="203">
        <v>0</v>
      </c>
      <c r="AR69" s="203">
        <v>12.32</v>
      </c>
      <c r="AS69" s="203">
        <v>31</v>
      </c>
      <c r="AT69" s="203">
        <v>29.36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9.8699999999999992</v>
      </c>
      <c r="J70" s="203">
        <v>0</v>
      </c>
      <c r="K70" s="203">
        <v>20.18</v>
      </c>
      <c r="L70" s="203">
        <v>0.25</v>
      </c>
      <c r="M70" s="203">
        <v>2.52</v>
      </c>
      <c r="N70" s="203">
        <v>2.06</v>
      </c>
      <c r="O70" s="203">
        <v>2.92</v>
      </c>
      <c r="P70" s="203">
        <v>0.96</v>
      </c>
      <c r="Q70" s="203">
        <v>0.36</v>
      </c>
      <c r="R70" s="203">
        <v>0.37</v>
      </c>
      <c r="S70" s="203">
        <v>0.46</v>
      </c>
      <c r="T70" s="203">
        <v>0</v>
      </c>
      <c r="U70" s="203">
        <v>2.46</v>
      </c>
      <c r="V70" s="203">
        <v>0.3</v>
      </c>
      <c r="W70" s="203">
        <v>0.79</v>
      </c>
      <c r="X70" s="203">
        <v>1.72</v>
      </c>
      <c r="Y70" s="203">
        <v>0</v>
      </c>
      <c r="Z70" s="203">
        <v>4.8600000000000003</v>
      </c>
      <c r="AA70" s="203">
        <v>1.57</v>
      </c>
      <c r="AB70" s="203">
        <v>0</v>
      </c>
      <c r="AC70" s="203">
        <v>17.48</v>
      </c>
      <c r="AD70" s="203">
        <v>12.46</v>
      </c>
      <c r="AE70" s="203">
        <v>0</v>
      </c>
      <c r="AF70" s="203">
        <v>0</v>
      </c>
      <c r="AG70" s="203">
        <v>35.36</v>
      </c>
      <c r="AH70" s="203">
        <v>0</v>
      </c>
      <c r="AI70" s="203">
        <v>57.99</v>
      </c>
      <c r="AJ70" s="203">
        <v>0</v>
      </c>
      <c r="AK70" s="203">
        <v>99.61</v>
      </c>
      <c r="AL70" s="203">
        <v>0</v>
      </c>
      <c r="AM70" s="203">
        <v>0</v>
      </c>
      <c r="AN70" s="203">
        <v>0</v>
      </c>
      <c r="AO70" s="203">
        <v>305.05</v>
      </c>
      <c r="AP70" s="203">
        <v>0</v>
      </c>
      <c r="AQ70" s="203">
        <v>0</v>
      </c>
      <c r="AR70" s="203">
        <v>12.32</v>
      </c>
      <c r="AS70" s="203">
        <v>31</v>
      </c>
      <c r="AT70" s="203">
        <v>29.36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9.8699999999999992</v>
      </c>
      <c r="J71" s="203">
        <v>0</v>
      </c>
      <c r="K71" s="203">
        <v>20.170000000000002</v>
      </c>
      <c r="L71" s="203">
        <v>0.24</v>
      </c>
      <c r="M71" s="203">
        <v>2.52</v>
      </c>
      <c r="N71" s="203">
        <v>2.06</v>
      </c>
      <c r="O71" s="203">
        <v>2.92</v>
      </c>
      <c r="P71" s="203">
        <v>0.96</v>
      </c>
      <c r="Q71" s="203">
        <v>0.36</v>
      </c>
      <c r="R71" s="203">
        <v>0.37</v>
      </c>
      <c r="S71" s="203">
        <v>0.46</v>
      </c>
      <c r="T71" s="203">
        <v>0</v>
      </c>
      <c r="U71" s="203">
        <v>2.46</v>
      </c>
      <c r="V71" s="203">
        <v>0.3</v>
      </c>
      <c r="W71" s="203">
        <v>0.79</v>
      </c>
      <c r="X71" s="203">
        <v>1.72</v>
      </c>
      <c r="Y71" s="203">
        <v>0</v>
      </c>
      <c r="Z71" s="203">
        <v>4.8600000000000003</v>
      </c>
      <c r="AA71" s="203">
        <v>1.57</v>
      </c>
      <c r="AB71" s="203">
        <v>0</v>
      </c>
      <c r="AC71" s="203">
        <v>17.48</v>
      </c>
      <c r="AD71" s="203">
        <v>12.46</v>
      </c>
      <c r="AE71" s="203">
        <v>0</v>
      </c>
      <c r="AF71" s="203">
        <v>0</v>
      </c>
      <c r="AG71" s="203">
        <v>35.36</v>
      </c>
      <c r="AH71" s="203">
        <v>0</v>
      </c>
      <c r="AI71" s="203">
        <v>57.99</v>
      </c>
      <c r="AJ71" s="203">
        <v>0</v>
      </c>
      <c r="AK71" s="203">
        <v>99.61</v>
      </c>
      <c r="AL71" s="203">
        <v>0</v>
      </c>
      <c r="AM71" s="203">
        <v>0</v>
      </c>
      <c r="AN71" s="203">
        <v>0</v>
      </c>
      <c r="AO71" s="203">
        <v>305.05</v>
      </c>
      <c r="AP71" s="203">
        <v>0</v>
      </c>
      <c r="AQ71" s="203">
        <v>0</v>
      </c>
      <c r="AR71" s="203">
        <v>12.32</v>
      </c>
      <c r="AS71" s="203">
        <v>31</v>
      </c>
      <c r="AT71" s="203">
        <v>29.36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9.8699999999999992</v>
      </c>
      <c r="J72" s="203">
        <v>0</v>
      </c>
      <c r="K72" s="203">
        <v>20.170000000000002</v>
      </c>
      <c r="L72" s="203">
        <v>0.24</v>
      </c>
      <c r="M72" s="203">
        <v>2.52</v>
      </c>
      <c r="N72" s="203">
        <v>2.06</v>
      </c>
      <c r="O72" s="203">
        <v>2.92</v>
      </c>
      <c r="P72" s="203">
        <v>0.96</v>
      </c>
      <c r="Q72" s="203">
        <v>0.36</v>
      </c>
      <c r="R72" s="203">
        <v>0.37</v>
      </c>
      <c r="S72" s="203">
        <v>0.46</v>
      </c>
      <c r="T72" s="203">
        <v>0</v>
      </c>
      <c r="U72" s="203">
        <v>2.46</v>
      </c>
      <c r="V72" s="203">
        <v>0.3</v>
      </c>
      <c r="W72" s="203">
        <v>0.79</v>
      </c>
      <c r="X72" s="203">
        <v>1.72</v>
      </c>
      <c r="Y72" s="203">
        <v>0</v>
      </c>
      <c r="Z72" s="203">
        <v>4.8600000000000003</v>
      </c>
      <c r="AA72" s="203">
        <v>1.57</v>
      </c>
      <c r="AB72" s="203">
        <v>0</v>
      </c>
      <c r="AC72" s="203">
        <v>17.48</v>
      </c>
      <c r="AD72" s="203">
        <v>12.46</v>
      </c>
      <c r="AE72" s="203">
        <v>0</v>
      </c>
      <c r="AF72" s="203">
        <v>0</v>
      </c>
      <c r="AG72" s="203">
        <v>35.36</v>
      </c>
      <c r="AH72" s="203">
        <v>0</v>
      </c>
      <c r="AI72" s="203">
        <v>57.99</v>
      </c>
      <c r="AJ72" s="203">
        <v>0</v>
      </c>
      <c r="AK72" s="203">
        <v>99.61</v>
      </c>
      <c r="AL72" s="203">
        <v>0</v>
      </c>
      <c r="AM72" s="203">
        <v>0</v>
      </c>
      <c r="AN72" s="203">
        <v>0</v>
      </c>
      <c r="AO72" s="203">
        <v>305.05</v>
      </c>
      <c r="AP72" s="203">
        <v>0</v>
      </c>
      <c r="AQ72" s="203">
        <v>0</v>
      </c>
      <c r="AR72" s="203">
        <v>12.32</v>
      </c>
      <c r="AS72" s="203">
        <v>31</v>
      </c>
      <c r="AT72" s="203">
        <v>29.36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9.8699999999999992</v>
      </c>
      <c r="J73" s="203">
        <v>0</v>
      </c>
      <c r="K73" s="203">
        <v>20.170000000000002</v>
      </c>
      <c r="L73" s="203">
        <v>0.24</v>
      </c>
      <c r="M73" s="203">
        <v>2.52</v>
      </c>
      <c r="N73" s="203">
        <v>2.06</v>
      </c>
      <c r="O73" s="203">
        <v>2.92</v>
      </c>
      <c r="P73" s="203">
        <v>1.17</v>
      </c>
      <c r="Q73" s="203">
        <v>0.36</v>
      </c>
      <c r="R73" s="203">
        <v>0.37</v>
      </c>
      <c r="S73" s="203">
        <v>0.46</v>
      </c>
      <c r="T73" s="203">
        <v>0</v>
      </c>
      <c r="U73" s="203">
        <v>2.46</v>
      </c>
      <c r="V73" s="203">
        <v>0.3</v>
      </c>
      <c r="W73" s="203">
        <v>0.79</v>
      </c>
      <c r="X73" s="203">
        <v>1.72</v>
      </c>
      <c r="Y73" s="203">
        <v>0</v>
      </c>
      <c r="Z73" s="203">
        <v>4.8600000000000003</v>
      </c>
      <c r="AA73" s="203">
        <v>1.57</v>
      </c>
      <c r="AB73" s="203">
        <v>0</v>
      </c>
      <c r="AC73" s="203">
        <v>17.48</v>
      </c>
      <c r="AD73" s="203">
        <v>12.46</v>
      </c>
      <c r="AE73" s="203">
        <v>0</v>
      </c>
      <c r="AF73" s="203">
        <v>0</v>
      </c>
      <c r="AG73" s="203">
        <v>35.36</v>
      </c>
      <c r="AH73" s="203">
        <v>0</v>
      </c>
      <c r="AI73" s="203">
        <v>57.99</v>
      </c>
      <c r="AJ73" s="203">
        <v>0</v>
      </c>
      <c r="AK73" s="203">
        <v>99.61</v>
      </c>
      <c r="AL73" s="203">
        <v>0</v>
      </c>
      <c r="AM73" s="203">
        <v>0</v>
      </c>
      <c r="AN73" s="203">
        <v>0</v>
      </c>
      <c r="AO73" s="203">
        <v>305.05</v>
      </c>
      <c r="AP73" s="203">
        <v>0</v>
      </c>
      <c r="AQ73" s="203">
        <v>0</v>
      </c>
      <c r="AR73" s="203">
        <v>12.32</v>
      </c>
      <c r="AS73" s="203">
        <v>31</v>
      </c>
      <c r="AT73" s="203">
        <v>29.36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9.8699999999999992</v>
      </c>
      <c r="J74" s="203">
        <v>0</v>
      </c>
      <c r="K74" s="203">
        <v>20.170000000000002</v>
      </c>
      <c r="L74" s="203">
        <v>0.24</v>
      </c>
      <c r="M74" s="203">
        <v>2.52</v>
      </c>
      <c r="N74" s="203">
        <v>2.06</v>
      </c>
      <c r="O74" s="203">
        <v>2.92</v>
      </c>
      <c r="P74" s="203">
        <v>1.18</v>
      </c>
      <c r="Q74" s="203">
        <v>0.36</v>
      </c>
      <c r="R74" s="203">
        <v>0.37</v>
      </c>
      <c r="S74" s="203">
        <v>0.46</v>
      </c>
      <c r="T74" s="203">
        <v>0</v>
      </c>
      <c r="U74" s="203">
        <v>2.46</v>
      </c>
      <c r="V74" s="203">
        <v>0.3</v>
      </c>
      <c r="W74" s="203">
        <v>0.79</v>
      </c>
      <c r="X74" s="203">
        <v>1.72</v>
      </c>
      <c r="Y74" s="203">
        <v>0</v>
      </c>
      <c r="Z74" s="203">
        <v>4.8600000000000003</v>
      </c>
      <c r="AA74" s="203">
        <v>1.57</v>
      </c>
      <c r="AB74" s="203">
        <v>0</v>
      </c>
      <c r="AC74" s="203">
        <v>17.48</v>
      </c>
      <c r="AD74" s="203">
        <v>12.46</v>
      </c>
      <c r="AE74" s="203">
        <v>0</v>
      </c>
      <c r="AF74" s="203">
        <v>0</v>
      </c>
      <c r="AG74" s="203">
        <v>35.36</v>
      </c>
      <c r="AH74" s="203">
        <v>0</v>
      </c>
      <c r="AI74" s="203">
        <v>57.99</v>
      </c>
      <c r="AJ74" s="203">
        <v>0</v>
      </c>
      <c r="AK74" s="203">
        <v>99.61</v>
      </c>
      <c r="AL74" s="203">
        <v>0</v>
      </c>
      <c r="AM74" s="203">
        <v>0</v>
      </c>
      <c r="AN74" s="203">
        <v>0</v>
      </c>
      <c r="AO74" s="203">
        <v>305.05</v>
      </c>
      <c r="AP74" s="203">
        <v>0</v>
      </c>
      <c r="AQ74" s="203">
        <v>0</v>
      </c>
      <c r="AR74" s="203">
        <v>12.32</v>
      </c>
      <c r="AS74" s="203">
        <v>31</v>
      </c>
      <c r="AT74" s="203">
        <v>29.36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9.8699999999999992</v>
      </c>
      <c r="J75" s="203">
        <v>0</v>
      </c>
      <c r="K75" s="203">
        <v>20.170000000000002</v>
      </c>
      <c r="L75" s="203">
        <v>0.24</v>
      </c>
      <c r="M75" s="203">
        <v>2.52</v>
      </c>
      <c r="N75" s="203">
        <v>2.06</v>
      </c>
      <c r="O75" s="203">
        <v>2.92</v>
      </c>
      <c r="P75" s="203">
        <v>1.23</v>
      </c>
      <c r="Q75" s="203">
        <v>0.36</v>
      </c>
      <c r="R75" s="203">
        <v>0.37</v>
      </c>
      <c r="S75" s="203">
        <v>0.46</v>
      </c>
      <c r="T75" s="203">
        <v>0</v>
      </c>
      <c r="U75" s="203">
        <v>2.46</v>
      </c>
      <c r="V75" s="203">
        <v>0.3</v>
      </c>
      <c r="W75" s="203">
        <v>0.79</v>
      </c>
      <c r="X75" s="203">
        <v>1.72</v>
      </c>
      <c r="Y75" s="203">
        <v>0</v>
      </c>
      <c r="Z75" s="203">
        <v>4.8600000000000003</v>
      </c>
      <c r="AA75" s="203">
        <v>1.57</v>
      </c>
      <c r="AB75" s="203">
        <v>0</v>
      </c>
      <c r="AC75" s="203">
        <v>17.48</v>
      </c>
      <c r="AD75" s="203">
        <v>12.46</v>
      </c>
      <c r="AE75" s="203">
        <v>0</v>
      </c>
      <c r="AF75" s="203">
        <v>0</v>
      </c>
      <c r="AG75" s="203">
        <v>35.36</v>
      </c>
      <c r="AH75" s="203">
        <v>0</v>
      </c>
      <c r="AI75" s="203">
        <v>57.99</v>
      </c>
      <c r="AJ75" s="203">
        <v>0</v>
      </c>
      <c r="AK75" s="203">
        <v>99.61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12.45</v>
      </c>
      <c r="AS75" s="203">
        <v>31</v>
      </c>
      <c r="AT75" s="203">
        <v>29.36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9.8699999999999992</v>
      </c>
      <c r="J76" s="203">
        <v>0</v>
      </c>
      <c r="K76" s="203">
        <v>20.170000000000002</v>
      </c>
      <c r="L76" s="203">
        <v>0.24</v>
      </c>
      <c r="M76" s="203">
        <v>2.52</v>
      </c>
      <c r="N76" s="203">
        <v>2.06</v>
      </c>
      <c r="O76" s="203">
        <v>2.92</v>
      </c>
      <c r="P76" s="203">
        <v>1.0900000000000001</v>
      </c>
      <c r="Q76" s="203">
        <v>0.36</v>
      </c>
      <c r="R76" s="203">
        <v>0.37</v>
      </c>
      <c r="S76" s="203">
        <v>0.46</v>
      </c>
      <c r="T76" s="203">
        <v>0</v>
      </c>
      <c r="U76" s="203">
        <v>2.46</v>
      </c>
      <c r="V76" s="203">
        <v>0.3</v>
      </c>
      <c r="W76" s="203">
        <v>0.79</v>
      </c>
      <c r="X76" s="203">
        <v>1.72</v>
      </c>
      <c r="Y76" s="203">
        <v>0</v>
      </c>
      <c r="Z76" s="203">
        <v>4.8600000000000003</v>
      </c>
      <c r="AA76" s="203">
        <v>1.57</v>
      </c>
      <c r="AB76" s="203">
        <v>0</v>
      </c>
      <c r="AC76" s="203">
        <v>17.48</v>
      </c>
      <c r="AD76" s="203">
        <v>12.46</v>
      </c>
      <c r="AE76" s="203">
        <v>0</v>
      </c>
      <c r="AF76" s="203">
        <v>0</v>
      </c>
      <c r="AG76" s="203">
        <v>35.36</v>
      </c>
      <c r="AH76" s="203">
        <v>0</v>
      </c>
      <c r="AI76" s="203">
        <v>57.99</v>
      </c>
      <c r="AJ76" s="203">
        <v>0</v>
      </c>
      <c r="AK76" s="203">
        <v>99.61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12.45</v>
      </c>
      <c r="AS76" s="203">
        <v>31</v>
      </c>
      <c r="AT76" s="203">
        <v>29.36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9.8699999999999992</v>
      </c>
      <c r="J77" s="203">
        <v>0</v>
      </c>
      <c r="K77" s="203">
        <v>20.170000000000002</v>
      </c>
      <c r="L77" s="203">
        <v>0.24</v>
      </c>
      <c r="M77" s="203">
        <v>2.52</v>
      </c>
      <c r="N77" s="203">
        <v>2.06</v>
      </c>
      <c r="O77" s="203">
        <v>2.92</v>
      </c>
      <c r="P77" s="203">
        <v>1.0900000000000001</v>
      </c>
      <c r="Q77" s="203">
        <v>0.36</v>
      </c>
      <c r="R77" s="203">
        <v>0.37</v>
      </c>
      <c r="S77" s="203">
        <v>0.46</v>
      </c>
      <c r="T77" s="203">
        <v>0</v>
      </c>
      <c r="U77" s="203">
        <v>2.46</v>
      </c>
      <c r="V77" s="203">
        <v>0.3</v>
      </c>
      <c r="W77" s="203">
        <v>0.79</v>
      </c>
      <c r="X77" s="203">
        <v>1.72</v>
      </c>
      <c r="Y77" s="203">
        <v>0</v>
      </c>
      <c r="Z77" s="203">
        <v>4.8600000000000003</v>
      </c>
      <c r="AA77" s="203">
        <v>1.57</v>
      </c>
      <c r="AB77" s="203">
        <v>0</v>
      </c>
      <c r="AC77" s="203">
        <v>17.48</v>
      </c>
      <c r="AD77" s="203">
        <v>12.46</v>
      </c>
      <c r="AE77" s="203">
        <v>0</v>
      </c>
      <c r="AF77" s="203">
        <v>0</v>
      </c>
      <c r="AG77" s="203">
        <v>35.36</v>
      </c>
      <c r="AH77" s="203">
        <v>0</v>
      </c>
      <c r="AI77" s="203">
        <v>57.99</v>
      </c>
      <c r="AJ77" s="203">
        <v>0</v>
      </c>
      <c r="AK77" s="203">
        <v>99.61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12.45</v>
      </c>
      <c r="AS77" s="203">
        <v>31</v>
      </c>
      <c r="AT77" s="203">
        <v>29.36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9.8699999999999992</v>
      </c>
      <c r="J78" s="203">
        <v>0</v>
      </c>
      <c r="K78" s="203">
        <v>20.170000000000002</v>
      </c>
      <c r="L78" s="203">
        <v>0.24</v>
      </c>
      <c r="M78" s="203">
        <v>2.52</v>
      </c>
      <c r="N78" s="203">
        <v>2.06</v>
      </c>
      <c r="O78" s="203">
        <v>2.92</v>
      </c>
      <c r="P78" s="203">
        <v>1.0900000000000001</v>
      </c>
      <c r="Q78" s="203">
        <v>0.36</v>
      </c>
      <c r="R78" s="203">
        <v>0.37</v>
      </c>
      <c r="S78" s="203">
        <v>0.46</v>
      </c>
      <c r="T78" s="203">
        <v>0</v>
      </c>
      <c r="U78" s="203">
        <v>2.46</v>
      </c>
      <c r="V78" s="203">
        <v>0.3</v>
      </c>
      <c r="W78" s="203">
        <v>0.79</v>
      </c>
      <c r="X78" s="203">
        <v>1.72</v>
      </c>
      <c r="Y78" s="203">
        <v>0</v>
      </c>
      <c r="Z78" s="203">
        <v>4.8600000000000003</v>
      </c>
      <c r="AA78" s="203">
        <v>1.57</v>
      </c>
      <c r="AB78" s="203">
        <v>0</v>
      </c>
      <c r="AC78" s="203">
        <v>17.48</v>
      </c>
      <c r="AD78" s="203">
        <v>12.46</v>
      </c>
      <c r="AE78" s="203">
        <v>0</v>
      </c>
      <c r="AF78" s="203">
        <v>0</v>
      </c>
      <c r="AG78" s="203">
        <v>35.36</v>
      </c>
      <c r="AH78" s="203">
        <v>0</v>
      </c>
      <c r="AI78" s="203">
        <v>57.99</v>
      </c>
      <c r="AJ78" s="203">
        <v>0</v>
      </c>
      <c r="AK78" s="203">
        <v>99.61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12.45</v>
      </c>
      <c r="AS78" s="203">
        <v>31</v>
      </c>
      <c r="AT78" s="203">
        <v>29.36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9.8699999999999992</v>
      </c>
      <c r="J79" s="203">
        <v>0</v>
      </c>
      <c r="K79" s="203">
        <v>20.18</v>
      </c>
      <c r="L79" s="203">
        <v>0.25</v>
      </c>
      <c r="M79" s="203">
        <v>2.52</v>
      </c>
      <c r="N79" s="203">
        <v>2.06</v>
      </c>
      <c r="O79" s="203">
        <v>2.92</v>
      </c>
      <c r="P79" s="203">
        <v>1.0900000000000001</v>
      </c>
      <c r="Q79" s="203">
        <v>0.36</v>
      </c>
      <c r="R79" s="203">
        <v>0.37</v>
      </c>
      <c r="S79" s="203">
        <v>0.46</v>
      </c>
      <c r="T79" s="203">
        <v>0</v>
      </c>
      <c r="U79" s="203">
        <v>2.46</v>
      </c>
      <c r="V79" s="203">
        <v>0.3</v>
      </c>
      <c r="W79" s="203">
        <v>0.79</v>
      </c>
      <c r="X79" s="203">
        <v>1.72</v>
      </c>
      <c r="Y79" s="203">
        <v>0</v>
      </c>
      <c r="Z79" s="203">
        <v>4.8600000000000003</v>
      </c>
      <c r="AA79" s="203">
        <v>1.57</v>
      </c>
      <c r="AB79" s="203">
        <v>0</v>
      </c>
      <c r="AC79" s="203">
        <v>33.270000000000003</v>
      </c>
      <c r="AD79" s="203">
        <v>0</v>
      </c>
      <c r="AE79" s="203">
        <v>0</v>
      </c>
      <c r="AF79" s="203">
        <v>0</v>
      </c>
      <c r="AG79" s="203">
        <v>35.36</v>
      </c>
      <c r="AH79" s="203">
        <v>0</v>
      </c>
      <c r="AI79" s="203">
        <v>57.99</v>
      </c>
      <c r="AJ79" s="203">
        <v>0</v>
      </c>
      <c r="AK79" s="203">
        <v>99.61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12.5</v>
      </c>
      <c r="AS79" s="203">
        <v>31</v>
      </c>
      <c r="AT79" s="203">
        <v>29.36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9.8699999999999992</v>
      </c>
      <c r="J80" s="203">
        <v>0</v>
      </c>
      <c r="K80" s="203">
        <v>20.18</v>
      </c>
      <c r="L80" s="203">
        <v>0.25</v>
      </c>
      <c r="M80" s="203">
        <v>2.52</v>
      </c>
      <c r="N80" s="203">
        <v>2.06</v>
      </c>
      <c r="O80" s="203">
        <v>2.92</v>
      </c>
      <c r="P80" s="203">
        <v>1.0900000000000001</v>
      </c>
      <c r="Q80" s="203">
        <v>0.36</v>
      </c>
      <c r="R80" s="203">
        <v>0.37</v>
      </c>
      <c r="S80" s="203">
        <v>0.46</v>
      </c>
      <c r="T80" s="203">
        <v>0</v>
      </c>
      <c r="U80" s="203">
        <v>2.46</v>
      </c>
      <c r="V80" s="203">
        <v>0.3</v>
      </c>
      <c r="W80" s="203">
        <v>0.79</v>
      </c>
      <c r="X80" s="203">
        <v>1.72</v>
      </c>
      <c r="Y80" s="203">
        <v>0</v>
      </c>
      <c r="Z80" s="203">
        <v>4.8600000000000003</v>
      </c>
      <c r="AA80" s="203">
        <v>1.57</v>
      </c>
      <c r="AB80" s="203">
        <v>0</v>
      </c>
      <c r="AC80" s="203">
        <v>33.270000000000003</v>
      </c>
      <c r="AD80" s="203">
        <v>0</v>
      </c>
      <c r="AE80" s="203">
        <v>0</v>
      </c>
      <c r="AF80" s="203">
        <v>0</v>
      </c>
      <c r="AG80" s="203">
        <v>35.36</v>
      </c>
      <c r="AH80" s="203">
        <v>0</v>
      </c>
      <c r="AI80" s="203">
        <v>57.99</v>
      </c>
      <c r="AJ80" s="203">
        <v>0</v>
      </c>
      <c r="AK80" s="203">
        <v>99.61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12.5</v>
      </c>
      <c r="AS80" s="203">
        <v>31</v>
      </c>
      <c r="AT80" s="203">
        <v>29.36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9.8699999999999992</v>
      </c>
      <c r="J81" s="203">
        <v>0</v>
      </c>
      <c r="K81" s="203">
        <v>77.44</v>
      </c>
      <c r="L81" s="203">
        <v>0.25</v>
      </c>
      <c r="M81" s="203">
        <v>2.52</v>
      </c>
      <c r="N81" s="203">
        <v>2.06</v>
      </c>
      <c r="O81" s="203">
        <v>2.92</v>
      </c>
      <c r="P81" s="203">
        <v>1.0900000000000001</v>
      </c>
      <c r="Q81" s="203">
        <v>0.36</v>
      </c>
      <c r="R81" s="203">
        <v>0.37</v>
      </c>
      <c r="S81" s="203">
        <v>0.46</v>
      </c>
      <c r="T81" s="203">
        <v>0</v>
      </c>
      <c r="U81" s="203">
        <v>2.46</v>
      </c>
      <c r="V81" s="203">
        <v>0.3</v>
      </c>
      <c r="W81" s="203">
        <v>0.79</v>
      </c>
      <c r="X81" s="203">
        <v>1.72</v>
      </c>
      <c r="Y81" s="203">
        <v>0</v>
      </c>
      <c r="Z81" s="203">
        <v>4.8499999999999996</v>
      </c>
      <c r="AA81" s="203">
        <v>1.57</v>
      </c>
      <c r="AB81" s="203">
        <v>0</v>
      </c>
      <c r="AC81" s="203">
        <v>33.270000000000003</v>
      </c>
      <c r="AD81" s="203">
        <v>0</v>
      </c>
      <c r="AE81" s="203">
        <v>0</v>
      </c>
      <c r="AF81" s="203">
        <v>0</v>
      </c>
      <c r="AG81" s="203">
        <v>35.36</v>
      </c>
      <c r="AH81" s="203">
        <v>0</v>
      </c>
      <c r="AI81" s="203">
        <v>57.99</v>
      </c>
      <c r="AJ81" s="203">
        <v>0</v>
      </c>
      <c r="AK81" s="203">
        <v>99.61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12.5</v>
      </c>
      <c r="AS81" s="203">
        <v>31</v>
      </c>
      <c r="AT81" s="203">
        <v>29.36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9.8699999999999992</v>
      </c>
      <c r="J82" s="203">
        <v>0</v>
      </c>
      <c r="K82" s="203">
        <v>77.44</v>
      </c>
      <c r="L82" s="203">
        <v>0.25</v>
      </c>
      <c r="M82" s="203">
        <v>2.52</v>
      </c>
      <c r="N82" s="203">
        <v>2.06</v>
      </c>
      <c r="O82" s="203">
        <v>2.92</v>
      </c>
      <c r="P82" s="203">
        <v>1.0900000000000001</v>
      </c>
      <c r="Q82" s="203">
        <v>0.36</v>
      </c>
      <c r="R82" s="203">
        <v>0.37</v>
      </c>
      <c r="S82" s="203">
        <v>0.46</v>
      </c>
      <c r="T82" s="203">
        <v>0</v>
      </c>
      <c r="U82" s="203">
        <v>2.46</v>
      </c>
      <c r="V82" s="203">
        <v>0.3</v>
      </c>
      <c r="W82" s="203">
        <v>0.79</v>
      </c>
      <c r="X82" s="203">
        <v>1.72</v>
      </c>
      <c r="Y82" s="203">
        <v>0</v>
      </c>
      <c r="Z82" s="203">
        <v>4.8600000000000003</v>
      </c>
      <c r="AA82" s="203">
        <v>1.57</v>
      </c>
      <c r="AB82" s="203">
        <v>0</v>
      </c>
      <c r="AC82" s="203">
        <v>33.270000000000003</v>
      </c>
      <c r="AD82" s="203">
        <v>0</v>
      </c>
      <c r="AE82" s="203">
        <v>0</v>
      </c>
      <c r="AF82" s="203">
        <v>0</v>
      </c>
      <c r="AG82" s="203">
        <v>35.36</v>
      </c>
      <c r="AH82" s="203">
        <v>0</v>
      </c>
      <c r="AI82" s="203">
        <v>57.99</v>
      </c>
      <c r="AJ82" s="203">
        <v>0</v>
      </c>
      <c r="AK82" s="203">
        <v>99.61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12.5</v>
      </c>
      <c r="AS82" s="203">
        <v>31</v>
      </c>
      <c r="AT82" s="203">
        <v>29.36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9.8699999999999992</v>
      </c>
      <c r="J83" s="203">
        <v>0</v>
      </c>
      <c r="K83" s="203">
        <v>67.83</v>
      </c>
      <c r="L83" s="203">
        <v>0.25</v>
      </c>
      <c r="M83" s="203">
        <v>2.52</v>
      </c>
      <c r="N83" s="203">
        <v>2.06</v>
      </c>
      <c r="O83" s="203">
        <v>2.92</v>
      </c>
      <c r="P83" s="203">
        <v>1.0900000000000001</v>
      </c>
      <c r="Q83" s="203">
        <v>0.36</v>
      </c>
      <c r="R83" s="203">
        <v>0.37</v>
      </c>
      <c r="S83" s="203">
        <v>0.46</v>
      </c>
      <c r="T83" s="203">
        <v>0</v>
      </c>
      <c r="U83" s="203">
        <v>2.46</v>
      </c>
      <c r="V83" s="203">
        <v>0.3</v>
      </c>
      <c r="W83" s="203">
        <v>0.79</v>
      </c>
      <c r="X83" s="203">
        <v>1.72</v>
      </c>
      <c r="Y83" s="203">
        <v>0</v>
      </c>
      <c r="Z83" s="203">
        <v>4.8600000000000003</v>
      </c>
      <c r="AA83" s="203">
        <v>1.57</v>
      </c>
      <c r="AB83" s="203">
        <v>0</v>
      </c>
      <c r="AC83" s="203">
        <v>33.24</v>
      </c>
      <c r="AD83" s="203">
        <v>0</v>
      </c>
      <c r="AE83" s="203">
        <v>0</v>
      </c>
      <c r="AF83" s="203">
        <v>0</v>
      </c>
      <c r="AG83" s="203">
        <v>35.36</v>
      </c>
      <c r="AH83" s="203">
        <v>0</v>
      </c>
      <c r="AI83" s="203">
        <v>57.99</v>
      </c>
      <c r="AJ83" s="203">
        <v>0</v>
      </c>
      <c r="AK83" s="203">
        <v>99.61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12.64</v>
      </c>
      <c r="AS83" s="203">
        <v>31</v>
      </c>
      <c r="AT83" s="203">
        <v>29.36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9.8699999999999992</v>
      </c>
      <c r="J84" s="203">
        <v>0</v>
      </c>
      <c r="K84" s="203">
        <v>67.83</v>
      </c>
      <c r="L84" s="203">
        <v>0.25</v>
      </c>
      <c r="M84" s="203">
        <v>2.52</v>
      </c>
      <c r="N84" s="203">
        <v>2.06</v>
      </c>
      <c r="O84" s="203">
        <v>2.92</v>
      </c>
      <c r="P84" s="203">
        <v>1.0900000000000001</v>
      </c>
      <c r="Q84" s="203">
        <v>0.36</v>
      </c>
      <c r="R84" s="203">
        <v>0.37</v>
      </c>
      <c r="S84" s="203">
        <v>0.46</v>
      </c>
      <c r="T84" s="203">
        <v>0</v>
      </c>
      <c r="U84" s="203">
        <v>2.46</v>
      </c>
      <c r="V84" s="203">
        <v>0.3</v>
      </c>
      <c r="W84" s="203">
        <v>0.79</v>
      </c>
      <c r="X84" s="203">
        <v>1.72</v>
      </c>
      <c r="Y84" s="203">
        <v>0</v>
      </c>
      <c r="Z84" s="203">
        <v>4.8600000000000003</v>
      </c>
      <c r="AA84" s="203">
        <v>1.57</v>
      </c>
      <c r="AB84" s="203">
        <v>0</v>
      </c>
      <c r="AC84" s="203">
        <v>33.24</v>
      </c>
      <c r="AD84" s="203">
        <v>0</v>
      </c>
      <c r="AE84" s="203">
        <v>0</v>
      </c>
      <c r="AF84" s="203">
        <v>0</v>
      </c>
      <c r="AG84" s="203">
        <v>35.36</v>
      </c>
      <c r="AH84" s="203">
        <v>0</v>
      </c>
      <c r="AI84" s="203">
        <v>57.99</v>
      </c>
      <c r="AJ84" s="203">
        <v>0</v>
      </c>
      <c r="AK84" s="203">
        <v>99.61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12.64</v>
      </c>
      <c r="AS84" s="203">
        <v>31</v>
      </c>
      <c r="AT84" s="203">
        <v>29.36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9.8699999999999992</v>
      </c>
      <c r="J85" s="203">
        <v>0</v>
      </c>
      <c r="K85" s="203">
        <v>67.83</v>
      </c>
      <c r="L85" s="203">
        <v>0.25</v>
      </c>
      <c r="M85" s="203">
        <v>2.52</v>
      </c>
      <c r="N85" s="203">
        <v>2.06</v>
      </c>
      <c r="O85" s="203">
        <v>2.92</v>
      </c>
      <c r="P85" s="203">
        <v>1.0900000000000001</v>
      </c>
      <c r="Q85" s="203">
        <v>0.36</v>
      </c>
      <c r="R85" s="203">
        <v>0.37</v>
      </c>
      <c r="S85" s="203">
        <v>0.46</v>
      </c>
      <c r="T85" s="203">
        <v>0</v>
      </c>
      <c r="U85" s="203">
        <v>2.46</v>
      </c>
      <c r="V85" s="203">
        <v>0.3</v>
      </c>
      <c r="W85" s="203">
        <v>0.79</v>
      </c>
      <c r="X85" s="203">
        <v>1.72</v>
      </c>
      <c r="Y85" s="203">
        <v>0</v>
      </c>
      <c r="Z85" s="203">
        <v>4.8600000000000003</v>
      </c>
      <c r="AA85" s="203">
        <v>1.57</v>
      </c>
      <c r="AB85" s="203">
        <v>0</v>
      </c>
      <c r="AC85" s="203">
        <v>33.24</v>
      </c>
      <c r="AD85" s="203">
        <v>0</v>
      </c>
      <c r="AE85" s="203">
        <v>0</v>
      </c>
      <c r="AF85" s="203">
        <v>0</v>
      </c>
      <c r="AG85" s="203">
        <v>35.36</v>
      </c>
      <c r="AH85" s="203">
        <v>0</v>
      </c>
      <c r="AI85" s="203">
        <v>57.99</v>
      </c>
      <c r="AJ85" s="203">
        <v>0</v>
      </c>
      <c r="AK85" s="203">
        <v>99.61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12.64</v>
      </c>
      <c r="AS85" s="203">
        <v>31</v>
      </c>
      <c r="AT85" s="203">
        <v>29.36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9.8699999999999992</v>
      </c>
      <c r="J86" s="203">
        <v>0</v>
      </c>
      <c r="K86" s="203">
        <v>67.83</v>
      </c>
      <c r="L86" s="203">
        <v>0.25</v>
      </c>
      <c r="M86" s="203">
        <v>2.52</v>
      </c>
      <c r="N86" s="203">
        <v>2.06</v>
      </c>
      <c r="O86" s="203">
        <v>2.92</v>
      </c>
      <c r="P86" s="203">
        <v>1.0900000000000001</v>
      </c>
      <c r="Q86" s="203">
        <v>0.36</v>
      </c>
      <c r="R86" s="203">
        <v>0.37</v>
      </c>
      <c r="S86" s="203">
        <v>0.46</v>
      </c>
      <c r="T86" s="203">
        <v>0</v>
      </c>
      <c r="U86" s="203">
        <v>2.46</v>
      </c>
      <c r="V86" s="203">
        <v>0.3</v>
      </c>
      <c r="W86" s="203">
        <v>0.79</v>
      </c>
      <c r="X86" s="203">
        <v>1.72</v>
      </c>
      <c r="Y86" s="203">
        <v>0</v>
      </c>
      <c r="Z86" s="203">
        <v>4.8600000000000003</v>
      </c>
      <c r="AA86" s="203">
        <v>1.57</v>
      </c>
      <c r="AB86" s="203">
        <v>0</v>
      </c>
      <c r="AC86" s="203">
        <v>33.24</v>
      </c>
      <c r="AD86" s="203">
        <v>0</v>
      </c>
      <c r="AE86" s="203">
        <v>0</v>
      </c>
      <c r="AF86" s="203">
        <v>0</v>
      </c>
      <c r="AG86" s="203">
        <v>35.36</v>
      </c>
      <c r="AH86" s="203">
        <v>0</v>
      </c>
      <c r="AI86" s="203">
        <v>57.99</v>
      </c>
      <c r="AJ86" s="203">
        <v>0</v>
      </c>
      <c r="AK86" s="203">
        <v>99.61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12.64</v>
      </c>
      <c r="AS86" s="203">
        <v>31</v>
      </c>
      <c r="AT86" s="203">
        <v>29.36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9.8699999999999992</v>
      </c>
      <c r="J87" s="203">
        <v>0</v>
      </c>
      <c r="K87" s="203">
        <v>48.63</v>
      </c>
      <c r="L87" s="203">
        <v>0.12</v>
      </c>
      <c r="M87" s="203">
        <v>2.52</v>
      </c>
      <c r="N87" s="203">
        <v>2.06</v>
      </c>
      <c r="O87" s="203">
        <v>2.92</v>
      </c>
      <c r="P87" s="203">
        <v>1.0900000000000001</v>
      </c>
      <c r="Q87" s="203">
        <v>0.36</v>
      </c>
      <c r="R87" s="203">
        <v>0.37</v>
      </c>
      <c r="S87" s="203">
        <v>0.46</v>
      </c>
      <c r="T87" s="203">
        <v>0</v>
      </c>
      <c r="U87" s="203">
        <v>2.46</v>
      </c>
      <c r="V87" s="203">
        <v>0.3</v>
      </c>
      <c r="W87" s="203">
        <v>0.79</v>
      </c>
      <c r="X87" s="203">
        <v>1.72</v>
      </c>
      <c r="Y87" s="203">
        <v>0</v>
      </c>
      <c r="Z87" s="203">
        <v>4.8600000000000003</v>
      </c>
      <c r="AA87" s="203">
        <v>1.57</v>
      </c>
      <c r="AB87" s="203">
        <v>0</v>
      </c>
      <c r="AC87" s="203">
        <v>33.24</v>
      </c>
      <c r="AD87" s="203">
        <v>0</v>
      </c>
      <c r="AE87" s="203">
        <v>0</v>
      </c>
      <c r="AF87" s="203">
        <v>0</v>
      </c>
      <c r="AG87" s="203">
        <v>35.36</v>
      </c>
      <c r="AH87" s="203">
        <v>0</v>
      </c>
      <c r="AI87" s="203">
        <v>57.99</v>
      </c>
      <c r="AJ87" s="203">
        <v>0</v>
      </c>
      <c r="AK87" s="203">
        <v>99.61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12.68</v>
      </c>
      <c r="AS87" s="203">
        <v>31</v>
      </c>
      <c r="AT87" s="203">
        <v>29.36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9.8699999999999992</v>
      </c>
      <c r="J88" s="203">
        <v>0</v>
      </c>
      <c r="K88" s="203">
        <v>67.84</v>
      </c>
      <c r="L88" s="203">
        <v>0.25</v>
      </c>
      <c r="M88" s="203">
        <v>2.52</v>
      </c>
      <c r="N88" s="203">
        <v>2.06</v>
      </c>
      <c r="O88" s="203">
        <v>2.92</v>
      </c>
      <c r="P88" s="203">
        <v>1.0900000000000001</v>
      </c>
      <c r="Q88" s="203">
        <v>0.36</v>
      </c>
      <c r="R88" s="203">
        <v>0.37</v>
      </c>
      <c r="S88" s="203">
        <v>0.46</v>
      </c>
      <c r="T88" s="203">
        <v>0</v>
      </c>
      <c r="U88" s="203">
        <v>2.46</v>
      </c>
      <c r="V88" s="203">
        <v>0.3</v>
      </c>
      <c r="W88" s="203">
        <v>0.79</v>
      </c>
      <c r="X88" s="203">
        <v>1.72</v>
      </c>
      <c r="Y88" s="203">
        <v>0</v>
      </c>
      <c r="Z88" s="203">
        <v>4.8600000000000003</v>
      </c>
      <c r="AA88" s="203">
        <v>1.57</v>
      </c>
      <c r="AB88" s="203">
        <v>0</v>
      </c>
      <c r="AC88" s="203">
        <v>33.24</v>
      </c>
      <c r="AD88" s="203">
        <v>0</v>
      </c>
      <c r="AE88" s="203">
        <v>0</v>
      </c>
      <c r="AF88" s="203">
        <v>0</v>
      </c>
      <c r="AG88" s="203">
        <v>35.36</v>
      </c>
      <c r="AH88" s="203">
        <v>0</v>
      </c>
      <c r="AI88" s="203">
        <v>57.99</v>
      </c>
      <c r="AJ88" s="203">
        <v>0</v>
      </c>
      <c r="AK88" s="203">
        <v>99.61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12.68</v>
      </c>
      <c r="AS88" s="203">
        <v>31</v>
      </c>
      <c r="AT88" s="203">
        <v>29.36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9.8699999999999992</v>
      </c>
      <c r="J89" s="203">
        <v>0</v>
      </c>
      <c r="K89" s="203">
        <v>77.44</v>
      </c>
      <c r="L89" s="203">
        <v>0.25</v>
      </c>
      <c r="M89" s="203">
        <v>2.52</v>
      </c>
      <c r="N89" s="203">
        <v>2.06</v>
      </c>
      <c r="O89" s="203">
        <v>2.92</v>
      </c>
      <c r="P89" s="203">
        <v>1.0900000000000001</v>
      </c>
      <c r="Q89" s="203">
        <v>0.36</v>
      </c>
      <c r="R89" s="203">
        <v>0.37</v>
      </c>
      <c r="S89" s="203">
        <v>0.46</v>
      </c>
      <c r="T89" s="203">
        <v>0</v>
      </c>
      <c r="U89" s="203">
        <v>2.46</v>
      </c>
      <c r="V89" s="203">
        <v>0.3</v>
      </c>
      <c r="W89" s="203">
        <v>0.79</v>
      </c>
      <c r="X89" s="203">
        <v>1.72</v>
      </c>
      <c r="Y89" s="203">
        <v>0</v>
      </c>
      <c r="Z89" s="203">
        <v>4.8600000000000003</v>
      </c>
      <c r="AA89" s="203">
        <v>1.57</v>
      </c>
      <c r="AB89" s="203">
        <v>0</v>
      </c>
      <c r="AC89" s="203">
        <v>33.24</v>
      </c>
      <c r="AD89" s="203">
        <v>0</v>
      </c>
      <c r="AE89" s="203">
        <v>0</v>
      </c>
      <c r="AF89" s="203">
        <v>0</v>
      </c>
      <c r="AG89" s="203">
        <v>35.36</v>
      </c>
      <c r="AH89" s="203">
        <v>0</v>
      </c>
      <c r="AI89" s="203">
        <v>57.99</v>
      </c>
      <c r="AJ89" s="203">
        <v>0</v>
      </c>
      <c r="AK89" s="203">
        <v>99.61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12.68</v>
      </c>
      <c r="AS89" s="203">
        <v>31</v>
      </c>
      <c r="AT89" s="203">
        <v>29.36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9.8699999999999992</v>
      </c>
      <c r="J90" s="203">
        <v>0</v>
      </c>
      <c r="K90" s="203">
        <v>87.05</v>
      </c>
      <c r="L90" s="203">
        <v>0.25</v>
      </c>
      <c r="M90" s="203">
        <v>2.52</v>
      </c>
      <c r="N90" s="203">
        <v>2.06</v>
      </c>
      <c r="O90" s="203">
        <v>2.92</v>
      </c>
      <c r="P90" s="203">
        <v>1.0900000000000001</v>
      </c>
      <c r="Q90" s="203">
        <v>0.36</v>
      </c>
      <c r="R90" s="203">
        <v>0.37</v>
      </c>
      <c r="S90" s="203">
        <v>0.46</v>
      </c>
      <c r="T90" s="203">
        <v>0</v>
      </c>
      <c r="U90" s="203">
        <v>2.46</v>
      </c>
      <c r="V90" s="203">
        <v>0.3</v>
      </c>
      <c r="W90" s="203">
        <v>0.79</v>
      </c>
      <c r="X90" s="203">
        <v>1.72</v>
      </c>
      <c r="Y90" s="203">
        <v>0</v>
      </c>
      <c r="Z90" s="203">
        <v>4.8600000000000003</v>
      </c>
      <c r="AA90" s="203">
        <v>1.57</v>
      </c>
      <c r="AB90" s="203">
        <v>0</v>
      </c>
      <c r="AC90" s="203">
        <v>33.24</v>
      </c>
      <c r="AD90" s="203">
        <v>0</v>
      </c>
      <c r="AE90" s="203">
        <v>0</v>
      </c>
      <c r="AF90" s="203">
        <v>0</v>
      </c>
      <c r="AG90" s="203">
        <v>35.36</v>
      </c>
      <c r="AH90" s="203">
        <v>0</v>
      </c>
      <c r="AI90" s="203">
        <v>57.99</v>
      </c>
      <c r="AJ90" s="203">
        <v>0</v>
      </c>
      <c r="AK90" s="203">
        <v>99.61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12.68</v>
      </c>
      <c r="AS90" s="203">
        <v>31</v>
      </c>
      <c r="AT90" s="203">
        <v>29.36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9.8699999999999992</v>
      </c>
      <c r="J91" s="203">
        <v>0</v>
      </c>
      <c r="K91" s="203">
        <v>67.84</v>
      </c>
      <c r="L91" s="203">
        <v>0.25</v>
      </c>
      <c r="M91" s="203">
        <v>2.52</v>
      </c>
      <c r="N91" s="203">
        <v>2.06</v>
      </c>
      <c r="O91" s="203">
        <v>2.92</v>
      </c>
      <c r="P91" s="203">
        <v>1.0900000000000001</v>
      </c>
      <c r="Q91" s="203">
        <v>0.36</v>
      </c>
      <c r="R91" s="203">
        <v>0.37</v>
      </c>
      <c r="S91" s="203">
        <v>0.46</v>
      </c>
      <c r="T91" s="203">
        <v>0</v>
      </c>
      <c r="U91" s="203">
        <v>2.46</v>
      </c>
      <c r="V91" s="203">
        <v>0.3</v>
      </c>
      <c r="W91" s="203">
        <v>0.79</v>
      </c>
      <c r="X91" s="203">
        <v>1.72</v>
      </c>
      <c r="Y91" s="203">
        <v>0</v>
      </c>
      <c r="Z91" s="203">
        <v>4.8600000000000003</v>
      </c>
      <c r="AA91" s="203">
        <v>1.57</v>
      </c>
      <c r="AB91" s="203">
        <v>0</v>
      </c>
      <c r="AC91" s="203">
        <v>33.24</v>
      </c>
      <c r="AD91" s="203">
        <v>0</v>
      </c>
      <c r="AE91" s="203">
        <v>0</v>
      </c>
      <c r="AF91" s="203">
        <v>0</v>
      </c>
      <c r="AG91" s="203">
        <v>35.36</v>
      </c>
      <c r="AH91" s="203">
        <v>0</v>
      </c>
      <c r="AI91" s="203">
        <v>57.99</v>
      </c>
      <c r="AJ91" s="203">
        <v>0</v>
      </c>
      <c r="AK91" s="203">
        <v>99.61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12.68</v>
      </c>
      <c r="AS91" s="203">
        <v>31</v>
      </c>
      <c r="AT91" s="203">
        <v>29.36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9.8699999999999992</v>
      </c>
      <c r="J92" s="203">
        <v>0</v>
      </c>
      <c r="K92" s="203">
        <v>77.44</v>
      </c>
      <c r="L92" s="203">
        <v>0.25</v>
      </c>
      <c r="M92" s="203">
        <v>2.52</v>
      </c>
      <c r="N92" s="203">
        <v>2.06</v>
      </c>
      <c r="O92" s="203">
        <v>2.92</v>
      </c>
      <c r="P92" s="203">
        <v>1.0900000000000001</v>
      </c>
      <c r="Q92" s="203">
        <v>0.36</v>
      </c>
      <c r="R92" s="203">
        <v>0.37</v>
      </c>
      <c r="S92" s="203">
        <v>0.46</v>
      </c>
      <c r="T92" s="203">
        <v>0</v>
      </c>
      <c r="U92" s="203">
        <v>2.46</v>
      </c>
      <c r="V92" s="203">
        <v>0.3</v>
      </c>
      <c r="W92" s="203">
        <v>0.79</v>
      </c>
      <c r="X92" s="203">
        <v>1.72</v>
      </c>
      <c r="Y92" s="203">
        <v>0</v>
      </c>
      <c r="Z92" s="203">
        <v>4.8600000000000003</v>
      </c>
      <c r="AA92" s="203">
        <v>1.57</v>
      </c>
      <c r="AB92" s="203">
        <v>0</v>
      </c>
      <c r="AC92" s="203">
        <v>33.24</v>
      </c>
      <c r="AD92" s="203">
        <v>0</v>
      </c>
      <c r="AE92" s="203">
        <v>0</v>
      </c>
      <c r="AF92" s="203">
        <v>0</v>
      </c>
      <c r="AG92" s="203">
        <v>35.36</v>
      </c>
      <c r="AH92" s="203">
        <v>0</v>
      </c>
      <c r="AI92" s="203">
        <v>57.99</v>
      </c>
      <c r="AJ92" s="203">
        <v>0</v>
      </c>
      <c r="AK92" s="203">
        <v>99.61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12.68</v>
      </c>
      <c r="AS92" s="203">
        <v>31</v>
      </c>
      <c r="AT92" s="203">
        <v>29.36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9.8699999999999992</v>
      </c>
      <c r="J93" s="203">
        <v>0</v>
      </c>
      <c r="K93" s="203">
        <v>77.44</v>
      </c>
      <c r="L93" s="203">
        <v>0.25</v>
      </c>
      <c r="M93" s="203">
        <v>2.52</v>
      </c>
      <c r="N93" s="203">
        <v>2.06</v>
      </c>
      <c r="O93" s="203">
        <v>2.92</v>
      </c>
      <c r="P93" s="203">
        <v>1.0900000000000001</v>
      </c>
      <c r="Q93" s="203">
        <v>0.36</v>
      </c>
      <c r="R93" s="203">
        <v>0.37</v>
      </c>
      <c r="S93" s="203">
        <v>0.46</v>
      </c>
      <c r="T93" s="203">
        <v>0</v>
      </c>
      <c r="U93" s="203">
        <v>2.46</v>
      </c>
      <c r="V93" s="203">
        <v>0.3</v>
      </c>
      <c r="W93" s="203">
        <v>0.79</v>
      </c>
      <c r="X93" s="203">
        <v>1.72</v>
      </c>
      <c r="Y93" s="203">
        <v>0</v>
      </c>
      <c r="Z93" s="203">
        <v>4.8600000000000003</v>
      </c>
      <c r="AA93" s="203">
        <v>1.57</v>
      </c>
      <c r="AB93" s="203">
        <v>0</v>
      </c>
      <c r="AC93" s="203">
        <v>33.24</v>
      </c>
      <c r="AD93" s="203">
        <v>0</v>
      </c>
      <c r="AE93" s="203">
        <v>0</v>
      </c>
      <c r="AF93" s="203">
        <v>0</v>
      </c>
      <c r="AG93" s="203">
        <v>35.36</v>
      </c>
      <c r="AH93" s="203">
        <v>0</v>
      </c>
      <c r="AI93" s="203">
        <v>57.99</v>
      </c>
      <c r="AJ93" s="203">
        <v>0</v>
      </c>
      <c r="AK93" s="203">
        <v>99.61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12.68</v>
      </c>
      <c r="AS93" s="203">
        <v>31</v>
      </c>
      <c r="AT93" s="203">
        <v>29.36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9.8699999999999992</v>
      </c>
      <c r="J94" s="203">
        <v>0</v>
      </c>
      <c r="K94" s="203">
        <v>77.44</v>
      </c>
      <c r="L94" s="203">
        <v>0.25</v>
      </c>
      <c r="M94" s="203">
        <v>2.52</v>
      </c>
      <c r="N94" s="203">
        <v>2.06</v>
      </c>
      <c r="O94" s="203">
        <v>2.92</v>
      </c>
      <c r="P94" s="203">
        <v>1.0900000000000001</v>
      </c>
      <c r="Q94" s="203">
        <v>0.36</v>
      </c>
      <c r="R94" s="203">
        <v>0.37</v>
      </c>
      <c r="S94" s="203">
        <v>0.46</v>
      </c>
      <c r="T94" s="203">
        <v>0</v>
      </c>
      <c r="U94" s="203">
        <v>2.46</v>
      </c>
      <c r="V94" s="203">
        <v>0.3</v>
      </c>
      <c r="W94" s="203">
        <v>0.79</v>
      </c>
      <c r="X94" s="203">
        <v>1.72</v>
      </c>
      <c r="Y94" s="203">
        <v>0</v>
      </c>
      <c r="Z94" s="203">
        <v>4.8600000000000003</v>
      </c>
      <c r="AA94" s="203">
        <v>1.57</v>
      </c>
      <c r="AB94" s="203">
        <v>0</v>
      </c>
      <c r="AC94" s="203">
        <v>33.24</v>
      </c>
      <c r="AD94" s="203">
        <v>0</v>
      </c>
      <c r="AE94" s="203">
        <v>0</v>
      </c>
      <c r="AF94" s="203">
        <v>0</v>
      </c>
      <c r="AG94" s="203">
        <v>35.36</v>
      </c>
      <c r="AH94" s="203">
        <v>0</v>
      </c>
      <c r="AI94" s="203">
        <v>57.99</v>
      </c>
      <c r="AJ94" s="203">
        <v>0</v>
      </c>
      <c r="AK94" s="203">
        <v>99.61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12.68</v>
      </c>
      <c r="AS94" s="203">
        <v>31</v>
      </c>
      <c r="AT94" s="203">
        <v>29.36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9.8699999999999992</v>
      </c>
      <c r="J95" s="203">
        <v>0</v>
      </c>
      <c r="K95" s="203">
        <v>77.44</v>
      </c>
      <c r="L95" s="203">
        <v>0.25</v>
      </c>
      <c r="M95" s="203">
        <v>2.52</v>
      </c>
      <c r="N95" s="203">
        <v>2.06</v>
      </c>
      <c r="O95" s="203">
        <v>2.92</v>
      </c>
      <c r="P95" s="203">
        <v>1.0900000000000001</v>
      </c>
      <c r="Q95" s="203">
        <v>0.36</v>
      </c>
      <c r="R95" s="203">
        <v>0.37</v>
      </c>
      <c r="S95" s="203">
        <v>0.46</v>
      </c>
      <c r="T95" s="203">
        <v>0</v>
      </c>
      <c r="U95" s="203">
        <v>2.46</v>
      </c>
      <c r="V95" s="203">
        <v>0.3</v>
      </c>
      <c r="W95" s="203">
        <v>0.79</v>
      </c>
      <c r="X95" s="203">
        <v>1.72</v>
      </c>
      <c r="Y95" s="203">
        <v>0</v>
      </c>
      <c r="Z95" s="203">
        <v>4.8600000000000003</v>
      </c>
      <c r="AA95" s="203">
        <v>1.57</v>
      </c>
      <c r="AB95" s="203">
        <v>0</v>
      </c>
      <c r="AC95" s="203">
        <v>33.24</v>
      </c>
      <c r="AD95" s="203">
        <v>0</v>
      </c>
      <c r="AE95" s="203">
        <v>0</v>
      </c>
      <c r="AF95" s="203">
        <v>0</v>
      </c>
      <c r="AG95" s="203">
        <v>35.36</v>
      </c>
      <c r="AH95" s="203">
        <v>0</v>
      </c>
      <c r="AI95" s="203">
        <v>57.99</v>
      </c>
      <c r="AJ95" s="203">
        <v>0</v>
      </c>
      <c r="AK95" s="203">
        <v>99.61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12.68</v>
      </c>
      <c r="AS95" s="203">
        <v>31</v>
      </c>
      <c r="AT95" s="203">
        <v>29.36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9.8699999999999992</v>
      </c>
      <c r="J96" s="203">
        <v>0</v>
      </c>
      <c r="K96" s="203">
        <v>125.46</v>
      </c>
      <c r="L96" s="203">
        <v>0.25</v>
      </c>
      <c r="M96" s="203">
        <v>2.52</v>
      </c>
      <c r="N96" s="203">
        <v>2.06</v>
      </c>
      <c r="O96" s="203">
        <v>2.92</v>
      </c>
      <c r="P96" s="203">
        <v>1.0900000000000001</v>
      </c>
      <c r="Q96" s="203">
        <v>0.36</v>
      </c>
      <c r="R96" s="203">
        <v>0.37</v>
      </c>
      <c r="S96" s="203">
        <v>0.46</v>
      </c>
      <c r="T96" s="203">
        <v>0</v>
      </c>
      <c r="U96" s="203">
        <v>2.46</v>
      </c>
      <c r="V96" s="203">
        <v>0.3</v>
      </c>
      <c r="W96" s="203">
        <v>0.79</v>
      </c>
      <c r="X96" s="203">
        <v>1.72</v>
      </c>
      <c r="Y96" s="203">
        <v>0</v>
      </c>
      <c r="Z96" s="203">
        <v>4.8600000000000003</v>
      </c>
      <c r="AA96" s="203">
        <v>1.57</v>
      </c>
      <c r="AB96" s="203">
        <v>0</v>
      </c>
      <c r="AC96" s="203">
        <v>33.24</v>
      </c>
      <c r="AD96" s="203">
        <v>0</v>
      </c>
      <c r="AE96" s="203">
        <v>0</v>
      </c>
      <c r="AF96" s="203">
        <v>0</v>
      </c>
      <c r="AG96" s="203">
        <v>35.36</v>
      </c>
      <c r="AH96" s="203">
        <v>0</v>
      </c>
      <c r="AI96" s="203">
        <v>57.99</v>
      </c>
      <c r="AJ96" s="203">
        <v>0</v>
      </c>
      <c r="AK96" s="203">
        <v>99.61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12.68</v>
      </c>
      <c r="AS96" s="203">
        <v>31</v>
      </c>
      <c r="AT96" s="203">
        <v>29.36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9.8699999999999992</v>
      </c>
      <c r="J97" s="203">
        <v>0</v>
      </c>
      <c r="K97" s="203">
        <v>173.48</v>
      </c>
      <c r="L97" s="203">
        <v>0.25</v>
      </c>
      <c r="M97" s="203">
        <v>2.52</v>
      </c>
      <c r="N97" s="203">
        <v>2.06</v>
      </c>
      <c r="O97" s="203">
        <v>2.92</v>
      </c>
      <c r="P97" s="203">
        <v>1.0900000000000001</v>
      </c>
      <c r="Q97" s="203">
        <v>0.36</v>
      </c>
      <c r="R97" s="203">
        <v>0.37</v>
      </c>
      <c r="S97" s="203">
        <v>0.46</v>
      </c>
      <c r="T97" s="203">
        <v>0</v>
      </c>
      <c r="U97" s="203">
        <v>2.46</v>
      </c>
      <c r="V97" s="203">
        <v>0.3</v>
      </c>
      <c r="W97" s="203">
        <v>0.79</v>
      </c>
      <c r="X97" s="203">
        <v>1.72</v>
      </c>
      <c r="Y97" s="203">
        <v>0</v>
      </c>
      <c r="Z97" s="203">
        <v>4.8600000000000003</v>
      </c>
      <c r="AA97" s="203">
        <v>1.57</v>
      </c>
      <c r="AB97" s="203">
        <v>0</v>
      </c>
      <c r="AC97" s="203">
        <v>33.24</v>
      </c>
      <c r="AD97" s="203">
        <v>0</v>
      </c>
      <c r="AE97" s="203">
        <v>0</v>
      </c>
      <c r="AF97" s="203">
        <v>0</v>
      </c>
      <c r="AG97" s="203">
        <v>35.36</v>
      </c>
      <c r="AH97" s="203">
        <v>0</v>
      </c>
      <c r="AI97" s="203">
        <v>57.99</v>
      </c>
      <c r="AJ97" s="203">
        <v>0</v>
      </c>
      <c r="AK97" s="203">
        <v>99.61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12.68</v>
      </c>
      <c r="AS97" s="203">
        <v>31</v>
      </c>
      <c r="AT97" s="203">
        <v>29.36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9.8699999999999992</v>
      </c>
      <c r="J98" s="203">
        <v>0</v>
      </c>
      <c r="K98" s="203">
        <v>221.5</v>
      </c>
      <c r="L98" s="203">
        <v>0.25</v>
      </c>
      <c r="M98" s="203">
        <v>2.52</v>
      </c>
      <c r="N98" s="203">
        <v>2.06</v>
      </c>
      <c r="O98" s="203">
        <v>2.92</v>
      </c>
      <c r="P98" s="203">
        <v>1.0900000000000001</v>
      </c>
      <c r="Q98" s="203">
        <v>0.36</v>
      </c>
      <c r="R98" s="203">
        <v>0.37</v>
      </c>
      <c r="S98" s="203">
        <v>0.46</v>
      </c>
      <c r="T98" s="203">
        <v>0</v>
      </c>
      <c r="U98" s="203">
        <v>2.46</v>
      </c>
      <c r="V98" s="203">
        <v>0.3</v>
      </c>
      <c r="W98" s="203">
        <v>0.79</v>
      </c>
      <c r="X98" s="203">
        <v>1.72</v>
      </c>
      <c r="Y98" s="203">
        <v>0</v>
      </c>
      <c r="Z98" s="203">
        <v>4.8600000000000003</v>
      </c>
      <c r="AA98" s="203">
        <v>1.57</v>
      </c>
      <c r="AB98" s="203">
        <v>0</v>
      </c>
      <c r="AC98" s="203">
        <v>33.24</v>
      </c>
      <c r="AD98" s="203">
        <v>0</v>
      </c>
      <c r="AE98" s="203">
        <v>0</v>
      </c>
      <c r="AF98" s="203">
        <v>0</v>
      </c>
      <c r="AG98" s="203">
        <v>35.36</v>
      </c>
      <c r="AH98" s="203">
        <v>0</v>
      </c>
      <c r="AI98" s="203">
        <v>57.99</v>
      </c>
      <c r="AJ98" s="203">
        <v>0</v>
      </c>
      <c r="AK98" s="203">
        <v>99.61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12.68</v>
      </c>
      <c r="AS98" s="203">
        <v>31</v>
      </c>
      <c r="AT98" s="203">
        <v>29.36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0.23688000000000009</v>
      </c>
      <c r="J99">
        <f t="shared" si="0"/>
        <v>0</v>
      </c>
      <c r="K99">
        <f t="shared" si="0"/>
        <v>3.8905550000000004</v>
      </c>
      <c r="L99">
        <f t="shared" si="0"/>
        <v>2.9944999999999979E-2</v>
      </c>
      <c r="M99">
        <f t="shared" si="0"/>
        <v>5.9620000000000131E-2</v>
      </c>
      <c r="N99">
        <f t="shared" si="0"/>
        <v>4.9440000000000039E-2</v>
      </c>
      <c r="O99">
        <f t="shared" si="0"/>
        <v>7.0079999999999906E-2</v>
      </c>
      <c r="P99">
        <f t="shared" si="0"/>
        <v>2.5817500000000028E-2</v>
      </c>
      <c r="Q99">
        <f t="shared" si="0"/>
        <v>4.33950000000001E-2</v>
      </c>
      <c r="R99">
        <f t="shared" si="0"/>
        <v>4.4447500000000056E-2</v>
      </c>
      <c r="S99">
        <f t="shared" si="0"/>
        <v>5.5145000000000007E-2</v>
      </c>
      <c r="T99">
        <f t="shared" si="0"/>
        <v>0</v>
      </c>
      <c r="U99">
        <f t="shared" si="0"/>
        <v>5.9312500000000053E-2</v>
      </c>
      <c r="V99">
        <f t="shared" si="0"/>
        <v>7.2000000000000119E-3</v>
      </c>
      <c r="W99">
        <f t="shared" si="0"/>
        <v>1.8970000000000011E-2</v>
      </c>
      <c r="X99">
        <f t="shared" si="0"/>
        <v>4.1279999999999976E-2</v>
      </c>
      <c r="Y99">
        <f t="shared" si="0"/>
        <v>0</v>
      </c>
      <c r="Z99">
        <f t="shared" si="0"/>
        <v>0.25457500000000027</v>
      </c>
      <c r="AA99">
        <f t="shared" si="0"/>
        <v>0.12729499999999985</v>
      </c>
      <c r="AB99">
        <f t="shared" si="0"/>
        <v>0</v>
      </c>
      <c r="AC99">
        <f t="shared" si="0"/>
        <v>0.49811000000000022</v>
      </c>
      <c r="AD99">
        <f t="shared" si="0"/>
        <v>0.23674000000000023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7.4987399999999891</v>
      </c>
      <c r="AP99">
        <f t="shared" si="0"/>
        <v>0</v>
      </c>
      <c r="AQ99">
        <f t="shared" ref="AQ99:AX99" si="1">SUM(AQ3:AQ98)/4000</f>
        <v>0</v>
      </c>
      <c r="AR99">
        <f t="shared" si="1"/>
        <v>0.3015450000000004</v>
      </c>
      <c r="AS99">
        <f t="shared" si="1"/>
        <v>0.74399999999999999</v>
      </c>
      <c r="AT99">
        <f t="shared" si="1"/>
        <v>0.70464000000000016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45625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-158.15299999999999</v>
      </c>
      <c r="D3" s="103">
        <f>'IDT-1 Calculation'!DH3</f>
        <v>0</v>
      </c>
      <c r="E3" s="103">
        <f>'IDT-1 Calculation'!DI3</f>
        <v>0</v>
      </c>
      <c r="F3" s="103">
        <f>'IDT-1 Calculation'!DJ3</f>
        <v>158.15299999999999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-143.38300000000001</v>
      </c>
      <c r="D4" s="95">
        <f>'IDT-1 Calculation'!DH4</f>
        <v>0</v>
      </c>
      <c r="E4" s="95">
        <f>'IDT-1 Calculation'!DI4</f>
        <v>0</v>
      </c>
      <c r="F4" s="95">
        <f>'IDT-1 Calculation'!DJ4</f>
        <v>143.38300000000001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-137.98599999999999</v>
      </c>
      <c r="D5" s="95">
        <f>'IDT-1 Calculation'!DH5</f>
        <v>0</v>
      </c>
      <c r="E5" s="95">
        <f>'IDT-1 Calculation'!DI5</f>
        <v>0</v>
      </c>
      <c r="F5" s="95">
        <f>'IDT-1 Calculation'!DJ5</f>
        <v>137.98599999999999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-125.652</v>
      </c>
      <c r="D6" s="95">
        <f>'IDT-1 Calculation'!DH6</f>
        <v>0</v>
      </c>
      <c r="E6" s="95">
        <f>'IDT-1 Calculation'!DI6</f>
        <v>0</v>
      </c>
      <c r="F6" s="95">
        <f>'IDT-1 Calculation'!DJ6</f>
        <v>125.652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-111.312</v>
      </c>
      <c r="D7" s="95">
        <f>'IDT-1 Calculation'!DH7</f>
        <v>0</v>
      </c>
      <c r="E7" s="95">
        <f>'IDT-1 Calculation'!DI7</f>
        <v>0</v>
      </c>
      <c r="F7" s="95">
        <f>'IDT-1 Calculation'!DJ7</f>
        <v>111.312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-109.876</v>
      </c>
      <c r="D8" s="95">
        <f>'IDT-1 Calculation'!DH8</f>
        <v>0</v>
      </c>
      <c r="E8" s="95">
        <f>'IDT-1 Calculation'!DI8</f>
        <v>0</v>
      </c>
      <c r="F8" s="95">
        <f>'IDT-1 Calculation'!DJ8</f>
        <v>109.876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-106.57599999999999</v>
      </c>
      <c r="D9" s="95">
        <f>'IDT-1 Calculation'!DH9</f>
        <v>0</v>
      </c>
      <c r="E9" s="95">
        <f>'IDT-1 Calculation'!DI9</f>
        <v>0</v>
      </c>
      <c r="F9" s="95">
        <f>'IDT-1 Calculation'!DJ9</f>
        <v>106.57599999999999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-95.626000000000005</v>
      </c>
      <c r="D10" s="95">
        <f>'IDT-1 Calculation'!DH10</f>
        <v>0</v>
      </c>
      <c r="E10" s="95">
        <f>'IDT-1 Calculation'!DI10</f>
        <v>0</v>
      </c>
      <c r="F10" s="95">
        <f>'IDT-1 Calculation'!DJ10</f>
        <v>95.626000000000005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-83.123000000000005</v>
      </c>
      <c r="D11" s="95">
        <f>'IDT-1 Calculation'!DH11</f>
        <v>0</v>
      </c>
      <c r="E11" s="95">
        <f>'IDT-1 Calculation'!DI11</f>
        <v>0</v>
      </c>
      <c r="F11" s="95">
        <f>'IDT-1 Calculation'!DJ11</f>
        <v>83.123000000000005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-70.876999999999995</v>
      </c>
      <c r="D12" s="95">
        <f>'IDT-1 Calculation'!DH12</f>
        <v>0</v>
      </c>
      <c r="E12" s="95">
        <f>'IDT-1 Calculation'!DI12</f>
        <v>0</v>
      </c>
      <c r="F12" s="95">
        <f>'IDT-1 Calculation'!DJ12</f>
        <v>70.876999999999995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-68.448999999999998</v>
      </c>
      <c r="D13" s="95">
        <f>'IDT-1 Calculation'!DH13</f>
        <v>0</v>
      </c>
      <c r="E13" s="95">
        <f>'IDT-1 Calculation'!DI13</f>
        <v>0</v>
      </c>
      <c r="F13" s="95">
        <f>'IDT-1 Calculation'!DJ13</f>
        <v>68.448999999999998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-64.968999999999994</v>
      </c>
      <c r="D14" s="95">
        <f>'IDT-1 Calculation'!DH14</f>
        <v>0</v>
      </c>
      <c r="E14" s="95">
        <f>'IDT-1 Calculation'!DI14</f>
        <v>0</v>
      </c>
      <c r="F14" s="95">
        <f>'IDT-1 Calculation'!DJ14</f>
        <v>64.968999999999994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-57.746000000000002</v>
      </c>
      <c r="D15" s="95">
        <f>'IDT-1 Calculation'!DH15</f>
        <v>0</v>
      </c>
      <c r="E15" s="95">
        <f>'IDT-1 Calculation'!DI15</f>
        <v>0</v>
      </c>
      <c r="F15" s="95">
        <f>'IDT-1 Calculation'!DJ15</f>
        <v>57.746000000000002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-57.915999999999997</v>
      </c>
      <c r="D16" s="95">
        <f>'IDT-1 Calculation'!DH16</f>
        <v>0</v>
      </c>
      <c r="E16" s="95">
        <f>'IDT-1 Calculation'!DI16</f>
        <v>0</v>
      </c>
      <c r="F16" s="95">
        <f>'IDT-1 Calculation'!DJ16</f>
        <v>57.915999999999997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-56.015999999999998</v>
      </c>
      <c r="D17" s="95">
        <f>'IDT-1 Calculation'!DH17</f>
        <v>0</v>
      </c>
      <c r="E17" s="95">
        <f>'IDT-1 Calculation'!DI17</f>
        <v>0</v>
      </c>
      <c r="F17" s="95">
        <f>'IDT-1 Calculation'!DJ17</f>
        <v>56.015999999999998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-53.265999999999998</v>
      </c>
      <c r="D18" s="95">
        <f>'IDT-1 Calculation'!DH18</f>
        <v>0</v>
      </c>
      <c r="E18" s="95">
        <f>'IDT-1 Calculation'!DI18</f>
        <v>0</v>
      </c>
      <c r="F18" s="95">
        <f>'IDT-1 Calculation'!DJ18</f>
        <v>53.265999999999998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-50.603000000000002</v>
      </c>
      <c r="D19" s="95">
        <f>'IDT-1 Calculation'!DH19</f>
        <v>0</v>
      </c>
      <c r="E19" s="95">
        <f>'IDT-1 Calculation'!DI19</f>
        <v>0</v>
      </c>
      <c r="F19" s="95">
        <f>'IDT-1 Calculation'!DJ19</f>
        <v>50.603000000000002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-56.802999999999997</v>
      </c>
      <c r="D20" s="95">
        <f>'IDT-1 Calculation'!DH20</f>
        <v>0</v>
      </c>
      <c r="E20" s="95">
        <f>'IDT-1 Calculation'!DI20</f>
        <v>0</v>
      </c>
      <c r="F20" s="95">
        <f>'IDT-1 Calculation'!DJ20</f>
        <v>56.802999999999997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-66.733000000000004</v>
      </c>
      <c r="D21" s="95">
        <f>'IDT-1 Calculation'!DH21</f>
        <v>0</v>
      </c>
      <c r="E21" s="95">
        <f>'IDT-1 Calculation'!DI21</f>
        <v>0</v>
      </c>
      <c r="F21" s="95">
        <f>'IDT-1 Calculation'!DJ21</f>
        <v>66.733000000000004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-80.923000000000002</v>
      </c>
      <c r="D22" s="95">
        <f>'IDT-1 Calculation'!DH22</f>
        <v>0</v>
      </c>
      <c r="E22" s="95">
        <f>'IDT-1 Calculation'!DI22</f>
        <v>0</v>
      </c>
      <c r="F22" s="95">
        <f>'IDT-1 Calculation'!DJ22</f>
        <v>80.923000000000002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-56.768000000000001</v>
      </c>
      <c r="D23" s="95">
        <f>'IDT-1 Calculation'!DH23</f>
        <v>0</v>
      </c>
      <c r="E23" s="95">
        <f>'IDT-1 Calculation'!DI23</f>
        <v>0</v>
      </c>
      <c r="F23" s="95">
        <f>'IDT-1 Calculation'!DJ23</f>
        <v>56.768000000000001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-81.421000000000006</v>
      </c>
      <c r="D24" s="95">
        <f>'IDT-1 Calculation'!DH24</f>
        <v>0</v>
      </c>
      <c r="E24" s="95">
        <f>'IDT-1 Calculation'!DI24</f>
        <v>0</v>
      </c>
      <c r="F24" s="95">
        <f>'IDT-1 Calculation'!DJ24</f>
        <v>81.421000000000006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-118.43300000000001</v>
      </c>
      <c r="D25" s="95">
        <f>'IDT-1 Calculation'!DH25</f>
        <v>0</v>
      </c>
      <c r="E25" s="95">
        <f>'IDT-1 Calculation'!DI25</f>
        <v>0</v>
      </c>
      <c r="F25" s="95">
        <f>'IDT-1 Calculation'!DJ25</f>
        <v>118.43300000000001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-87.906999999999996</v>
      </c>
      <c r="D26" s="95">
        <f>'IDT-1 Calculation'!DH26</f>
        <v>0</v>
      </c>
      <c r="E26" s="95">
        <f>'IDT-1 Calculation'!DI26</f>
        <v>0</v>
      </c>
      <c r="F26" s="95">
        <f>'IDT-1 Calculation'!DJ26</f>
        <v>87.906999999999996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-134.43600000000001</v>
      </c>
      <c r="D27" s="95">
        <f>'IDT-1 Calculation'!DH27</f>
        <v>0</v>
      </c>
      <c r="E27" s="95">
        <f>'IDT-1 Calculation'!DI27</f>
        <v>0</v>
      </c>
      <c r="F27" s="95">
        <f>'IDT-1 Calculation'!DJ27</f>
        <v>134.43600000000001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-170.529</v>
      </c>
      <c r="D28" s="95">
        <f>'IDT-1 Calculation'!DH28</f>
        <v>0</v>
      </c>
      <c r="E28" s="95">
        <f>'IDT-1 Calculation'!DI28</f>
        <v>0</v>
      </c>
      <c r="F28" s="95">
        <f>'IDT-1 Calculation'!DJ28</f>
        <v>170.529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-179.196</v>
      </c>
      <c r="D29" s="95">
        <f>'IDT-1 Calculation'!DH29</f>
        <v>0</v>
      </c>
      <c r="E29" s="95">
        <f>'IDT-1 Calculation'!DI29</f>
        <v>0</v>
      </c>
      <c r="F29" s="95">
        <f>'IDT-1 Calculation'!DJ29</f>
        <v>179.196</v>
      </c>
      <c r="G29" s="100">
        <f t="shared" si="0"/>
        <v>0</v>
      </c>
    </row>
    <row r="30" spans="1:7">
      <c r="A30" s="99" t="s">
        <v>72</v>
      </c>
      <c r="B30" s="95">
        <f>'IDT-1 Calculation'!DF30</f>
        <v>50</v>
      </c>
      <c r="C30" s="95">
        <f>'IDT-1 Calculation'!DG30</f>
        <v>-50.231999999999999</v>
      </c>
      <c r="D30" s="95">
        <f>'IDT-1 Calculation'!DH30</f>
        <v>0</v>
      </c>
      <c r="E30" s="95">
        <f>'IDT-1 Calculation'!DI30</f>
        <v>0</v>
      </c>
      <c r="F30" s="95">
        <f>'IDT-1 Calculation'!DJ30</f>
        <v>0.23200000000000001</v>
      </c>
      <c r="G30" s="100">
        <f t="shared" si="0"/>
        <v>6.9388939039072284E-16</v>
      </c>
    </row>
    <row r="31" spans="1:7">
      <c r="A31" s="99" t="s">
        <v>73</v>
      </c>
      <c r="B31" s="95">
        <f>'IDT-1 Calculation'!DF31</f>
        <v>74</v>
      </c>
      <c r="C31" s="95">
        <f>'IDT-1 Calculation'!DG31</f>
        <v>-110.735</v>
      </c>
      <c r="D31" s="95">
        <f>'IDT-1 Calculation'!DH31</f>
        <v>0</v>
      </c>
      <c r="E31" s="95">
        <f>'IDT-1 Calculation'!DI31</f>
        <v>0</v>
      </c>
      <c r="F31" s="95">
        <f>'IDT-1 Calculation'!DJ31</f>
        <v>36.734999999999999</v>
      </c>
      <c r="G31" s="100">
        <f t="shared" si="0"/>
        <v>0</v>
      </c>
    </row>
    <row r="32" spans="1:7">
      <c r="A32" s="99" t="s">
        <v>74</v>
      </c>
      <c r="B32" s="95">
        <f>'IDT-1 Calculation'!DF32</f>
        <v>106</v>
      </c>
      <c r="C32" s="95">
        <f>'IDT-1 Calculation'!DG32</f>
        <v>-171.17400000000001</v>
      </c>
      <c r="D32" s="95">
        <f>'IDT-1 Calculation'!DH32</f>
        <v>0</v>
      </c>
      <c r="E32" s="95">
        <f>'IDT-1 Calculation'!DI32</f>
        <v>0</v>
      </c>
      <c r="F32" s="95">
        <f>'IDT-1 Calculation'!DJ32</f>
        <v>65.174000000000007</v>
      </c>
      <c r="G32" s="100">
        <f t="shared" si="0"/>
        <v>0</v>
      </c>
    </row>
    <row r="33" spans="1:7">
      <c r="A33" s="99" t="s">
        <v>75</v>
      </c>
      <c r="B33" s="95">
        <f>'IDT-1 Calculation'!DF33</f>
        <v>81.349000000000004</v>
      </c>
      <c r="C33" s="95">
        <f>'IDT-1 Calculation'!DG33</f>
        <v>-150</v>
      </c>
      <c r="D33" s="95">
        <f>'IDT-1 Calculation'!DH33</f>
        <v>0</v>
      </c>
      <c r="E33" s="95">
        <f>'IDT-1 Calculation'!DI33</f>
        <v>0</v>
      </c>
      <c r="F33" s="95">
        <f>'IDT-1 Calculation'!DJ33</f>
        <v>68.650999999999996</v>
      </c>
      <c r="G33" s="100">
        <f t="shared" si="0"/>
        <v>0</v>
      </c>
    </row>
    <row r="34" spans="1:7">
      <c r="A34" s="99" t="s">
        <v>76</v>
      </c>
      <c r="B34" s="95">
        <f>'IDT-1 Calculation'!DF34</f>
        <v>78.637</v>
      </c>
      <c r="C34" s="95">
        <f>'IDT-1 Calculation'!DG34</f>
        <v>-145</v>
      </c>
      <c r="D34" s="95">
        <f>'IDT-1 Calculation'!DH34</f>
        <v>0</v>
      </c>
      <c r="E34" s="95">
        <f>'IDT-1 Calculation'!DI34</f>
        <v>0</v>
      </c>
      <c r="F34" s="95">
        <f>'IDT-1 Calculation'!DJ34</f>
        <v>66.363</v>
      </c>
      <c r="G34" s="100">
        <f t="shared" si="0"/>
        <v>0</v>
      </c>
    </row>
    <row r="35" spans="1:7">
      <c r="A35" s="99" t="s">
        <v>77</v>
      </c>
      <c r="B35" s="95">
        <f>'IDT-1 Calculation'!DF35</f>
        <v>81.349000000000004</v>
      </c>
      <c r="C35" s="95">
        <f>'IDT-1 Calculation'!DG35</f>
        <v>-150</v>
      </c>
      <c r="D35" s="95">
        <f>'IDT-1 Calculation'!DH35</f>
        <v>0</v>
      </c>
      <c r="E35" s="95">
        <f>'IDT-1 Calculation'!DI35</f>
        <v>0</v>
      </c>
      <c r="F35" s="95">
        <f>'IDT-1 Calculation'!DJ35</f>
        <v>68.650999999999996</v>
      </c>
      <c r="G35" s="100">
        <f t="shared" si="0"/>
        <v>0</v>
      </c>
    </row>
    <row r="36" spans="1:7">
      <c r="A36" s="99" t="s">
        <v>78</v>
      </c>
      <c r="B36" s="95">
        <f>'IDT-1 Calculation'!DF36</f>
        <v>86.772000000000006</v>
      </c>
      <c r="C36" s="95">
        <f>'IDT-1 Calculation'!DG36</f>
        <v>-160</v>
      </c>
      <c r="D36" s="95">
        <f>'IDT-1 Calculation'!DH36</f>
        <v>0</v>
      </c>
      <c r="E36" s="95">
        <f>'IDT-1 Calculation'!DI36</f>
        <v>0</v>
      </c>
      <c r="F36" s="95">
        <f>'IDT-1 Calculation'!DJ36</f>
        <v>73.227999999999994</v>
      </c>
      <c r="G36" s="100">
        <f t="shared" si="0"/>
        <v>0</v>
      </c>
    </row>
    <row r="37" spans="1:7">
      <c r="A37" s="99" t="s">
        <v>79</v>
      </c>
      <c r="B37" s="95">
        <f>'IDT-1 Calculation'!DF37</f>
        <v>92.195999999999998</v>
      </c>
      <c r="C37" s="95">
        <f>'IDT-1 Calculation'!DG37</f>
        <v>-170</v>
      </c>
      <c r="D37" s="95">
        <f>'IDT-1 Calculation'!DH37</f>
        <v>0</v>
      </c>
      <c r="E37" s="95">
        <f>'IDT-1 Calculation'!DI37</f>
        <v>0</v>
      </c>
      <c r="F37" s="95">
        <f>'IDT-1 Calculation'!DJ37</f>
        <v>77.804000000000002</v>
      </c>
      <c r="G37" s="100">
        <f t="shared" si="0"/>
        <v>0</v>
      </c>
    </row>
    <row r="38" spans="1:7">
      <c r="A38" s="99" t="s">
        <v>80</v>
      </c>
      <c r="B38" s="95">
        <f>'IDT-1 Calculation'!DF38</f>
        <v>89</v>
      </c>
      <c r="C38" s="95">
        <f>'IDT-1 Calculation'!DG38</f>
        <v>-185</v>
      </c>
      <c r="D38" s="95">
        <f>'IDT-1 Calculation'!DH38</f>
        <v>0</v>
      </c>
      <c r="E38" s="95">
        <f>'IDT-1 Calculation'!DI38</f>
        <v>0</v>
      </c>
      <c r="F38" s="95">
        <f>'IDT-1 Calculation'!DJ38</f>
        <v>96</v>
      </c>
      <c r="G38" s="100">
        <f t="shared" si="0"/>
        <v>0</v>
      </c>
    </row>
    <row r="39" spans="1:7">
      <c r="A39" s="99" t="s">
        <v>81</v>
      </c>
      <c r="B39" s="95">
        <f>'IDT-1 Calculation'!DF39</f>
        <v>23</v>
      </c>
      <c r="C39" s="95">
        <f>'IDT-1 Calculation'!DG39</f>
        <v>-155.86099999999999</v>
      </c>
      <c r="D39" s="95">
        <f>'IDT-1 Calculation'!DH39</f>
        <v>0</v>
      </c>
      <c r="E39" s="95">
        <f>'IDT-1 Calculation'!DI39</f>
        <v>0</v>
      </c>
      <c r="F39" s="95">
        <f>'IDT-1 Calculation'!DJ39</f>
        <v>132.86099999999999</v>
      </c>
      <c r="G39" s="100">
        <f t="shared" si="0"/>
        <v>0</v>
      </c>
    </row>
    <row r="40" spans="1:7">
      <c r="A40" s="99" t="s">
        <v>82</v>
      </c>
      <c r="B40" s="95">
        <f>'IDT-1 Calculation'!DF40</f>
        <v>8</v>
      </c>
      <c r="C40" s="95">
        <f>'IDT-1 Calculation'!DG40</f>
        <v>-180</v>
      </c>
      <c r="D40" s="95">
        <f>'IDT-1 Calculation'!DH40</f>
        <v>0</v>
      </c>
      <c r="E40" s="95">
        <f>'IDT-1 Calculation'!DI40</f>
        <v>0</v>
      </c>
      <c r="F40" s="95">
        <f>'IDT-1 Calculation'!DJ40</f>
        <v>172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-129</v>
      </c>
      <c r="D41" s="95">
        <f>'IDT-1 Calculation'!DH41</f>
        <v>0</v>
      </c>
      <c r="E41" s="95">
        <f>'IDT-1 Calculation'!DI41</f>
        <v>0</v>
      </c>
      <c r="F41" s="95">
        <f>'IDT-1 Calculation'!DJ41</f>
        <v>129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-134</v>
      </c>
      <c r="D42" s="95">
        <f>'IDT-1 Calculation'!DH42</f>
        <v>0</v>
      </c>
      <c r="E42" s="95">
        <f>'IDT-1 Calculation'!DI42</f>
        <v>0</v>
      </c>
      <c r="F42" s="95">
        <f>'IDT-1 Calculation'!DJ42</f>
        <v>134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-80</v>
      </c>
      <c r="D43" s="95">
        <f>'IDT-1 Calculation'!DH43</f>
        <v>0</v>
      </c>
      <c r="E43" s="95">
        <f>'IDT-1 Calculation'!DI43</f>
        <v>0</v>
      </c>
      <c r="F43" s="95">
        <f>'IDT-1 Calculation'!DJ43</f>
        <v>80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-85</v>
      </c>
      <c r="D44" s="95">
        <f>'IDT-1 Calculation'!DH44</f>
        <v>0</v>
      </c>
      <c r="E44" s="95">
        <f>'IDT-1 Calculation'!DI44</f>
        <v>0</v>
      </c>
      <c r="F44" s="95">
        <f>'IDT-1 Calculation'!DJ44</f>
        <v>85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-90</v>
      </c>
      <c r="D45" s="95">
        <f>'IDT-1 Calculation'!DH45</f>
        <v>0</v>
      </c>
      <c r="E45" s="95">
        <f>'IDT-1 Calculation'!DI45</f>
        <v>0</v>
      </c>
      <c r="F45" s="95">
        <f>'IDT-1 Calculation'!DJ45</f>
        <v>90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-95</v>
      </c>
      <c r="D46" s="95">
        <f>'IDT-1 Calculation'!DH46</f>
        <v>0</v>
      </c>
      <c r="E46" s="95">
        <f>'IDT-1 Calculation'!DI46</f>
        <v>0</v>
      </c>
      <c r="F46" s="95">
        <f>'IDT-1 Calculation'!DJ46</f>
        <v>95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-111</v>
      </c>
      <c r="D47" s="95">
        <f>'IDT-1 Calculation'!DH47</f>
        <v>0</v>
      </c>
      <c r="E47" s="95">
        <f>'IDT-1 Calculation'!DI47</f>
        <v>0</v>
      </c>
      <c r="F47" s="95">
        <f>'IDT-1 Calculation'!DJ47</f>
        <v>111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-116</v>
      </c>
      <c r="D48" s="95">
        <f>'IDT-1 Calculation'!DH48</f>
        <v>0</v>
      </c>
      <c r="E48" s="95">
        <f>'IDT-1 Calculation'!DI48</f>
        <v>0</v>
      </c>
      <c r="F48" s="95">
        <f>'IDT-1 Calculation'!DJ48</f>
        <v>116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-110</v>
      </c>
      <c r="D49" s="95">
        <f>'IDT-1 Calculation'!DH49</f>
        <v>0</v>
      </c>
      <c r="E49" s="95">
        <f>'IDT-1 Calculation'!DI49</f>
        <v>0</v>
      </c>
      <c r="F49" s="95">
        <f>'IDT-1 Calculation'!DJ49</f>
        <v>110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-115</v>
      </c>
      <c r="D50" s="95">
        <f>'IDT-1 Calculation'!DH50</f>
        <v>0</v>
      </c>
      <c r="E50" s="95">
        <f>'IDT-1 Calculation'!DI50</f>
        <v>0</v>
      </c>
      <c r="F50" s="95">
        <f>'IDT-1 Calculation'!DJ50</f>
        <v>115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-120</v>
      </c>
      <c r="D51" s="95">
        <f>'IDT-1 Calculation'!DH51</f>
        <v>0</v>
      </c>
      <c r="E51" s="95">
        <f>'IDT-1 Calculation'!DI51</f>
        <v>0</v>
      </c>
      <c r="F51" s="95">
        <f>'IDT-1 Calculation'!DJ51</f>
        <v>120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-130</v>
      </c>
      <c r="D52" s="95">
        <f>'IDT-1 Calculation'!DH52</f>
        <v>0</v>
      </c>
      <c r="E52" s="95">
        <f>'IDT-1 Calculation'!DI52</f>
        <v>0</v>
      </c>
      <c r="F52" s="95">
        <f>'IDT-1 Calculation'!DJ52</f>
        <v>130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-130</v>
      </c>
      <c r="D53" s="95">
        <f>'IDT-1 Calculation'!DH53</f>
        <v>0</v>
      </c>
      <c r="E53" s="95">
        <f>'IDT-1 Calculation'!DI53</f>
        <v>0</v>
      </c>
      <c r="F53" s="95">
        <f>'IDT-1 Calculation'!DJ53</f>
        <v>130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-145</v>
      </c>
      <c r="D54" s="95">
        <f>'IDT-1 Calculation'!DH54</f>
        <v>0</v>
      </c>
      <c r="E54" s="95">
        <f>'IDT-1 Calculation'!DI54</f>
        <v>0</v>
      </c>
      <c r="F54" s="95">
        <f>'IDT-1 Calculation'!DJ54</f>
        <v>145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-170</v>
      </c>
      <c r="D55" s="95">
        <f>'IDT-1 Calculation'!DH55</f>
        <v>0</v>
      </c>
      <c r="E55" s="95">
        <f>'IDT-1 Calculation'!DI55</f>
        <v>0</v>
      </c>
      <c r="F55" s="95">
        <f>'IDT-1 Calculation'!DJ55</f>
        <v>170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-195</v>
      </c>
      <c r="D56" s="95">
        <f>'IDT-1 Calculation'!DH56</f>
        <v>0</v>
      </c>
      <c r="E56" s="95">
        <f>'IDT-1 Calculation'!DI56</f>
        <v>0</v>
      </c>
      <c r="F56" s="95">
        <f>'IDT-1 Calculation'!DJ56</f>
        <v>195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-205</v>
      </c>
      <c r="D57" s="95">
        <f>'IDT-1 Calculation'!DH57</f>
        <v>0</v>
      </c>
      <c r="E57" s="95">
        <f>'IDT-1 Calculation'!DI57</f>
        <v>0</v>
      </c>
      <c r="F57" s="95">
        <f>'IDT-1 Calculation'!DJ57</f>
        <v>205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-205</v>
      </c>
      <c r="D58" s="95">
        <f>'IDT-1 Calculation'!DH58</f>
        <v>0</v>
      </c>
      <c r="E58" s="95">
        <f>'IDT-1 Calculation'!DI58</f>
        <v>0</v>
      </c>
      <c r="F58" s="95">
        <f>'IDT-1 Calculation'!DJ58</f>
        <v>205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-210</v>
      </c>
      <c r="D59" s="95">
        <f>'IDT-1 Calculation'!DH59</f>
        <v>0</v>
      </c>
      <c r="E59" s="95">
        <f>'IDT-1 Calculation'!DI59</f>
        <v>0</v>
      </c>
      <c r="F59" s="95">
        <f>'IDT-1 Calculation'!DJ59</f>
        <v>210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-200</v>
      </c>
      <c r="D60" s="95">
        <f>'IDT-1 Calculation'!DH60</f>
        <v>0</v>
      </c>
      <c r="E60" s="95">
        <f>'IDT-1 Calculation'!DI60</f>
        <v>0</v>
      </c>
      <c r="F60" s="95">
        <f>'IDT-1 Calculation'!DJ60</f>
        <v>200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-195</v>
      </c>
      <c r="D61" s="95">
        <f>'IDT-1 Calculation'!DH61</f>
        <v>0</v>
      </c>
      <c r="E61" s="95">
        <f>'IDT-1 Calculation'!DI61</f>
        <v>0</v>
      </c>
      <c r="F61" s="95">
        <f>'IDT-1 Calculation'!DJ61</f>
        <v>195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-191</v>
      </c>
      <c r="D62" s="95">
        <f>'IDT-1 Calculation'!DH62</f>
        <v>0</v>
      </c>
      <c r="E62" s="95">
        <f>'IDT-1 Calculation'!DI62</f>
        <v>0</v>
      </c>
      <c r="F62" s="95">
        <f>'IDT-1 Calculation'!DJ62</f>
        <v>191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-185</v>
      </c>
      <c r="D63" s="95">
        <f>'IDT-1 Calculation'!DH63</f>
        <v>0</v>
      </c>
      <c r="E63" s="95">
        <f>'IDT-1 Calculation'!DI63</f>
        <v>0</v>
      </c>
      <c r="F63" s="95">
        <f>'IDT-1 Calculation'!DJ63</f>
        <v>185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-170</v>
      </c>
      <c r="D64" s="95">
        <f>'IDT-1 Calculation'!DH64</f>
        <v>0</v>
      </c>
      <c r="E64" s="95">
        <f>'IDT-1 Calculation'!DI64</f>
        <v>0</v>
      </c>
      <c r="F64" s="95">
        <f>'IDT-1 Calculation'!DJ64</f>
        <v>170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-155</v>
      </c>
      <c r="D65" s="95">
        <f>'IDT-1 Calculation'!DH65</f>
        <v>0</v>
      </c>
      <c r="E65" s="95">
        <f>'IDT-1 Calculation'!DI65</f>
        <v>0</v>
      </c>
      <c r="F65" s="95">
        <f>'IDT-1 Calculation'!DJ65</f>
        <v>155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-185</v>
      </c>
      <c r="D66" s="95">
        <f>'IDT-1 Calculation'!DH66</f>
        <v>0</v>
      </c>
      <c r="E66" s="95">
        <f>'IDT-1 Calculation'!DI66</f>
        <v>0</v>
      </c>
      <c r="F66" s="95">
        <f>'IDT-1 Calculation'!DJ66</f>
        <v>185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-198</v>
      </c>
      <c r="D67" s="95">
        <f>'IDT-1 Calculation'!DH67</f>
        <v>0</v>
      </c>
      <c r="E67" s="95">
        <f>'IDT-1 Calculation'!DI67</f>
        <v>0</v>
      </c>
      <c r="F67" s="95">
        <f>'IDT-1 Calculation'!DJ67</f>
        <v>198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-123</v>
      </c>
      <c r="D68" s="95">
        <f>'IDT-1 Calculation'!DH68</f>
        <v>0</v>
      </c>
      <c r="E68" s="95">
        <f>'IDT-1 Calculation'!DI68</f>
        <v>0</v>
      </c>
      <c r="F68" s="95">
        <f>'IDT-1 Calculation'!DJ68</f>
        <v>123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-88</v>
      </c>
      <c r="D69" s="95">
        <f>'IDT-1 Calculation'!DH69</f>
        <v>0</v>
      </c>
      <c r="E69" s="95">
        <f>'IDT-1 Calculation'!DI69</f>
        <v>0</v>
      </c>
      <c r="F69" s="95">
        <f>'IDT-1 Calculation'!DJ69</f>
        <v>88</v>
      </c>
      <c r="G69" s="100">
        <f t="shared" si="1"/>
        <v>0</v>
      </c>
    </row>
    <row r="70" spans="1:7">
      <c r="A70" s="99" t="s">
        <v>112</v>
      </c>
      <c r="B70" s="95">
        <f>'IDT-1 Calculation'!DF70</f>
        <v>31</v>
      </c>
      <c r="C70" s="95">
        <f>'IDT-1 Calculation'!DG70</f>
        <v>-89</v>
      </c>
      <c r="D70" s="95">
        <f>'IDT-1 Calculation'!DH70</f>
        <v>0</v>
      </c>
      <c r="E70" s="95">
        <f>'IDT-1 Calculation'!DI70</f>
        <v>0</v>
      </c>
      <c r="F70" s="95">
        <f>'IDT-1 Calculation'!DJ70</f>
        <v>58</v>
      </c>
      <c r="G70" s="100">
        <f t="shared" si="1"/>
        <v>0</v>
      </c>
    </row>
    <row r="71" spans="1:7">
      <c r="A71" s="99" t="s">
        <v>113</v>
      </c>
      <c r="B71" s="95">
        <f>'IDT-1 Calculation'!DF71</f>
        <v>51.521000000000001</v>
      </c>
      <c r="C71" s="95">
        <f>'IDT-1 Calculation'!DG71</f>
        <v>-95</v>
      </c>
      <c r="D71" s="95">
        <f>'IDT-1 Calculation'!DH71</f>
        <v>0</v>
      </c>
      <c r="E71" s="95">
        <f>'IDT-1 Calculation'!DI71</f>
        <v>0</v>
      </c>
      <c r="F71" s="95">
        <f>'IDT-1 Calculation'!DJ71</f>
        <v>43.478999999999999</v>
      </c>
      <c r="G71" s="100">
        <f t="shared" si="1"/>
        <v>0</v>
      </c>
    </row>
    <row r="72" spans="1:7">
      <c r="A72" s="99" t="s">
        <v>114</v>
      </c>
      <c r="B72" s="95">
        <f>'IDT-1 Calculation'!DF72</f>
        <v>40.673999999999999</v>
      </c>
      <c r="C72" s="95">
        <f>'IDT-1 Calculation'!DG72</f>
        <v>-75</v>
      </c>
      <c r="D72" s="95">
        <f>'IDT-1 Calculation'!DH72</f>
        <v>0</v>
      </c>
      <c r="E72" s="95">
        <f>'IDT-1 Calculation'!DI72</f>
        <v>0</v>
      </c>
      <c r="F72" s="95">
        <f>'IDT-1 Calculation'!DJ72</f>
        <v>34.326000000000001</v>
      </c>
      <c r="G72" s="100">
        <f t="shared" si="1"/>
        <v>0</v>
      </c>
    </row>
    <row r="73" spans="1:7">
      <c r="A73" s="99" t="s">
        <v>115</v>
      </c>
      <c r="B73" s="95">
        <f>'IDT-1 Calculation'!DF73</f>
        <v>37.963000000000001</v>
      </c>
      <c r="C73" s="95">
        <f>'IDT-1 Calculation'!DG73</f>
        <v>-70</v>
      </c>
      <c r="D73" s="95">
        <f>'IDT-1 Calculation'!DH73</f>
        <v>0</v>
      </c>
      <c r="E73" s="95">
        <f>'IDT-1 Calculation'!DI73</f>
        <v>0</v>
      </c>
      <c r="F73" s="95">
        <f>'IDT-1 Calculation'!DJ73</f>
        <v>32.036999999999999</v>
      </c>
      <c r="G73" s="100">
        <f t="shared" si="1"/>
        <v>0</v>
      </c>
    </row>
    <row r="74" spans="1:7">
      <c r="A74" s="99" t="s">
        <v>116</v>
      </c>
      <c r="B74" s="95">
        <f>'IDT-1 Calculation'!DF74</f>
        <v>35.250999999999998</v>
      </c>
      <c r="C74" s="95">
        <f>'IDT-1 Calculation'!DG74</f>
        <v>-65</v>
      </c>
      <c r="D74" s="95">
        <f>'IDT-1 Calculation'!DH74</f>
        <v>0</v>
      </c>
      <c r="E74" s="95">
        <f>'IDT-1 Calculation'!DI74</f>
        <v>0</v>
      </c>
      <c r="F74" s="95">
        <f>'IDT-1 Calculation'!DJ74</f>
        <v>29.748999999999999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-1</v>
      </c>
      <c r="D97" s="95">
        <f>'IDT-1 Calculation'!DH97</f>
        <v>0</v>
      </c>
      <c r="E97" s="95">
        <f>'IDT-1 Calculation'!DI97</f>
        <v>0</v>
      </c>
      <c r="F97" s="95">
        <f>'IDT-1 Calculation'!DJ97</f>
        <v>1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-11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11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0.24167799999999998</v>
      </c>
      <c r="C99" s="111">
        <f>SUM(C3:C98)/4000</f>
        <v>-2.22092</v>
      </c>
      <c r="D99" s="111">
        <f>SUM(D3:D98)/4000</f>
        <v>0</v>
      </c>
      <c r="E99" s="111">
        <f>SUM(E3:E98)/4000</f>
        <v>0</v>
      </c>
      <c r="F99" s="111">
        <f>SUM(F3:F98)/4000</f>
        <v>1.9792420000000002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5.71</v>
      </c>
      <c r="J3" s="203">
        <v>0</v>
      </c>
      <c r="K3" s="203">
        <v>125.74</v>
      </c>
      <c r="L3" s="203">
        <v>21.47</v>
      </c>
      <c r="M3" s="203">
        <v>0</v>
      </c>
      <c r="N3" s="203">
        <v>1.2</v>
      </c>
      <c r="O3" s="203">
        <v>2</v>
      </c>
      <c r="P3" s="203">
        <v>2.74</v>
      </c>
      <c r="Q3" s="203">
        <v>2.34</v>
      </c>
      <c r="R3" s="203">
        <v>2.5</v>
      </c>
      <c r="S3" s="203">
        <v>2.86</v>
      </c>
      <c r="T3" s="203">
        <v>0</v>
      </c>
      <c r="U3" s="203">
        <v>13.03</v>
      </c>
      <c r="V3" s="203">
        <v>1.53</v>
      </c>
      <c r="W3" s="203">
        <v>5.73</v>
      </c>
      <c r="X3" s="203">
        <v>13.59</v>
      </c>
      <c r="Y3" s="203">
        <v>0</v>
      </c>
      <c r="Z3" s="203">
        <v>37.31</v>
      </c>
      <c r="AA3" s="203">
        <v>11.39</v>
      </c>
      <c r="AB3" s="203">
        <v>0</v>
      </c>
      <c r="AC3" s="203">
        <v>9.56</v>
      </c>
      <c r="AD3" s="203">
        <v>6.82</v>
      </c>
      <c r="AE3" s="203">
        <v>0</v>
      </c>
      <c r="AF3" s="203">
        <v>0</v>
      </c>
      <c r="AG3" s="203">
        <v>20.09</v>
      </c>
      <c r="AH3" s="203">
        <v>0</v>
      </c>
      <c r="AI3" s="203">
        <v>32.94</v>
      </c>
      <c r="AJ3" s="203">
        <v>0</v>
      </c>
      <c r="AK3" s="203">
        <v>57.6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7.34</v>
      </c>
      <c r="AS3" s="203">
        <v>17.93</v>
      </c>
      <c r="AT3" s="203">
        <v>16.98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5.71</v>
      </c>
      <c r="J4" s="203">
        <v>0</v>
      </c>
      <c r="K4" s="203">
        <v>125.74</v>
      </c>
      <c r="L4" s="203">
        <v>21.47</v>
      </c>
      <c r="M4" s="203">
        <v>0</v>
      </c>
      <c r="N4" s="203">
        <v>1.2</v>
      </c>
      <c r="O4" s="203">
        <v>2</v>
      </c>
      <c r="P4" s="203">
        <v>2.74</v>
      </c>
      <c r="Q4" s="203">
        <v>2.34</v>
      </c>
      <c r="R4" s="203">
        <v>2.5</v>
      </c>
      <c r="S4" s="203">
        <v>2.86</v>
      </c>
      <c r="T4" s="203">
        <v>0</v>
      </c>
      <c r="U4" s="203">
        <v>13.03</v>
      </c>
      <c r="V4" s="203">
        <v>1.53</v>
      </c>
      <c r="W4" s="203">
        <v>5.73</v>
      </c>
      <c r="X4" s="203">
        <v>13.59</v>
      </c>
      <c r="Y4" s="203">
        <v>0</v>
      </c>
      <c r="Z4" s="203">
        <v>37.31</v>
      </c>
      <c r="AA4" s="203">
        <v>11.39</v>
      </c>
      <c r="AB4" s="203">
        <v>0</v>
      </c>
      <c r="AC4" s="203">
        <v>9.56</v>
      </c>
      <c r="AD4" s="203">
        <v>6.82</v>
      </c>
      <c r="AE4" s="203">
        <v>0</v>
      </c>
      <c r="AF4" s="203">
        <v>0</v>
      </c>
      <c r="AG4" s="203">
        <v>20.09</v>
      </c>
      <c r="AH4" s="203">
        <v>0</v>
      </c>
      <c r="AI4" s="203">
        <v>32.94</v>
      </c>
      <c r="AJ4" s="203">
        <v>0</v>
      </c>
      <c r="AK4" s="203">
        <v>57.6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7.34</v>
      </c>
      <c r="AS4" s="203">
        <v>17.93</v>
      </c>
      <c r="AT4" s="203">
        <v>16.98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5.71</v>
      </c>
      <c r="J5" s="203">
        <v>0</v>
      </c>
      <c r="K5" s="203">
        <v>125.74</v>
      </c>
      <c r="L5" s="203">
        <v>21.34</v>
      </c>
      <c r="M5" s="203">
        <v>0</v>
      </c>
      <c r="N5" s="203">
        <v>1.2</v>
      </c>
      <c r="O5" s="203">
        <v>2</v>
      </c>
      <c r="P5" s="203">
        <v>2.74</v>
      </c>
      <c r="Q5" s="203">
        <v>2.34</v>
      </c>
      <c r="R5" s="203">
        <v>2.5</v>
      </c>
      <c r="S5" s="203">
        <v>2.86</v>
      </c>
      <c r="T5" s="203">
        <v>0</v>
      </c>
      <c r="U5" s="203">
        <v>13.03</v>
      </c>
      <c r="V5" s="203">
        <v>1.53</v>
      </c>
      <c r="W5" s="203">
        <v>5.73</v>
      </c>
      <c r="X5" s="203">
        <v>13.59</v>
      </c>
      <c r="Y5" s="203">
        <v>0</v>
      </c>
      <c r="Z5" s="203">
        <v>37.31</v>
      </c>
      <c r="AA5" s="203">
        <v>8.35</v>
      </c>
      <c r="AB5" s="203">
        <v>0</v>
      </c>
      <c r="AC5" s="203">
        <v>9.56</v>
      </c>
      <c r="AD5" s="203">
        <v>6.82</v>
      </c>
      <c r="AE5" s="203">
        <v>0</v>
      </c>
      <c r="AF5" s="203">
        <v>0</v>
      </c>
      <c r="AG5" s="203">
        <v>20.09</v>
      </c>
      <c r="AH5" s="203">
        <v>0</v>
      </c>
      <c r="AI5" s="203">
        <v>32.94</v>
      </c>
      <c r="AJ5" s="203">
        <v>0</v>
      </c>
      <c r="AK5" s="203">
        <v>57.6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7.34</v>
      </c>
      <c r="AS5" s="203">
        <v>17.93</v>
      </c>
      <c r="AT5" s="203">
        <v>16.98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5.71</v>
      </c>
      <c r="J6" s="203">
        <v>0</v>
      </c>
      <c r="K6" s="203">
        <v>125.74</v>
      </c>
      <c r="L6" s="203">
        <v>21.34</v>
      </c>
      <c r="M6" s="203">
        <v>0</v>
      </c>
      <c r="N6" s="203">
        <v>1.2</v>
      </c>
      <c r="O6" s="203">
        <v>2</v>
      </c>
      <c r="P6" s="203">
        <v>2.74</v>
      </c>
      <c r="Q6" s="203">
        <v>2.34</v>
      </c>
      <c r="R6" s="203">
        <v>2.5</v>
      </c>
      <c r="S6" s="203">
        <v>2.86</v>
      </c>
      <c r="T6" s="203">
        <v>0</v>
      </c>
      <c r="U6" s="203">
        <v>13.03</v>
      </c>
      <c r="V6" s="203">
        <v>1.53</v>
      </c>
      <c r="W6" s="203">
        <v>5.73</v>
      </c>
      <c r="X6" s="203">
        <v>13.59</v>
      </c>
      <c r="Y6" s="203">
        <v>0</v>
      </c>
      <c r="Z6" s="203">
        <v>37.31</v>
      </c>
      <c r="AA6" s="203">
        <v>8.35</v>
      </c>
      <c r="AB6" s="203">
        <v>0</v>
      </c>
      <c r="AC6" s="203">
        <v>9.56</v>
      </c>
      <c r="AD6" s="203">
        <v>6.82</v>
      </c>
      <c r="AE6" s="203">
        <v>0</v>
      </c>
      <c r="AF6" s="203">
        <v>0</v>
      </c>
      <c r="AG6" s="203">
        <v>20.09</v>
      </c>
      <c r="AH6" s="203">
        <v>0</v>
      </c>
      <c r="AI6" s="203">
        <v>32.94</v>
      </c>
      <c r="AJ6" s="203">
        <v>0</v>
      </c>
      <c r="AK6" s="203">
        <v>57.6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7.34</v>
      </c>
      <c r="AS6" s="203">
        <v>17.93</v>
      </c>
      <c r="AT6" s="203">
        <v>16.98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5.71</v>
      </c>
      <c r="J7" s="203">
        <v>0</v>
      </c>
      <c r="K7" s="203">
        <v>125.74</v>
      </c>
      <c r="L7" s="203">
        <v>21.34</v>
      </c>
      <c r="M7" s="203">
        <v>0</v>
      </c>
      <c r="N7" s="203">
        <v>1.2</v>
      </c>
      <c r="O7" s="203">
        <v>2</v>
      </c>
      <c r="P7" s="203">
        <v>2.74</v>
      </c>
      <c r="Q7" s="203">
        <v>2.34</v>
      </c>
      <c r="R7" s="203">
        <v>2.5</v>
      </c>
      <c r="S7" s="203">
        <v>2.86</v>
      </c>
      <c r="T7" s="203">
        <v>0</v>
      </c>
      <c r="U7" s="203">
        <v>13.03</v>
      </c>
      <c r="V7" s="203">
        <v>1.53</v>
      </c>
      <c r="W7" s="203">
        <v>5.73</v>
      </c>
      <c r="X7" s="203">
        <v>13.59</v>
      </c>
      <c r="Y7" s="203">
        <v>0</v>
      </c>
      <c r="Z7" s="203">
        <v>37.31</v>
      </c>
      <c r="AA7" s="203">
        <v>8.35</v>
      </c>
      <c r="AB7" s="203">
        <v>0</v>
      </c>
      <c r="AC7" s="203">
        <v>9.56</v>
      </c>
      <c r="AD7" s="203">
        <v>6.82</v>
      </c>
      <c r="AE7" s="203">
        <v>0</v>
      </c>
      <c r="AF7" s="203">
        <v>0</v>
      </c>
      <c r="AG7" s="203">
        <v>20.09</v>
      </c>
      <c r="AH7" s="203">
        <v>0</v>
      </c>
      <c r="AI7" s="203">
        <v>32.94</v>
      </c>
      <c r="AJ7" s="203">
        <v>0</v>
      </c>
      <c r="AK7" s="203">
        <v>57.6</v>
      </c>
      <c r="AL7" s="203">
        <v>0</v>
      </c>
      <c r="AM7" s="203">
        <v>0</v>
      </c>
      <c r="AN7" s="203">
        <v>0</v>
      </c>
      <c r="AO7" s="203">
        <v>183.6</v>
      </c>
      <c r="AP7" s="203">
        <v>0</v>
      </c>
      <c r="AQ7" s="203">
        <v>0</v>
      </c>
      <c r="AR7" s="203">
        <v>7.34</v>
      </c>
      <c r="AS7" s="203">
        <v>17.93</v>
      </c>
      <c r="AT7" s="203">
        <v>16.98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5.71</v>
      </c>
      <c r="J8" s="203">
        <v>0</v>
      </c>
      <c r="K8" s="203">
        <v>125.74</v>
      </c>
      <c r="L8" s="203">
        <v>21.34</v>
      </c>
      <c r="M8" s="203">
        <v>0</v>
      </c>
      <c r="N8" s="203">
        <v>1.2</v>
      </c>
      <c r="O8" s="203">
        <v>2</v>
      </c>
      <c r="P8" s="203">
        <v>2.74</v>
      </c>
      <c r="Q8" s="203">
        <v>2.34</v>
      </c>
      <c r="R8" s="203">
        <v>2.5</v>
      </c>
      <c r="S8" s="203">
        <v>2.86</v>
      </c>
      <c r="T8" s="203">
        <v>0</v>
      </c>
      <c r="U8" s="203">
        <v>13.03</v>
      </c>
      <c r="V8" s="203">
        <v>1.53</v>
      </c>
      <c r="W8" s="203">
        <v>5.73</v>
      </c>
      <c r="X8" s="203">
        <v>13.59</v>
      </c>
      <c r="Y8" s="203">
        <v>0</v>
      </c>
      <c r="Z8" s="203">
        <v>37.31</v>
      </c>
      <c r="AA8" s="203">
        <v>8.35</v>
      </c>
      <c r="AB8" s="203">
        <v>0</v>
      </c>
      <c r="AC8" s="203">
        <v>9.56</v>
      </c>
      <c r="AD8" s="203">
        <v>6.82</v>
      </c>
      <c r="AE8" s="203">
        <v>0</v>
      </c>
      <c r="AF8" s="203">
        <v>0</v>
      </c>
      <c r="AG8" s="203">
        <v>20.09</v>
      </c>
      <c r="AH8" s="203">
        <v>0</v>
      </c>
      <c r="AI8" s="203">
        <v>32.94</v>
      </c>
      <c r="AJ8" s="203">
        <v>0</v>
      </c>
      <c r="AK8" s="203">
        <v>57.6</v>
      </c>
      <c r="AL8" s="203">
        <v>0</v>
      </c>
      <c r="AM8" s="203">
        <v>0</v>
      </c>
      <c r="AN8" s="203">
        <v>0</v>
      </c>
      <c r="AO8" s="203">
        <v>183.6</v>
      </c>
      <c r="AP8" s="203">
        <v>0</v>
      </c>
      <c r="AQ8" s="203">
        <v>0</v>
      </c>
      <c r="AR8" s="203">
        <v>7.34</v>
      </c>
      <c r="AS8" s="203">
        <v>17.93</v>
      </c>
      <c r="AT8" s="203">
        <v>16.98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5.71</v>
      </c>
      <c r="J9" s="203">
        <v>0</v>
      </c>
      <c r="K9" s="203">
        <v>125.74</v>
      </c>
      <c r="L9" s="203">
        <v>21.34</v>
      </c>
      <c r="M9" s="203">
        <v>0</v>
      </c>
      <c r="N9" s="203">
        <v>1.2</v>
      </c>
      <c r="O9" s="203">
        <v>2</v>
      </c>
      <c r="P9" s="203">
        <v>2.74</v>
      </c>
      <c r="Q9" s="203">
        <v>2.34</v>
      </c>
      <c r="R9" s="203">
        <v>2.5</v>
      </c>
      <c r="S9" s="203">
        <v>2.86</v>
      </c>
      <c r="T9" s="203">
        <v>0</v>
      </c>
      <c r="U9" s="203">
        <v>21.79</v>
      </c>
      <c r="V9" s="203">
        <v>1.53</v>
      </c>
      <c r="W9" s="203">
        <v>5.73</v>
      </c>
      <c r="X9" s="203">
        <v>13.59</v>
      </c>
      <c r="Y9" s="203">
        <v>0</v>
      </c>
      <c r="Z9" s="203">
        <v>37.31</v>
      </c>
      <c r="AA9" s="203">
        <v>8.35</v>
      </c>
      <c r="AB9" s="203">
        <v>0</v>
      </c>
      <c r="AC9" s="203">
        <v>9.56</v>
      </c>
      <c r="AD9" s="203">
        <v>6.82</v>
      </c>
      <c r="AE9" s="203">
        <v>0</v>
      </c>
      <c r="AF9" s="203">
        <v>0</v>
      </c>
      <c r="AG9" s="203">
        <v>20.09</v>
      </c>
      <c r="AH9" s="203">
        <v>0</v>
      </c>
      <c r="AI9" s="203">
        <v>32.94</v>
      </c>
      <c r="AJ9" s="203">
        <v>0</v>
      </c>
      <c r="AK9" s="203">
        <v>57.6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7.34</v>
      </c>
      <c r="AS9" s="203">
        <v>17.93</v>
      </c>
      <c r="AT9" s="203">
        <v>16.98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5.71</v>
      </c>
      <c r="J10" s="203">
        <v>0</v>
      </c>
      <c r="K10" s="203">
        <v>125.74</v>
      </c>
      <c r="L10" s="203">
        <v>21.34</v>
      </c>
      <c r="M10" s="203">
        <v>0</v>
      </c>
      <c r="N10" s="203">
        <v>1.2</v>
      </c>
      <c r="O10" s="203">
        <v>2</v>
      </c>
      <c r="P10" s="203">
        <v>2.74</v>
      </c>
      <c r="Q10" s="203">
        <v>2.34</v>
      </c>
      <c r="R10" s="203">
        <v>2.5</v>
      </c>
      <c r="S10" s="203">
        <v>2.86</v>
      </c>
      <c r="T10" s="203">
        <v>0</v>
      </c>
      <c r="U10" s="203">
        <v>13.02</v>
      </c>
      <c r="V10" s="203">
        <v>1.53</v>
      </c>
      <c r="W10" s="203">
        <v>5.73</v>
      </c>
      <c r="X10" s="203">
        <v>13.59</v>
      </c>
      <c r="Y10" s="203">
        <v>0</v>
      </c>
      <c r="Z10" s="203">
        <v>37.31</v>
      </c>
      <c r="AA10" s="203">
        <v>8.35</v>
      </c>
      <c r="AB10" s="203">
        <v>0</v>
      </c>
      <c r="AC10" s="203">
        <v>9.56</v>
      </c>
      <c r="AD10" s="203">
        <v>6.82</v>
      </c>
      <c r="AE10" s="203">
        <v>0</v>
      </c>
      <c r="AF10" s="203">
        <v>0</v>
      </c>
      <c r="AG10" s="203">
        <v>20.09</v>
      </c>
      <c r="AH10" s="203">
        <v>0</v>
      </c>
      <c r="AI10" s="203">
        <v>32.94</v>
      </c>
      <c r="AJ10" s="203">
        <v>0</v>
      </c>
      <c r="AK10" s="203">
        <v>57.6</v>
      </c>
      <c r="AL10" s="203">
        <v>0</v>
      </c>
      <c r="AM10" s="203">
        <v>0</v>
      </c>
      <c r="AN10" s="203">
        <v>0</v>
      </c>
      <c r="AO10" s="203">
        <v>183.6</v>
      </c>
      <c r="AP10" s="203">
        <v>0</v>
      </c>
      <c r="AQ10" s="203">
        <v>0</v>
      </c>
      <c r="AR10" s="203">
        <v>7.34</v>
      </c>
      <c r="AS10" s="203">
        <v>17.93</v>
      </c>
      <c r="AT10" s="203">
        <v>16.98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5.71</v>
      </c>
      <c r="J11" s="203">
        <v>0</v>
      </c>
      <c r="K11" s="203">
        <v>125.74</v>
      </c>
      <c r="L11" s="203">
        <v>21.34</v>
      </c>
      <c r="M11" s="203">
        <v>0</v>
      </c>
      <c r="N11" s="203">
        <v>1.2</v>
      </c>
      <c r="O11" s="203">
        <v>2</v>
      </c>
      <c r="P11" s="203">
        <v>2.74</v>
      </c>
      <c r="Q11" s="203">
        <v>2.34</v>
      </c>
      <c r="R11" s="203">
        <v>2.5</v>
      </c>
      <c r="S11" s="203">
        <v>2.86</v>
      </c>
      <c r="T11" s="203">
        <v>0</v>
      </c>
      <c r="U11" s="203">
        <v>13.02</v>
      </c>
      <c r="V11" s="203">
        <v>1.53</v>
      </c>
      <c r="W11" s="203">
        <v>5.73</v>
      </c>
      <c r="X11" s="203">
        <v>13.59</v>
      </c>
      <c r="Y11" s="203">
        <v>0</v>
      </c>
      <c r="Z11" s="203">
        <v>37.31</v>
      </c>
      <c r="AA11" s="203">
        <v>8.35</v>
      </c>
      <c r="AB11" s="203">
        <v>0</v>
      </c>
      <c r="AC11" s="203">
        <v>9.56</v>
      </c>
      <c r="AD11" s="203">
        <v>6.82</v>
      </c>
      <c r="AE11" s="203">
        <v>0</v>
      </c>
      <c r="AF11" s="203">
        <v>0</v>
      </c>
      <c r="AG11" s="203">
        <v>20.09</v>
      </c>
      <c r="AH11" s="203">
        <v>0</v>
      </c>
      <c r="AI11" s="203">
        <v>32.94</v>
      </c>
      <c r="AJ11" s="203">
        <v>0</v>
      </c>
      <c r="AK11" s="203">
        <v>57.6</v>
      </c>
      <c r="AL11" s="203">
        <v>0</v>
      </c>
      <c r="AM11" s="203">
        <v>0</v>
      </c>
      <c r="AN11" s="203">
        <v>0</v>
      </c>
      <c r="AO11" s="203">
        <v>183.6</v>
      </c>
      <c r="AP11" s="203">
        <v>0</v>
      </c>
      <c r="AQ11" s="203">
        <v>0</v>
      </c>
      <c r="AR11" s="203">
        <v>7.39</v>
      </c>
      <c r="AS11" s="203">
        <v>17.93</v>
      </c>
      <c r="AT11" s="203">
        <v>16.98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5.71</v>
      </c>
      <c r="J12" s="203">
        <v>0</v>
      </c>
      <c r="K12" s="203">
        <v>125.74</v>
      </c>
      <c r="L12" s="203">
        <v>21.34</v>
      </c>
      <c r="M12" s="203">
        <v>0</v>
      </c>
      <c r="N12" s="203">
        <v>1.2</v>
      </c>
      <c r="O12" s="203">
        <v>2</v>
      </c>
      <c r="P12" s="203">
        <v>2.74</v>
      </c>
      <c r="Q12" s="203">
        <v>2.34</v>
      </c>
      <c r="R12" s="203">
        <v>2.5</v>
      </c>
      <c r="S12" s="203">
        <v>2.86</v>
      </c>
      <c r="T12" s="203">
        <v>0</v>
      </c>
      <c r="U12" s="203">
        <v>13.02</v>
      </c>
      <c r="V12" s="203">
        <v>1.53</v>
      </c>
      <c r="W12" s="203">
        <v>5.73</v>
      </c>
      <c r="X12" s="203">
        <v>13.59</v>
      </c>
      <c r="Y12" s="203">
        <v>0</v>
      </c>
      <c r="Z12" s="203">
        <v>37.31</v>
      </c>
      <c r="AA12" s="203">
        <v>8.35</v>
      </c>
      <c r="AB12" s="203">
        <v>0</v>
      </c>
      <c r="AC12" s="203">
        <v>9.56</v>
      </c>
      <c r="AD12" s="203">
        <v>6.82</v>
      </c>
      <c r="AE12" s="203">
        <v>0</v>
      </c>
      <c r="AF12" s="203">
        <v>0</v>
      </c>
      <c r="AG12" s="203">
        <v>20.09</v>
      </c>
      <c r="AH12" s="203">
        <v>0</v>
      </c>
      <c r="AI12" s="203">
        <v>32.94</v>
      </c>
      <c r="AJ12" s="203">
        <v>0</v>
      </c>
      <c r="AK12" s="203">
        <v>57.6</v>
      </c>
      <c r="AL12" s="203">
        <v>0</v>
      </c>
      <c r="AM12" s="203">
        <v>0</v>
      </c>
      <c r="AN12" s="203">
        <v>0</v>
      </c>
      <c r="AO12" s="203">
        <v>183.6</v>
      </c>
      <c r="AP12" s="203">
        <v>0</v>
      </c>
      <c r="AQ12" s="203">
        <v>0</v>
      </c>
      <c r="AR12" s="203">
        <v>7.39</v>
      </c>
      <c r="AS12" s="203">
        <v>17.93</v>
      </c>
      <c r="AT12" s="203">
        <v>16.98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5.71</v>
      </c>
      <c r="J13" s="203">
        <v>0</v>
      </c>
      <c r="K13" s="203">
        <v>125.74</v>
      </c>
      <c r="L13" s="203">
        <v>21.34</v>
      </c>
      <c r="M13" s="203">
        <v>0</v>
      </c>
      <c r="N13" s="203">
        <v>1.2</v>
      </c>
      <c r="O13" s="203">
        <v>2</v>
      </c>
      <c r="P13" s="203">
        <v>2.74</v>
      </c>
      <c r="Q13" s="203">
        <v>2.34</v>
      </c>
      <c r="R13" s="203">
        <v>2.5</v>
      </c>
      <c r="S13" s="203">
        <v>2.86</v>
      </c>
      <c r="T13" s="203">
        <v>0</v>
      </c>
      <c r="U13" s="203">
        <v>13.02</v>
      </c>
      <c r="V13" s="203">
        <v>1.53</v>
      </c>
      <c r="W13" s="203">
        <v>5.73</v>
      </c>
      <c r="X13" s="203">
        <v>13.59</v>
      </c>
      <c r="Y13" s="203">
        <v>0</v>
      </c>
      <c r="Z13" s="203">
        <v>37.31</v>
      </c>
      <c r="AA13" s="203">
        <v>8.35</v>
      </c>
      <c r="AB13" s="203">
        <v>0</v>
      </c>
      <c r="AC13" s="203">
        <v>9.56</v>
      </c>
      <c r="AD13" s="203">
        <v>6.82</v>
      </c>
      <c r="AE13" s="203">
        <v>0</v>
      </c>
      <c r="AF13" s="203">
        <v>0</v>
      </c>
      <c r="AG13" s="203">
        <v>20.09</v>
      </c>
      <c r="AH13" s="203">
        <v>0</v>
      </c>
      <c r="AI13" s="203">
        <v>32.94</v>
      </c>
      <c r="AJ13" s="203">
        <v>0</v>
      </c>
      <c r="AK13" s="203">
        <v>57.6</v>
      </c>
      <c r="AL13" s="203">
        <v>0</v>
      </c>
      <c r="AM13" s="203">
        <v>0</v>
      </c>
      <c r="AN13" s="203">
        <v>0</v>
      </c>
      <c r="AO13" s="203">
        <v>183.6</v>
      </c>
      <c r="AP13" s="203">
        <v>0</v>
      </c>
      <c r="AQ13" s="203">
        <v>0</v>
      </c>
      <c r="AR13" s="203">
        <v>7.39</v>
      </c>
      <c r="AS13" s="203">
        <v>17.93</v>
      </c>
      <c r="AT13" s="203">
        <v>16.98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5.71</v>
      </c>
      <c r="J14" s="203">
        <v>0</v>
      </c>
      <c r="K14" s="203">
        <v>125.74</v>
      </c>
      <c r="L14" s="203">
        <v>21.34</v>
      </c>
      <c r="M14" s="203">
        <v>0</v>
      </c>
      <c r="N14" s="203">
        <v>1.2</v>
      </c>
      <c r="O14" s="203">
        <v>2</v>
      </c>
      <c r="P14" s="203">
        <v>2.74</v>
      </c>
      <c r="Q14" s="203">
        <v>2.34</v>
      </c>
      <c r="R14" s="203">
        <v>2.5</v>
      </c>
      <c r="S14" s="203">
        <v>2.86</v>
      </c>
      <c r="T14" s="203">
        <v>0</v>
      </c>
      <c r="U14" s="203">
        <v>13.02</v>
      </c>
      <c r="V14" s="203">
        <v>1.53</v>
      </c>
      <c r="W14" s="203">
        <v>5.73</v>
      </c>
      <c r="X14" s="203">
        <v>13.59</v>
      </c>
      <c r="Y14" s="203">
        <v>0</v>
      </c>
      <c r="Z14" s="203">
        <v>37.31</v>
      </c>
      <c r="AA14" s="203">
        <v>8.35</v>
      </c>
      <c r="AB14" s="203">
        <v>0</v>
      </c>
      <c r="AC14" s="203">
        <v>9.56</v>
      </c>
      <c r="AD14" s="203">
        <v>6.82</v>
      </c>
      <c r="AE14" s="203">
        <v>0</v>
      </c>
      <c r="AF14" s="203">
        <v>0</v>
      </c>
      <c r="AG14" s="203">
        <v>20.09</v>
      </c>
      <c r="AH14" s="203">
        <v>0</v>
      </c>
      <c r="AI14" s="203">
        <v>32.94</v>
      </c>
      <c r="AJ14" s="203">
        <v>0</v>
      </c>
      <c r="AK14" s="203">
        <v>57.6</v>
      </c>
      <c r="AL14" s="203">
        <v>0</v>
      </c>
      <c r="AM14" s="203">
        <v>0</v>
      </c>
      <c r="AN14" s="203">
        <v>0</v>
      </c>
      <c r="AO14" s="203">
        <v>183.6</v>
      </c>
      <c r="AP14" s="203">
        <v>0</v>
      </c>
      <c r="AQ14" s="203">
        <v>0</v>
      </c>
      <c r="AR14" s="203">
        <v>7.39</v>
      </c>
      <c r="AS14" s="203">
        <v>17.93</v>
      </c>
      <c r="AT14" s="203">
        <v>16.98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5.71</v>
      </c>
      <c r="J15" s="203">
        <v>0</v>
      </c>
      <c r="K15" s="203">
        <v>125.74</v>
      </c>
      <c r="L15" s="203">
        <v>21.34</v>
      </c>
      <c r="M15" s="203">
        <v>0</v>
      </c>
      <c r="N15" s="203">
        <v>1.2</v>
      </c>
      <c r="O15" s="203">
        <v>2</v>
      </c>
      <c r="P15" s="203">
        <v>2.74</v>
      </c>
      <c r="Q15" s="203">
        <v>2.34</v>
      </c>
      <c r="R15" s="203">
        <v>2.5</v>
      </c>
      <c r="S15" s="203">
        <v>2.86</v>
      </c>
      <c r="T15" s="203">
        <v>0</v>
      </c>
      <c r="U15" s="203">
        <v>13.02</v>
      </c>
      <c r="V15" s="203">
        <v>1.53</v>
      </c>
      <c r="W15" s="203">
        <v>5.73</v>
      </c>
      <c r="X15" s="203">
        <v>13.59</v>
      </c>
      <c r="Y15" s="203">
        <v>0</v>
      </c>
      <c r="Z15" s="203">
        <v>37.31</v>
      </c>
      <c r="AA15" s="203">
        <v>8.35</v>
      </c>
      <c r="AB15" s="203">
        <v>0</v>
      </c>
      <c r="AC15" s="203">
        <v>9.56</v>
      </c>
      <c r="AD15" s="203">
        <v>6.82</v>
      </c>
      <c r="AE15" s="203">
        <v>0</v>
      </c>
      <c r="AF15" s="203">
        <v>0</v>
      </c>
      <c r="AG15" s="203">
        <v>20.09</v>
      </c>
      <c r="AH15" s="203">
        <v>0</v>
      </c>
      <c r="AI15" s="203">
        <v>32.94</v>
      </c>
      <c r="AJ15" s="203">
        <v>0</v>
      </c>
      <c r="AK15" s="203">
        <v>57.6</v>
      </c>
      <c r="AL15" s="203">
        <v>0</v>
      </c>
      <c r="AM15" s="203">
        <v>0</v>
      </c>
      <c r="AN15" s="203">
        <v>0</v>
      </c>
      <c r="AO15" s="203">
        <v>183.6</v>
      </c>
      <c r="AP15" s="203">
        <v>0</v>
      </c>
      <c r="AQ15" s="203">
        <v>0</v>
      </c>
      <c r="AR15" s="203">
        <v>7.39</v>
      </c>
      <c r="AS15" s="203">
        <v>17.93</v>
      </c>
      <c r="AT15" s="203">
        <v>16.98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5.71</v>
      </c>
      <c r="J16" s="203">
        <v>0</v>
      </c>
      <c r="K16" s="203">
        <v>125.74</v>
      </c>
      <c r="L16" s="203">
        <v>21.34</v>
      </c>
      <c r="M16" s="203">
        <v>0</v>
      </c>
      <c r="N16" s="203">
        <v>1.2</v>
      </c>
      <c r="O16" s="203">
        <v>2</v>
      </c>
      <c r="P16" s="203">
        <v>2.74</v>
      </c>
      <c r="Q16" s="203">
        <v>2.34</v>
      </c>
      <c r="R16" s="203">
        <v>2.5</v>
      </c>
      <c r="S16" s="203">
        <v>2.86</v>
      </c>
      <c r="T16" s="203">
        <v>0</v>
      </c>
      <c r="U16" s="203">
        <v>13.02</v>
      </c>
      <c r="V16" s="203">
        <v>1.53</v>
      </c>
      <c r="W16" s="203">
        <v>5.73</v>
      </c>
      <c r="X16" s="203">
        <v>13.59</v>
      </c>
      <c r="Y16" s="203">
        <v>0</v>
      </c>
      <c r="Z16" s="203">
        <v>37.31</v>
      </c>
      <c r="AA16" s="203">
        <v>8.35</v>
      </c>
      <c r="AB16" s="203">
        <v>0</v>
      </c>
      <c r="AC16" s="203">
        <v>9.56</v>
      </c>
      <c r="AD16" s="203">
        <v>6.82</v>
      </c>
      <c r="AE16" s="203">
        <v>0</v>
      </c>
      <c r="AF16" s="203">
        <v>0</v>
      </c>
      <c r="AG16" s="203">
        <v>20.09</v>
      </c>
      <c r="AH16" s="203">
        <v>0</v>
      </c>
      <c r="AI16" s="203">
        <v>32.94</v>
      </c>
      <c r="AJ16" s="203">
        <v>0</v>
      </c>
      <c r="AK16" s="203">
        <v>57.6</v>
      </c>
      <c r="AL16" s="203">
        <v>0</v>
      </c>
      <c r="AM16" s="203">
        <v>0</v>
      </c>
      <c r="AN16" s="203">
        <v>0</v>
      </c>
      <c r="AO16" s="203">
        <v>183.6</v>
      </c>
      <c r="AP16" s="203">
        <v>0</v>
      </c>
      <c r="AQ16" s="203">
        <v>0</v>
      </c>
      <c r="AR16" s="203">
        <v>7.39</v>
      </c>
      <c r="AS16" s="203">
        <v>17.93</v>
      </c>
      <c r="AT16" s="203">
        <v>16.98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5.71</v>
      </c>
      <c r="J17" s="203">
        <v>0</v>
      </c>
      <c r="K17" s="203">
        <v>125.74</v>
      </c>
      <c r="L17" s="203">
        <v>21.34</v>
      </c>
      <c r="M17" s="203">
        <v>0</v>
      </c>
      <c r="N17" s="203">
        <v>1.2</v>
      </c>
      <c r="O17" s="203">
        <v>2</v>
      </c>
      <c r="P17" s="203">
        <v>2.74</v>
      </c>
      <c r="Q17" s="203">
        <v>2.34</v>
      </c>
      <c r="R17" s="203">
        <v>2.5</v>
      </c>
      <c r="S17" s="203">
        <v>2.86</v>
      </c>
      <c r="T17" s="203">
        <v>0</v>
      </c>
      <c r="U17" s="203">
        <v>13.02</v>
      </c>
      <c r="V17" s="203">
        <v>1.53</v>
      </c>
      <c r="W17" s="203">
        <v>5.73</v>
      </c>
      <c r="X17" s="203">
        <v>13.59</v>
      </c>
      <c r="Y17" s="203">
        <v>0</v>
      </c>
      <c r="Z17" s="203">
        <v>37.31</v>
      </c>
      <c r="AA17" s="203">
        <v>8.35</v>
      </c>
      <c r="AB17" s="203">
        <v>0</v>
      </c>
      <c r="AC17" s="203">
        <v>9.56</v>
      </c>
      <c r="AD17" s="203">
        <v>6.82</v>
      </c>
      <c r="AE17" s="203">
        <v>0</v>
      </c>
      <c r="AF17" s="203">
        <v>0</v>
      </c>
      <c r="AG17" s="203">
        <v>20.09</v>
      </c>
      <c r="AH17" s="203">
        <v>0</v>
      </c>
      <c r="AI17" s="203">
        <v>32.94</v>
      </c>
      <c r="AJ17" s="203">
        <v>0</v>
      </c>
      <c r="AK17" s="203">
        <v>57.6</v>
      </c>
      <c r="AL17" s="203">
        <v>0</v>
      </c>
      <c r="AM17" s="203">
        <v>0</v>
      </c>
      <c r="AN17" s="203">
        <v>0</v>
      </c>
      <c r="AO17" s="203">
        <v>183.6</v>
      </c>
      <c r="AP17" s="203">
        <v>0</v>
      </c>
      <c r="AQ17" s="203">
        <v>0</v>
      </c>
      <c r="AR17" s="203">
        <v>7.39</v>
      </c>
      <c r="AS17" s="203">
        <v>17.93</v>
      </c>
      <c r="AT17" s="203">
        <v>16.98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5.71</v>
      </c>
      <c r="J18" s="203">
        <v>0</v>
      </c>
      <c r="K18" s="203">
        <v>125.74</v>
      </c>
      <c r="L18" s="203">
        <v>21.34</v>
      </c>
      <c r="M18" s="203">
        <v>0</v>
      </c>
      <c r="N18" s="203">
        <v>1.2</v>
      </c>
      <c r="O18" s="203">
        <v>2</v>
      </c>
      <c r="P18" s="203">
        <v>2.74</v>
      </c>
      <c r="Q18" s="203">
        <v>2.34</v>
      </c>
      <c r="R18" s="203">
        <v>2.5</v>
      </c>
      <c r="S18" s="203">
        <v>2.86</v>
      </c>
      <c r="T18" s="203">
        <v>0</v>
      </c>
      <c r="U18" s="203">
        <v>13.02</v>
      </c>
      <c r="V18" s="203">
        <v>1.53</v>
      </c>
      <c r="W18" s="203">
        <v>5.73</v>
      </c>
      <c r="X18" s="203">
        <v>13.59</v>
      </c>
      <c r="Y18" s="203">
        <v>0</v>
      </c>
      <c r="Z18" s="203">
        <v>37.31</v>
      </c>
      <c r="AA18" s="203">
        <v>8.35</v>
      </c>
      <c r="AB18" s="203">
        <v>0</v>
      </c>
      <c r="AC18" s="203">
        <v>9.56</v>
      </c>
      <c r="AD18" s="203">
        <v>6.82</v>
      </c>
      <c r="AE18" s="203">
        <v>0</v>
      </c>
      <c r="AF18" s="203">
        <v>0</v>
      </c>
      <c r="AG18" s="203">
        <v>20.09</v>
      </c>
      <c r="AH18" s="203">
        <v>0</v>
      </c>
      <c r="AI18" s="203">
        <v>32.94</v>
      </c>
      <c r="AJ18" s="203">
        <v>0</v>
      </c>
      <c r="AK18" s="203">
        <v>57.6</v>
      </c>
      <c r="AL18" s="203">
        <v>0</v>
      </c>
      <c r="AM18" s="203">
        <v>0</v>
      </c>
      <c r="AN18" s="203">
        <v>0</v>
      </c>
      <c r="AO18" s="203">
        <v>183.6</v>
      </c>
      <c r="AP18" s="203">
        <v>0</v>
      </c>
      <c r="AQ18" s="203">
        <v>0</v>
      </c>
      <c r="AR18" s="203">
        <v>7.39</v>
      </c>
      <c r="AS18" s="203">
        <v>17.93</v>
      </c>
      <c r="AT18" s="203">
        <v>16.98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5.71</v>
      </c>
      <c r="J19" s="203">
        <v>0</v>
      </c>
      <c r="K19" s="203">
        <v>125.74</v>
      </c>
      <c r="L19" s="203">
        <v>21.34</v>
      </c>
      <c r="M19" s="203">
        <v>0</v>
      </c>
      <c r="N19" s="203">
        <v>1.2</v>
      </c>
      <c r="O19" s="203">
        <v>2</v>
      </c>
      <c r="P19" s="203">
        <v>2.74</v>
      </c>
      <c r="Q19" s="203">
        <v>2.34</v>
      </c>
      <c r="R19" s="203">
        <v>2.5</v>
      </c>
      <c r="S19" s="203">
        <v>2.86</v>
      </c>
      <c r="T19" s="203">
        <v>0</v>
      </c>
      <c r="U19" s="203">
        <v>13.02</v>
      </c>
      <c r="V19" s="203">
        <v>1.53</v>
      </c>
      <c r="W19" s="203">
        <v>5.73</v>
      </c>
      <c r="X19" s="203">
        <v>13.59</v>
      </c>
      <c r="Y19" s="203">
        <v>0</v>
      </c>
      <c r="Z19" s="203">
        <v>37.31</v>
      </c>
      <c r="AA19" s="203">
        <v>8.35</v>
      </c>
      <c r="AB19" s="203">
        <v>0</v>
      </c>
      <c r="AC19" s="203">
        <v>9.56</v>
      </c>
      <c r="AD19" s="203">
        <v>6.82</v>
      </c>
      <c r="AE19" s="203">
        <v>0</v>
      </c>
      <c r="AF19" s="203">
        <v>0</v>
      </c>
      <c r="AG19" s="203">
        <v>20.09</v>
      </c>
      <c r="AH19" s="203">
        <v>0</v>
      </c>
      <c r="AI19" s="203">
        <v>32.94</v>
      </c>
      <c r="AJ19" s="203">
        <v>0</v>
      </c>
      <c r="AK19" s="203">
        <v>57.6</v>
      </c>
      <c r="AL19" s="203">
        <v>0</v>
      </c>
      <c r="AM19" s="203">
        <v>0</v>
      </c>
      <c r="AN19" s="203">
        <v>0</v>
      </c>
      <c r="AO19" s="203">
        <v>183.6</v>
      </c>
      <c r="AP19" s="203">
        <v>0</v>
      </c>
      <c r="AQ19" s="203">
        <v>0</v>
      </c>
      <c r="AR19" s="203">
        <v>7.39</v>
      </c>
      <c r="AS19" s="203">
        <v>17.93</v>
      </c>
      <c r="AT19" s="203">
        <v>16.98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5.71</v>
      </c>
      <c r="J20" s="203">
        <v>0</v>
      </c>
      <c r="K20" s="203">
        <v>125.74</v>
      </c>
      <c r="L20" s="203">
        <v>21.34</v>
      </c>
      <c r="M20" s="203">
        <v>0</v>
      </c>
      <c r="N20" s="203">
        <v>1.2</v>
      </c>
      <c r="O20" s="203">
        <v>2</v>
      </c>
      <c r="P20" s="203">
        <v>2.74</v>
      </c>
      <c r="Q20" s="203">
        <v>2.34</v>
      </c>
      <c r="R20" s="203">
        <v>2.5</v>
      </c>
      <c r="S20" s="203">
        <v>2.86</v>
      </c>
      <c r="T20" s="203">
        <v>0</v>
      </c>
      <c r="U20" s="203">
        <v>13.02</v>
      </c>
      <c r="V20" s="203">
        <v>1.53</v>
      </c>
      <c r="W20" s="203">
        <v>5.73</v>
      </c>
      <c r="X20" s="203">
        <v>13.59</v>
      </c>
      <c r="Y20" s="203">
        <v>0</v>
      </c>
      <c r="Z20" s="203">
        <v>37.31</v>
      </c>
      <c r="AA20" s="203">
        <v>8.35</v>
      </c>
      <c r="AB20" s="203">
        <v>0</v>
      </c>
      <c r="AC20" s="203">
        <v>9.56</v>
      </c>
      <c r="AD20" s="203">
        <v>6.82</v>
      </c>
      <c r="AE20" s="203">
        <v>0</v>
      </c>
      <c r="AF20" s="203">
        <v>0</v>
      </c>
      <c r="AG20" s="203">
        <v>20.09</v>
      </c>
      <c r="AH20" s="203">
        <v>0</v>
      </c>
      <c r="AI20" s="203">
        <v>32.94</v>
      </c>
      <c r="AJ20" s="203">
        <v>0</v>
      </c>
      <c r="AK20" s="203">
        <v>57.6</v>
      </c>
      <c r="AL20" s="203">
        <v>0</v>
      </c>
      <c r="AM20" s="203">
        <v>0</v>
      </c>
      <c r="AN20" s="203">
        <v>0</v>
      </c>
      <c r="AO20" s="203">
        <v>183.6</v>
      </c>
      <c r="AP20" s="203">
        <v>0</v>
      </c>
      <c r="AQ20" s="203">
        <v>0</v>
      </c>
      <c r="AR20" s="203">
        <v>7.39</v>
      </c>
      <c r="AS20" s="203">
        <v>17.93</v>
      </c>
      <c r="AT20" s="203">
        <v>16.98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5.71</v>
      </c>
      <c r="J21" s="203">
        <v>0</v>
      </c>
      <c r="K21" s="203">
        <v>125.74</v>
      </c>
      <c r="L21" s="203">
        <v>21.34</v>
      </c>
      <c r="M21" s="203">
        <v>0</v>
      </c>
      <c r="N21" s="203">
        <v>1.2</v>
      </c>
      <c r="O21" s="203">
        <v>2</v>
      </c>
      <c r="P21" s="203">
        <v>2.74</v>
      </c>
      <c r="Q21" s="203">
        <v>2.34</v>
      </c>
      <c r="R21" s="203">
        <v>2.5</v>
      </c>
      <c r="S21" s="203">
        <v>2.86</v>
      </c>
      <c r="T21" s="203">
        <v>0</v>
      </c>
      <c r="U21" s="203">
        <v>13.02</v>
      </c>
      <c r="V21" s="203">
        <v>1.53</v>
      </c>
      <c r="W21" s="203">
        <v>0.46</v>
      </c>
      <c r="X21" s="203">
        <v>0.99</v>
      </c>
      <c r="Y21" s="203">
        <v>0</v>
      </c>
      <c r="Z21" s="203">
        <v>37.31</v>
      </c>
      <c r="AA21" s="203">
        <v>8.35</v>
      </c>
      <c r="AB21" s="203">
        <v>0</v>
      </c>
      <c r="AC21" s="203">
        <v>9.56</v>
      </c>
      <c r="AD21" s="203">
        <v>6.82</v>
      </c>
      <c r="AE21" s="203">
        <v>0</v>
      </c>
      <c r="AF21" s="203">
        <v>0</v>
      </c>
      <c r="AG21" s="203">
        <v>20.09</v>
      </c>
      <c r="AH21" s="203">
        <v>0</v>
      </c>
      <c r="AI21" s="203">
        <v>32.94</v>
      </c>
      <c r="AJ21" s="203">
        <v>0</v>
      </c>
      <c r="AK21" s="203">
        <v>57.6</v>
      </c>
      <c r="AL21" s="203">
        <v>0</v>
      </c>
      <c r="AM21" s="203">
        <v>0</v>
      </c>
      <c r="AN21" s="203">
        <v>0</v>
      </c>
      <c r="AO21" s="203">
        <v>183.6</v>
      </c>
      <c r="AP21" s="203">
        <v>0</v>
      </c>
      <c r="AQ21" s="203">
        <v>0</v>
      </c>
      <c r="AR21" s="203">
        <v>7.39</v>
      </c>
      <c r="AS21" s="203">
        <v>17.93</v>
      </c>
      <c r="AT21" s="203">
        <v>16.98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5.71</v>
      </c>
      <c r="J22" s="203">
        <v>0</v>
      </c>
      <c r="K22" s="203">
        <v>125.74</v>
      </c>
      <c r="L22" s="203">
        <v>21.34</v>
      </c>
      <c r="M22" s="203">
        <v>0</v>
      </c>
      <c r="N22" s="203">
        <v>1.2</v>
      </c>
      <c r="O22" s="203">
        <v>2</v>
      </c>
      <c r="P22" s="203">
        <v>2.74</v>
      </c>
      <c r="Q22" s="203">
        <v>2.34</v>
      </c>
      <c r="R22" s="203">
        <v>2.5</v>
      </c>
      <c r="S22" s="203">
        <v>2.86</v>
      </c>
      <c r="T22" s="203">
        <v>0</v>
      </c>
      <c r="U22" s="203">
        <v>13.02</v>
      </c>
      <c r="V22" s="203">
        <v>1.53</v>
      </c>
      <c r="W22" s="203">
        <v>0.46</v>
      </c>
      <c r="X22" s="203">
        <v>0.99</v>
      </c>
      <c r="Y22" s="203">
        <v>0</v>
      </c>
      <c r="Z22" s="203">
        <v>37.31</v>
      </c>
      <c r="AA22" s="203">
        <v>8.35</v>
      </c>
      <c r="AB22" s="203">
        <v>0</v>
      </c>
      <c r="AC22" s="203">
        <v>9.56</v>
      </c>
      <c r="AD22" s="203">
        <v>6.82</v>
      </c>
      <c r="AE22" s="203">
        <v>0</v>
      </c>
      <c r="AF22" s="203">
        <v>0</v>
      </c>
      <c r="AG22" s="203">
        <v>20.09</v>
      </c>
      <c r="AH22" s="203">
        <v>0</v>
      </c>
      <c r="AI22" s="203">
        <v>32.94</v>
      </c>
      <c r="AJ22" s="203">
        <v>0</v>
      </c>
      <c r="AK22" s="203">
        <v>57.6</v>
      </c>
      <c r="AL22" s="203">
        <v>0</v>
      </c>
      <c r="AM22" s="203">
        <v>0</v>
      </c>
      <c r="AN22" s="203">
        <v>0</v>
      </c>
      <c r="AO22" s="203">
        <v>183.6</v>
      </c>
      <c r="AP22" s="203">
        <v>0</v>
      </c>
      <c r="AQ22" s="203">
        <v>0</v>
      </c>
      <c r="AR22" s="203">
        <v>7.39</v>
      </c>
      <c r="AS22" s="203">
        <v>17.93</v>
      </c>
      <c r="AT22" s="203">
        <v>16.98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5.71</v>
      </c>
      <c r="J23" s="203">
        <v>0</v>
      </c>
      <c r="K23" s="203">
        <v>125.74</v>
      </c>
      <c r="L23" s="203">
        <v>21.47</v>
      </c>
      <c r="M23" s="203">
        <v>0</v>
      </c>
      <c r="N23" s="203">
        <v>1.2</v>
      </c>
      <c r="O23" s="203">
        <v>2</v>
      </c>
      <c r="P23" s="203">
        <v>2.74</v>
      </c>
      <c r="Q23" s="203">
        <v>2.34</v>
      </c>
      <c r="R23" s="203">
        <v>2.5</v>
      </c>
      <c r="S23" s="203">
        <v>2.86</v>
      </c>
      <c r="T23" s="203">
        <v>0</v>
      </c>
      <c r="U23" s="203">
        <v>13.02</v>
      </c>
      <c r="V23" s="203">
        <v>1.53</v>
      </c>
      <c r="W23" s="203">
        <v>0.46</v>
      </c>
      <c r="X23" s="203">
        <v>0.99</v>
      </c>
      <c r="Y23" s="203">
        <v>0</v>
      </c>
      <c r="Z23" s="203">
        <v>37.31</v>
      </c>
      <c r="AA23" s="203">
        <v>11.39</v>
      </c>
      <c r="AB23" s="203">
        <v>0</v>
      </c>
      <c r="AC23" s="203">
        <v>9.56</v>
      </c>
      <c r="AD23" s="203">
        <v>6.82</v>
      </c>
      <c r="AE23" s="203">
        <v>0</v>
      </c>
      <c r="AF23" s="203">
        <v>0</v>
      </c>
      <c r="AG23" s="203">
        <v>20.09</v>
      </c>
      <c r="AH23" s="203">
        <v>0</v>
      </c>
      <c r="AI23" s="203">
        <v>32.94</v>
      </c>
      <c r="AJ23" s="203">
        <v>0</v>
      </c>
      <c r="AK23" s="203">
        <v>57.6</v>
      </c>
      <c r="AL23" s="203">
        <v>0</v>
      </c>
      <c r="AM23" s="203">
        <v>0</v>
      </c>
      <c r="AN23" s="203">
        <v>0</v>
      </c>
      <c r="AO23" s="203">
        <v>183.6</v>
      </c>
      <c r="AP23" s="203">
        <v>0</v>
      </c>
      <c r="AQ23" s="203">
        <v>0</v>
      </c>
      <c r="AR23" s="203">
        <v>7.39</v>
      </c>
      <c r="AS23" s="203">
        <v>17.93</v>
      </c>
      <c r="AT23" s="203">
        <v>16.98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5.71</v>
      </c>
      <c r="J24" s="203">
        <v>0</v>
      </c>
      <c r="K24" s="203">
        <v>125.74</v>
      </c>
      <c r="L24" s="203">
        <v>21.47</v>
      </c>
      <c r="M24" s="203">
        <v>0</v>
      </c>
      <c r="N24" s="203">
        <v>1.2</v>
      </c>
      <c r="O24" s="203">
        <v>2</v>
      </c>
      <c r="P24" s="203">
        <v>2.74</v>
      </c>
      <c r="Q24" s="203">
        <v>2.34</v>
      </c>
      <c r="R24" s="203">
        <v>2.5</v>
      </c>
      <c r="S24" s="203">
        <v>2.86</v>
      </c>
      <c r="T24" s="203">
        <v>0</v>
      </c>
      <c r="U24" s="203">
        <v>13.02</v>
      </c>
      <c r="V24" s="203">
        <v>1.53</v>
      </c>
      <c r="W24" s="203">
        <v>0.46</v>
      </c>
      <c r="X24" s="203">
        <v>0.99</v>
      </c>
      <c r="Y24" s="203">
        <v>0</v>
      </c>
      <c r="Z24" s="203">
        <v>37.31</v>
      </c>
      <c r="AA24" s="203">
        <v>11.39</v>
      </c>
      <c r="AB24" s="203">
        <v>0</v>
      </c>
      <c r="AC24" s="203">
        <v>9.56</v>
      </c>
      <c r="AD24" s="203">
        <v>6.82</v>
      </c>
      <c r="AE24" s="203">
        <v>0</v>
      </c>
      <c r="AF24" s="203">
        <v>0</v>
      </c>
      <c r="AG24" s="203">
        <v>20.09</v>
      </c>
      <c r="AH24" s="203">
        <v>0</v>
      </c>
      <c r="AI24" s="203">
        <v>32.94</v>
      </c>
      <c r="AJ24" s="203">
        <v>0</v>
      </c>
      <c r="AK24" s="203">
        <v>57.6</v>
      </c>
      <c r="AL24" s="203">
        <v>0</v>
      </c>
      <c r="AM24" s="203">
        <v>0</v>
      </c>
      <c r="AN24" s="203">
        <v>0</v>
      </c>
      <c r="AO24" s="203">
        <v>183.6</v>
      </c>
      <c r="AP24" s="203">
        <v>0</v>
      </c>
      <c r="AQ24" s="203">
        <v>0</v>
      </c>
      <c r="AR24" s="203">
        <v>7.39</v>
      </c>
      <c r="AS24" s="203">
        <v>17.93</v>
      </c>
      <c r="AT24" s="203">
        <v>16.98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5.71</v>
      </c>
      <c r="J25" s="203">
        <v>0</v>
      </c>
      <c r="K25" s="203">
        <v>125.74</v>
      </c>
      <c r="L25" s="203">
        <v>21.47</v>
      </c>
      <c r="M25" s="203">
        <v>0</v>
      </c>
      <c r="N25" s="203">
        <v>1.2</v>
      </c>
      <c r="O25" s="203">
        <v>2</v>
      </c>
      <c r="P25" s="203">
        <v>2.74</v>
      </c>
      <c r="Q25" s="203">
        <v>2.34</v>
      </c>
      <c r="R25" s="203">
        <v>2.5</v>
      </c>
      <c r="S25" s="203">
        <v>2.86</v>
      </c>
      <c r="T25" s="203">
        <v>0</v>
      </c>
      <c r="U25" s="203">
        <v>13.02</v>
      </c>
      <c r="V25" s="203">
        <v>0.18</v>
      </c>
      <c r="W25" s="203">
        <v>0.46</v>
      </c>
      <c r="X25" s="203">
        <v>0.99</v>
      </c>
      <c r="Y25" s="203">
        <v>0</v>
      </c>
      <c r="Z25" s="203">
        <v>37.31</v>
      </c>
      <c r="AA25" s="203">
        <v>11.39</v>
      </c>
      <c r="AB25" s="203">
        <v>0</v>
      </c>
      <c r="AC25" s="203">
        <v>9.56</v>
      </c>
      <c r="AD25" s="203">
        <v>6.82</v>
      </c>
      <c r="AE25" s="203">
        <v>0</v>
      </c>
      <c r="AF25" s="203">
        <v>0</v>
      </c>
      <c r="AG25" s="203">
        <v>20.09</v>
      </c>
      <c r="AH25" s="203">
        <v>0</v>
      </c>
      <c r="AI25" s="203">
        <v>32.94</v>
      </c>
      <c r="AJ25" s="203">
        <v>0</v>
      </c>
      <c r="AK25" s="203">
        <v>57.6</v>
      </c>
      <c r="AL25" s="203">
        <v>0</v>
      </c>
      <c r="AM25" s="203">
        <v>0</v>
      </c>
      <c r="AN25" s="203">
        <v>0</v>
      </c>
      <c r="AO25" s="203">
        <v>183.6</v>
      </c>
      <c r="AP25" s="203">
        <v>0</v>
      </c>
      <c r="AQ25" s="203">
        <v>0</v>
      </c>
      <c r="AR25" s="203">
        <v>7.39</v>
      </c>
      <c r="AS25" s="203">
        <v>17.93</v>
      </c>
      <c r="AT25" s="203">
        <v>16.98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5.71</v>
      </c>
      <c r="J26" s="203">
        <v>0</v>
      </c>
      <c r="K26" s="203">
        <v>125.74</v>
      </c>
      <c r="L26" s="203">
        <v>21.47</v>
      </c>
      <c r="M26" s="203">
        <v>0</v>
      </c>
      <c r="N26" s="203">
        <v>1.2</v>
      </c>
      <c r="O26" s="203">
        <v>2</v>
      </c>
      <c r="P26" s="203">
        <v>2.74</v>
      </c>
      <c r="Q26" s="203">
        <v>2.34</v>
      </c>
      <c r="R26" s="203">
        <v>2.5</v>
      </c>
      <c r="S26" s="203">
        <v>2.86</v>
      </c>
      <c r="T26" s="203">
        <v>0</v>
      </c>
      <c r="U26" s="203">
        <v>13.02</v>
      </c>
      <c r="V26" s="203">
        <v>0.18</v>
      </c>
      <c r="W26" s="203">
        <v>0.46</v>
      </c>
      <c r="X26" s="203">
        <v>0.99</v>
      </c>
      <c r="Y26" s="203">
        <v>0</v>
      </c>
      <c r="Z26" s="203">
        <v>37.31</v>
      </c>
      <c r="AA26" s="203">
        <v>11.39</v>
      </c>
      <c r="AB26" s="203">
        <v>0</v>
      </c>
      <c r="AC26" s="203">
        <v>9.56</v>
      </c>
      <c r="AD26" s="203">
        <v>6.82</v>
      </c>
      <c r="AE26" s="203">
        <v>0</v>
      </c>
      <c r="AF26" s="203">
        <v>0</v>
      </c>
      <c r="AG26" s="203">
        <v>20.09</v>
      </c>
      <c r="AH26" s="203">
        <v>0</v>
      </c>
      <c r="AI26" s="203">
        <v>32.94</v>
      </c>
      <c r="AJ26" s="203">
        <v>0</v>
      </c>
      <c r="AK26" s="203">
        <v>57.6</v>
      </c>
      <c r="AL26" s="203">
        <v>0</v>
      </c>
      <c r="AM26" s="203">
        <v>0</v>
      </c>
      <c r="AN26" s="203">
        <v>0</v>
      </c>
      <c r="AO26" s="203">
        <v>183.6</v>
      </c>
      <c r="AP26" s="203">
        <v>0</v>
      </c>
      <c r="AQ26" s="203">
        <v>0</v>
      </c>
      <c r="AR26" s="203">
        <v>7.39</v>
      </c>
      <c r="AS26" s="203">
        <v>17.93</v>
      </c>
      <c r="AT26" s="203">
        <v>16.98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5.71</v>
      </c>
      <c r="J27" s="203">
        <v>0</v>
      </c>
      <c r="K27" s="203">
        <v>125.1</v>
      </c>
      <c r="L27" s="203">
        <v>21.47</v>
      </c>
      <c r="M27" s="203">
        <v>0</v>
      </c>
      <c r="N27" s="203">
        <v>1.2</v>
      </c>
      <c r="O27" s="203">
        <v>2</v>
      </c>
      <c r="P27" s="203">
        <v>2.74</v>
      </c>
      <c r="Q27" s="203">
        <v>2.34</v>
      </c>
      <c r="R27" s="203">
        <v>2.5</v>
      </c>
      <c r="S27" s="203">
        <v>2.86</v>
      </c>
      <c r="T27" s="203">
        <v>0</v>
      </c>
      <c r="U27" s="203">
        <v>13.02</v>
      </c>
      <c r="V27" s="203">
        <v>0.18</v>
      </c>
      <c r="W27" s="203">
        <v>0.46</v>
      </c>
      <c r="X27" s="203">
        <v>0.99</v>
      </c>
      <c r="Y27" s="203">
        <v>0</v>
      </c>
      <c r="Z27" s="203">
        <v>20.98</v>
      </c>
      <c r="AA27" s="203">
        <v>11.39</v>
      </c>
      <c r="AB27" s="203">
        <v>0</v>
      </c>
      <c r="AC27" s="203">
        <v>9.56</v>
      </c>
      <c r="AD27" s="203">
        <v>6.82</v>
      </c>
      <c r="AE27" s="203">
        <v>0</v>
      </c>
      <c r="AF27" s="203">
        <v>0</v>
      </c>
      <c r="AG27" s="203">
        <v>20.09</v>
      </c>
      <c r="AH27" s="203">
        <v>0</v>
      </c>
      <c r="AI27" s="203">
        <v>32.94</v>
      </c>
      <c r="AJ27" s="203">
        <v>0</v>
      </c>
      <c r="AK27" s="203">
        <v>57.6</v>
      </c>
      <c r="AL27" s="203">
        <v>0</v>
      </c>
      <c r="AM27" s="203">
        <v>0</v>
      </c>
      <c r="AN27" s="203">
        <v>0</v>
      </c>
      <c r="AO27" s="203">
        <v>183.6</v>
      </c>
      <c r="AP27" s="203">
        <v>0</v>
      </c>
      <c r="AQ27" s="203">
        <v>0</v>
      </c>
      <c r="AR27" s="203">
        <v>7.34</v>
      </c>
      <c r="AS27" s="203">
        <v>17.93</v>
      </c>
      <c r="AT27" s="203">
        <v>16.98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5.71</v>
      </c>
      <c r="J28" s="203">
        <v>0</v>
      </c>
      <c r="K28" s="203">
        <v>125.74</v>
      </c>
      <c r="L28" s="203">
        <v>21.47</v>
      </c>
      <c r="M28" s="203">
        <v>0</v>
      </c>
      <c r="N28" s="203">
        <v>1.2</v>
      </c>
      <c r="O28" s="203">
        <v>2</v>
      </c>
      <c r="P28" s="203">
        <v>2.74</v>
      </c>
      <c r="Q28" s="203">
        <v>2.34</v>
      </c>
      <c r="R28" s="203">
        <v>2.5</v>
      </c>
      <c r="S28" s="203">
        <v>2.86</v>
      </c>
      <c r="T28" s="203">
        <v>0</v>
      </c>
      <c r="U28" s="203">
        <v>13.02</v>
      </c>
      <c r="V28" s="203">
        <v>0.18</v>
      </c>
      <c r="W28" s="203">
        <v>0.46</v>
      </c>
      <c r="X28" s="203">
        <v>0.99</v>
      </c>
      <c r="Y28" s="203">
        <v>0</v>
      </c>
      <c r="Z28" s="203">
        <v>20.98</v>
      </c>
      <c r="AA28" s="203">
        <v>11.39</v>
      </c>
      <c r="AB28" s="203">
        <v>0</v>
      </c>
      <c r="AC28" s="203">
        <v>9.56</v>
      </c>
      <c r="AD28" s="203">
        <v>6.82</v>
      </c>
      <c r="AE28" s="203">
        <v>0</v>
      </c>
      <c r="AF28" s="203">
        <v>0</v>
      </c>
      <c r="AG28" s="203">
        <v>20.09</v>
      </c>
      <c r="AH28" s="203">
        <v>0</v>
      </c>
      <c r="AI28" s="203">
        <v>32.94</v>
      </c>
      <c r="AJ28" s="203">
        <v>0</v>
      </c>
      <c r="AK28" s="203">
        <v>57.6</v>
      </c>
      <c r="AL28" s="203">
        <v>0</v>
      </c>
      <c r="AM28" s="203">
        <v>0</v>
      </c>
      <c r="AN28" s="203">
        <v>0</v>
      </c>
      <c r="AO28" s="203">
        <v>183.6</v>
      </c>
      <c r="AP28" s="203">
        <v>0</v>
      </c>
      <c r="AQ28" s="203">
        <v>0</v>
      </c>
      <c r="AR28" s="203">
        <v>7.34</v>
      </c>
      <c r="AS28" s="203">
        <v>17.93</v>
      </c>
      <c r="AT28" s="203">
        <v>16.98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5.71</v>
      </c>
      <c r="J29" s="203">
        <v>0</v>
      </c>
      <c r="K29" s="203">
        <v>106.54</v>
      </c>
      <c r="L29" s="203">
        <v>21.47</v>
      </c>
      <c r="M29" s="203">
        <v>0</v>
      </c>
      <c r="N29" s="203">
        <v>1.2</v>
      </c>
      <c r="O29" s="203">
        <v>2</v>
      </c>
      <c r="P29" s="203">
        <v>2.74</v>
      </c>
      <c r="Q29" s="203">
        <v>2.34</v>
      </c>
      <c r="R29" s="203">
        <v>2.5</v>
      </c>
      <c r="S29" s="203">
        <v>2.86</v>
      </c>
      <c r="T29" s="203">
        <v>0</v>
      </c>
      <c r="U29" s="203">
        <v>13.02</v>
      </c>
      <c r="V29" s="203">
        <v>0.18</v>
      </c>
      <c r="W29" s="203">
        <v>0.48</v>
      </c>
      <c r="X29" s="203">
        <v>1</v>
      </c>
      <c r="Y29" s="203">
        <v>0</v>
      </c>
      <c r="Z29" s="203">
        <v>2.81</v>
      </c>
      <c r="AA29" s="203">
        <v>11.39</v>
      </c>
      <c r="AB29" s="203">
        <v>0</v>
      </c>
      <c r="AC29" s="203">
        <v>9.56</v>
      </c>
      <c r="AD29" s="203">
        <v>6.82</v>
      </c>
      <c r="AE29" s="203">
        <v>0</v>
      </c>
      <c r="AF29" s="203">
        <v>0</v>
      </c>
      <c r="AG29" s="203">
        <v>20.09</v>
      </c>
      <c r="AH29" s="203">
        <v>0</v>
      </c>
      <c r="AI29" s="203">
        <v>32.94</v>
      </c>
      <c r="AJ29" s="203">
        <v>0</v>
      </c>
      <c r="AK29" s="203">
        <v>57.6</v>
      </c>
      <c r="AL29" s="203">
        <v>0</v>
      </c>
      <c r="AM29" s="203">
        <v>0</v>
      </c>
      <c r="AN29" s="203">
        <v>0</v>
      </c>
      <c r="AO29" s="203">
        <v>183.6</v>
      </c>
      <c r="AP29" s="203">
        <v>0</v>
      </c>
      <c r="AQ29" s="203">
        <v>0</v>
      </c>
      <c r="AR29" s="203">
        <v>7.34</v>
      </c>
      <c r="AS29" s="203">
        <v>17.93</v>
      </c>
      <c r="AT29" s="203">
        <v>16.98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5.71</v>
      </c>
      <c r="J30" s="203">
        <v>0</v>
      </c>
      <c r="K30" s="203">
        <v>87.33</v>
      </c>
      <c r="L30" s="203">
        <v>21.47</v>
      </c>
      <c r="M30" s="203">
        <v>0</v>
      </c>
      <c r="N30" s="203">
        <v>1.2</v>
      </c>
      <c r="O30" s="203">
        <v>2</v>
      </c>
      <c r="P30" s="203">
        <v>2.74</v>
      </c>
      <c r="Q30" s="203">
        <v>2.42</v>
      </c>
      <c r="R30" s="203">
        <v>2.58</v>
      </c>
      <c r="S30" s="203">
        <v>2.97</v>
      </c>
      <c r="T30" s="203">
        <v>0</v>
      </c>
      <c r="U30" s="203">
        <v>13.02</v>
      </c>
      <c r="V30" s="203">
        <v>0.18</v>
      </c>
      <c r="W30" s="203">
        <v>0.45</v>
      </c>
      <c r="X30" s="203">
        <v>1</v>
      </c>
      <c r="Y30" s="203">
        <v>0</v>
      </c>
      <c r="Z30" s="203">
        <v>2.81</v>
      </c>
      <c r="AA30" s="203">
        <v>11.39</v>
      </c>
      <c r="AB30" s="203">
        <v>0</v>
      </c>
      <c r="AC30" s="203">
        <v>9.56</v>
      </c>
      <c r="AD30" s="203">
        <v>6.82</v>
      </c>
      <c r="AE30" s="203">
        <v>0</v>
      </c>
      <c r="AF30" s="203">
        <v>0</v>
      </c>
      <c r="AG30" s="203">
        <v>20.09</v>
      </c>
      <c r="AH30" s="203">
        <v>0</v>
      </c>
      <c r="AI30" s="203">
        <v>32.94</v>
      </c>
      <c r="AJ30" s="203">
        <v>0</v>
      </c>
      <c r="AK30" s="203">
        <v>57.6</v>
      </c>
      <c r="AL30" s="203">
        <v>0</v>
      </c>
      <c r="AM30" s="203">
        <v>0</v>
      </c>
      <c r="AN30" s="203">
        <v>0</v>
      </c>
      <c r="AO30" s="203">
        <v>183.6</v>
      </c>
      <c r="AP30" s="203">
        <v>0</v>
      </c>
      <c r="AQ30" s="203">
        <v>0</v>
      </c>
      <c r="AR30" s="203">
        <v>7.34</v>
      </c>
      <c r="AS30" s="203">
        <v>17.93</v>
      </c>
      <c r="AT30" s="203">
        <v>16.98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5.71</v>
      </c>
      <c r="J31" s="203">
        <v>0</v>
      </c>
      <c r="K31" s="203">
        <v>58.52</v>
      </c>
      <c r="L31" s="203">
        <v>1.72</v>
      </c>
      <c r="M31" s="203">
        <v>0</v>
      </c>
      <c r="N31" s="203">
        <v>1.2</v>
      </c>
      <c r="O31" s="203">
        <v>2</v>
      </c>
      <c r="P31" s="203">
        <v>2.74</v>
      </c>
      <c r="Q31" s="203">
        <v>0.21</v>
      </c>
      <c r="R31" s="203">
        <v>0.26</v>
      </c>
      <c r="S31" s="203">
        <v>0.31</v>
      </c>
      <c r="T31" s="203">
        <v>0</v>
      </c>
      <c r="U31" s="203">
        <v>13.02</v>
      </c>
      <c r="V31" s="203">
        <v>0.18</v>
      </c>
      <c r="W31" s="203">
        <v>0.45</v>
      </c>
      <c r="X31" s="203">
        <v>1</v>
      </c>
      <c r="Y31" s="203">
        <v>0</v>
      </c>
      <c r="Z31" s="203">
        <v>2.81</v>
      </c>
      <c r="AA31" s="203">
        <v>0.91</v>
      </c>
      <c r="AB31" s="203">
        <v>0</v>
      </c>
      <c r="AC31" s="203">
        <v>9.56</v>
      </c>
      <c r="AD31" s="203">
        <v>6.82</v>
      </c>
      <c r="AE31" s="203">
        <v>0</v>
      </c>
      <c r="AF31" s="203">
        <v>0</v>
      </c>
      <c r="AG31" s="203">
        <v>20.09</v>
      </c>
      <c r="AH31" s="203">
        <v>0</v>
      </c>
      <c r="AI31" s="203">
        <v>32.94</v>
      </c>
      <c r="AJ31" s="203">
        <v>0</v>
      </c>
      <c r="AK31" s="203">
        <v>57.6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7.34</v>
      </c>
      <c r="AS31" s="203">
        <v>17.93</v>
      </c>
      <c r="AT31" s="203">
        <v>16.98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5.71</v>
      </c>
      <c r="J32" s="203">
        <v>0</v>
      </c>
      <c r="K32" s="203">
        <v>44.11</v>
      </c>
      <c r="L32" s="203">
        <v>1.73</v>
      </c>
      <c r="M32" s="203">
        <v>0</v>
      </c>
      <c r="N32" s="203">
        <v>1.2</v>
      </c>
      <c r="O32" s="203">
        <v>2</v>
      </c>
      <c r="P32" s="203">
        <v>2.74</v>
      </c>
      <c r="Q32" s="203">
        <v>0.21</v>
      </c>
      <c r="R32" s="203">
        <v>0.21</v>
      </c>
      <c r="S32" s="203">
        <v>0.27</v>
      </c>
      <c r="T32" s="203">
        <v>0</v>
      </c>
      <c r="U32" s="203">
        <v>13.02</v>
      </c>
      <c r="V32" s="203">
        <v>0.18</v>
      </c>
      <c r="W32" s="203">
        <v>0.45</v>
      </c>
      <c r="X32" s="203">
        <v>1</v>
      </c>
      <c r="Y32" s="203">
        <v>0</v>
      </c>
      <c r="Z32" s="203">
        <v>2.81</v>
      </c>
      <c r="AA32" s="203">
        <v>0.91</v>
      </c>
      <c r="AB32" s="203">
        <v>0</v>
      </c>
      <c r="AC32" s="203">
        <v>9.56</v>
      </c>
      <c r="AD32" s="203">
        <v>6.82</v>
      </c>
      <c r="AE32" s="203">
        <v>0</v>
      </c>
      <c r="AF32" s="203">
        <v>0</v>
      </c>
      <c r="AG32" s="203">
        <v>20.09</v>
      </c>
      <c r="AH32" s="203">
        <v>0</v>
      </c>
      <c r="AI32" s="203">
        <v>32.94</v>
      </c>
      <c r="AJ32" s="203">
        <v>0</v>
      </c>
      <c r="AK32" s="203">
        <v>57.6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7.34</v>
      </c>
      <c r="AS32" s="203">
        <v>17.93</v>
      </c>
      <c r="AT32" s="203">
        <v>16.98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5.71</v>
      </c>
      <c r="J33" s="203">
        <v>0</v>
      </c>
      <c r="K33" s="203">
        <v>6.5</v>
      </c>
      <c r="L33" s="203">
        <v>1.73</v>
      </c>
      <c r="M33" s="203">
        <v>0</v>
      </c>
      <c r="N33" s="203">
        <v>1.2</v>
      </c>
      <c r="O33" s="203">
        <v>2</v>
      </c>
      <c r="P33" s="203">
        <v>2.74</v>
      </c>
      <c r="Q33" s="203">
        <v>0.21</v>
      </c>
      <c r="R33" s="203">
        <v>0.21</v>
      </c>
      <c r="S33" s="203">
        <v>0.27</v>
      </c>
      <c r="T33" s="203">
        <v>0</v>
      </c>
      <c r="U33" s="203">
        <v>13.02</v>
      </c>
      <c r="V33" s="203">
        <v>0.18</v>
      </c>
      <c r="W33" s="203">
        <v>0.45</v>
      </c>
      <c r="X33" s="203">
        <v>1</v>
      </c>
      <c r="Y33" s="203">
        <v>0</v>
      </c>
      <c r="Z33" s="203">
        <v>2.81</v>
      </c>
      <c r="AA33" s="203">
        <v>0.91</v>
      </c>
      <c r="AB33" s="203">
        <v>0</v>
      </c>
      <c r="AC33" s="203">
        <v>9.56</v>
      </c>
      <c r="AD33" s="203">
        <v>6.82</v>
      </c>
      <c r="AE33" s="203">
        <v>0</v>
      </c>
      <c r="AF33" s="203">
        <v>0</v>
      </c>
      <c r="AG33" s="203">
        <v>20.09</v>
      </c>
      <c r="AH33" s="203">
        <v>0</v>
      </c>
      <c r="AI33" s="203">
        <v>32.94</v>
      </c>
      <c r="AJ33" s="203">
        <v>0</v>
      </c>
      <c r="AK33" s="203">
        <v>57.6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7.34</v>
      </c>
      <c r="AS33" s="203">
        <v>17.93</v>
      </c>
      <c r="AT33" s="203">
        <v>16.98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5.71</v>
      </c>
      <c r="J34" s="203">
        <v>0</v>
      </c>
      <c r="K34" s="203">
        <v>6.5</v>
      </c>
      <c r="L34" s="203">
        <v>1.73</v>
      </c>
      <c r="M34" s="203">
        <v>0</v>
      </c>
      <c r="N34" s="203">
        <v>1.2</v>
      </c>
      <c r="O34" s="203">
        <v>2</v>
      </c>
      <c r="P34" s="203">
        <v>2.74</v>
      </c>
      <c r="Q34" s="203">
        <v>0.21</v>
      </c>
      <c r="R34" s="203">
        <v>0.21</v>
      </c>
      <c r="S34" s="203">
        <v>0.27</v>
      </c>
      <c r="T34" s="203">
        <v>0</v>
      </c>
      <c r="U34" s="203">
        <v>13.02</v>
      </c>
      <c r="V34" s="203">
        <v>0.18</v>
      </c>
      <c r="W34" s="203">
        <v>0.45</v>
      </c>
      <c r="X34" s="203">
        <v>1</v>
      </c>
      <c r="Y34" s="203">
        <v>0</v>
      </c>
      <c r="Z34" s="203">
        <v>2.81</v>
      </c>
      <c r="AA34" s="203">
        <v>0.91</v>
      </c>
      <c r="AB34" s="203">
        <v>0</v>
      </c>
      <c r="AC34" s="203">
        <v>9.56</v>
      </c>
      <c r="AD34" s="203">
        <v>6.82</v>
      </c>
      <c r="AE34" s="203">
        <v>0</v>
      </c>
      <c r="AF34" s="203">
        <v>0</v>
      </c>
      <c r="AG34" s="203">
        <v>20.09</v>
      </c>
      <c r="AH34" s="203">
        <v>0</v>
      </c>
      <c r="AI34" s="203">
        <v>32.94</v>
      </c>
      <c r="AJ34" s="203">
        <v>0</v>
      </c>
      <c r="AK34" s="203">
        <v>57.6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7.34</v>
      </c>
      <c r="AS34" s="203">
        <v>17.93</v>
      </c>
      <c r="AT34" s="203">
        <v>16.98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5.71</v>
      </c>
      <c r="J35" s="203">
        <v>0</v>
      </c>
      <c r="K35" s="203">
        <v>77.760000000000005</v>
      </c>
      <c r="L35" s="203">
        <v>1.72</v>
      </c>
      <c r="M35" s="203">
        <v>0</v>
      </c>
      <c r="N35" s="203">
        <v>1.2</v>
      </c>
      <c r="O35" s="203">
        <v>2</v>
      </c>
      <c r="P35" s="203">
        <v>2.74</v>
      </c>
      <c r="Q35" s="203">
        <v>0.21</v>
      </c>
      <c r="R35" s="203">
        <v>0.21</v>
      </c>
      <c r="S35" s="203">
        <v>0.27</v>
      </c>
      <c r="T35" s="203">
        <v>0</v>
      </c>
      <c r="U35" s="203">
        <v>13.23</v>
      </c>
      <c r="V35" s="203">
        <v>0.18</v>
      </c>
      <c r="W35" s="203">
        <v>0.45</v>
      </c>
      <c r="X35" s="203">
        <v>1</v>
      </c>
      <c r="Y35" s="203">
        <v>0</v>
      </c>
      <c r="Z35" s="203">
        <v>2.81</v>
      </c>
      <c r="AA35" s="203">
        <v>0.91</v>
      </c>
      <c r="AB35" s="203">
        <v>0</v>
      </c>
      <c r="AC35" s="203">
        <v>9.56</v>
      </c>
      <c r="AD35" s="203">
        <v>6.82</v>
      </c>
      <c r="AE35" s="203">
        <v>0</v>
      </c>
      <c r="AF35" s="203">
        <v>0</v>
      </c>
      <c r="AG35" s="203">
        <v>20.09</v>
      </c>
      <c r="AH35" s="203">
        <v>0</v>
      </c>
      <c r="AI35" s="203">
        <v>32.94</v>
      </c>
      <c r="AJ35" s="203">
        <v>0</v>
      </c>
      <c r="AK35" s="203">
        <v>57.6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7.31</v>
      </c>
      <c r="AS35" s="203">
        <v>17.93</v>
      </c>
      <c r="AT35" s="203">
        <v>16.98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5.71</v>
      </c>
      <c r="J36" s="203">
        <v>0</v>
      </c>
      <c r="K36" s="203">
        <v>87.33</v>
      </c>
      <c r="L36" s="203">
        <v>1.72</v>
      </c>
      <c r="M36" s="203">
        <v>0</v>
      </c>
      <c r="N36" s="203">
        <v>1.2</v>
      </c>
      <c r="O36" s="203">
        <v>2</v>
      </c>
      <c r="P36" s="203">
        <v>2.74</v>
      </c>
      <c r="Q36" s="203">
        <v>0.21</v>
      </c>
      <c r="R36" s="203">
        <v>0.21</v>
      </c>
      <c r="S36" s="203">
        <v>0.27</v>
      </c>
      <c r="T36" s="203">
        <v>0</v>
      </c>
      <c r="U36" s="203">
        <v>13.1</v>
      </c>
      <c r="V36" s="203">
        <v>0.18</v>
      </c>
      <c r="W36" s="203">
        <v>0.45</v>
      </c>
      <c r="X36" s="203">
        <v>1</v>
      </c>
      <c r="Y36" s="203">
        <v>0</v>
      </c>
      <c r="Z36" s="203">
        <v>2.81</v>
      </c>
      <c r="AA36" s="203">
        <v>0.91</v>
      </c>
      <c r="AB36" s="203">
        <v>0</v>
      </c>
      <c r="AC36" s="203">
        <v>9.56</v>
      </c>
      <c r="AD36" s="203">
        <v>6.82</v>
      </c>
      <c r="AE36" s="203">
        <v>0</v>
      </c>
      <c r="AF36" s="203">
        <v>0</v>
      </c>
      <c r="AG36" s="203">
        <v>20.09</v>
      </c>
      <c r="AH36" s="203">
        <v>0</v>
      </c>
      <c r="AI36" s="203">
        <v>32.94</v>
      </c>
      <c r="AJ36" s="203">
        <v>0</v>
      </c>
      <c r="AK36" s="203">
        <v>57.6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7.31</v>
      </c>
      <c r="AS36" s="203">
        <v>17.93</v>
      </c>
      <c r="AT36" s="203">
        <v>16.98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5.71</v>
      </c>
      <c r="J37" s="203">
        <v>0</v>
      </c>
      <c r="K37" s="203">
        <v>88.87</v>
      </c>
      <c r="L37" s="203">
        <v>1.72</v>
      </c>
      <c r="M37" s="203">
        <v>0</v>
      </c>
      <c r="N37" s="203">
        <v>1.2</v>
      </c>
      <c r="O37" s="203">
        <v>2</v>
      </c>
      <c r="P37" s="203">
        <v>2.74</v>
      </c>
      <c r="Q37" s="203">
        <v>0.21</v>
      </c>
      <c r="R37" s="203">
        <v>0.21</v>
      </c>
      <c r="S37" s="203">
        <v>0.27</v>
      </c>
      <c r="T37" s="203">
        <v>0</v>
      </c>
      <c r="U37" s="203">
        <v>13.1</v>
      </c>
      <c r="V37" s="203">
        <v>0.18</v>
      </c>
      <c r="W37" s="203">
        <v>0.45</v>
      </c>
      <c r="X37" s="203">
        <v>1</v>
      </c>
      <c r="Y37" s="203">
        <v>0</v>
      </c>
      <c r="Z37" s="203">
        <v>2.81</v>
      </c>
      <c r="AA37" s="203">
        <v>0.91</v>
      </c>
      <c r="AB37" s="203">
        <v>0</v>
      </c>
      <c r="AC37" s="203">
        <v>9.56</v>
      </c>
      <c r="AD37" s="203">
        <v>6.82</v>
      </c>
      <c r="AE37" s="203">
        <v>0</v>
      </c>
      <c r="AF37" s="203">
        <v>0</v>
      </c>
      <c r="AG37" s="203">
        <v>20.09</v>
      </c>
      <c r="AH37" s="203">
        <v>0</v>
      </c>
      <c r="AI37" s="203">
        <v>32.94</v>
      </c>
      <c r="AJ37" s="203">
        <v>0</v>
      </c>
      <c r="AK37" s="203">
        <v>57.6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7.31</v>
      </c>
      <c r="AS37" s="203">
        <v>17.93</v>
      </c>
      <c r="AT37" s="203">
        <v>16.98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5.71</v>
      </c>
      <c r="J38" s="203">
        <v>0</v>
      </c>
      <c r="K38" s="203">
        <v>88.96</v>
      </c>
      <c r="L38" s="203">
        <v>1.72</v>
      </c>
      <c r="M38" s="203">
        <v>0</v>
      </c>
      <c r="N38" s="203">
        <v>1.2</v>
      </c>
      <c r="O38" s="203">
        <v>2</v>
      </c>
      <c r="P38" s="203">
        <v>2.74</v>
      </c>
      <c r="Q38" s="203">
        <v>0.21</v>
      </c>
      <c r="R38" s="203">
        <v>0.21</v>
      </c>
      <c r="S38" s="203">
        <v>0.27</v>
      </c>
      <c r="T38" s="203">
        <v>0</v>
      </c>
      <c r="U38" s="203">
        <v>13.1</v>
      </c>
      <c r="V38" s="203">
        <v>0.18</v>
      </c>
      <c r="W38" s="203">
        <v>0.45</v>
      </c>
      <c r="X38" s="203">
        <v>1</v>
      </c>
      <c r="Y38" s="203">
        <v>0</v>
      </c>
      <c r="Z38" s="203">
        <v>2.81</v>
      </c>
      <c r="AA38" s="203">
        <v>0.91</v>
      </c>
      <c r="AB38" s="203">
        <v>0</v>
      </c>
      <c r="AC38" s="203">
        <v>9.56</v>
      </c>
      <c r="AD38" s="203">
        <v>6.82</v>
      </c>
      <c r="AE38" s="203">
        <v>0</v>
      </c>
      <c r="AF38" s="203">
        <v>0</v>
      </c>
      <c r="AG38" s="203">
        <v>20.09</v>
      </c>
      <c r="AH38" s="203">
        <v>0</v>
      </c>
      <c r="AI38" s="203">
        <v>32.94</v>
      </c>
      <c r="AJ38" s="203">
        <v>0</v>
      </c>
      <c r="AK38" s="203">
        <v>57.6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7.31</v>
      </c>
      <c r="AS38" s="203">
        <v>17.93</v>
      </c>
      <c r="AT38" s="203">
        <v>16.98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5.71</v>
      </c>
      <c r="J39" s="203">
        <v>0</v>
      </c>
      <c r="K39" s="203">
        <v>87.33</v>
      </c>
      <c r="L39" s="203">
        <v>1.72</v>
      </c>
      <c r="M39" s="203">
        <v>0</v>
      </c>
      <c r="N39" s="203">
        <v>1.2</v>
      </c>
      <c r="O39" s="203">
        <v>2</v>
      </c>
      <c r="P39" s="203">
        <v>2.74</v>
      </c>
      <c r="Q39" s="203">
        <v>0.21</v>
      </c>
      <c r="R39" s="203">
        <v>0.21</v>
      </c>
      <c r="S39" s="203">
        <v>0.27</v>
      </c>
      <c r="T39" s="203">
        <v>0</v>
      </c>
      <c r="U39" s="203">
        <v>13.1</v>
      </c>
      <c r="V39" s="203">
        <v>0.18</v>
      </c>
      <c r="W39" s="203">
        <v>0.45</v>
      </c>
      <c r="X39" s="203">
        <v>1</v>
      </c>
      <c r="Y39" s="203">
        <v>0</v>
      </c>
      <c r="Z39" s="203">
        <v>2.81</v>
      </c>
      <c r="AA39" s="203">
        <v>0.91</v>
      </c>
      <c r="AB39" s="203">
        <v>0</v>
      </c>
      <c r="AC39" s="203">
        <v>9.56</v>
      </c>
      <c r="AD39" s="203">
        <v>6.82</v>
      </c>
      <c r="AE39" s="203">
        <v>0</v>
      </c>
      <c r="AF39" s="203">
        <v>0</v>
      </c>
      <c r="AG39" s="203">
        <v>20.09</v>
      </c>
      <c r="AH39" s="203">
        <v>0</v>
      </c>
      <c r="AI39" s="203">
        <v>32.94</v>
      </c>
      <c r="AJ39" s="203">
        <v>0</v>
      </c>
      <c r="AK39" s="203">
        <v>57.6</v>
      </c>
      <c r="AL39" s="203">
        <v>0</v>
      </c>
      <c r="AM39" s="203">
        <v>0</v>
      </c>
      <c r="AN39" s="203">
        <v>0</v>
      </c>
      <c r="AO39" s="203">
        <v>181.8</v>
      </c>
      <c r="AP39" s="203">
        <v>0</v>
      </c>
      <c r="AQ39" s="203">
        <v>0</v>
      </c>
      <c r="AR39" s="203">
        <v>7.31</v>
      </c>
      <c r="AS39" s="203">
        <v>17.93</v>
      </c>
      <c r="AT39" s="203">
        <v>16.98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5.71</v>
      </c>
      <c r="J40" s="203">
        <v>0</v>
      </c>
      <c r="K40" s="203">
        <v>87.33</v>
      </c>
      <c r="L40" s="203">
        <v>1.72</v>
      </c>
      <c r="M40" s="203">
        <v>0</v>
      </c>
      <c r="N40" s="203">
        <v>1.2</v>
      </c>
      <c r="O40" s="203">
        <v>2</v>
      </c>
      <c r="P40" s="203">
        <v>2.74</v>
      </c>
      <c r="Q40" s="203">
        <v>2.34</v>
      </c>
      <c r="R40" s="203">
        <v>0.21</v>
      </c>
      <c r="S40" s="203">
        <v>0.27</v>
      </c>
      <c r="T40" s="203">
        <v>0</v>
      </c>
      <c r="U40" s="203">
        <v>13.1</v>
      </c>
      <c r="V40" s="203">
        <v>0.18</v>
      </c>
      <c r="W40" s="203">
        <v>0.45</v>
      </c>
      <c r="X40" s="203">
        <v>1</v>
      </c>
      <c r="Y40" s="203">
        <v>0</v>
      </c>
      <c r="Z40" s="203">
        <v>2.81</v>
      </c>
      <c r="AA40" s="203">
        <v>0.91</v>
      </c>
      <c r="AB40" s="203">
        <v>0</v>
      </c>
      <c r="AC40" s="203">
        <v>9.56</v>
      </c>
      <c r="AD40" s="203">
        <v>6.82</v>
      </c>
      <c r="AE40" s="203">
        <v>0</v>
      </c>
      <c r="AF40" s="203">
        <v>0</v>
      </c>
      <c r="AG40" s="203">
        <v>20.09</v>
      </c>
      <c r="AH40" s="203">
        <v>0</v>
      </c>
      <c r="AI40" s="203">
        <v>32.94</v>
      </c>
      <c r="AJ40" s="203">
        <v>0</v>
      </c>
      <c r="AK40" s="203">
        <v>57.6</v>
      </c>
      <c r="AL40" s="203">
        <v>0</v>
      </c>
      <c r="AM40" s="203">
        <v>0</v>
      </c>
      <c r="AN40" s="203">
        <v>0</v>
      </c>
      <c r="AO40" s="203">
        <v>181.8</v>
      </c>
      <c r="AP40" s="203">
        <v>0</v>
      </c>
      <c r="AQ40" s="203">
        <v>0</v>
      </c>
      <c r="AR40" s="203">
        <v>7.31</v>
      </c>
      <c r="AS40" s="203">
        <v>17.93</v>
      </c>
      <c r="AT40" s="203">
        <v>16.98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5.71</v>
      </c>
      <c r="J41" s="203">
        <v>0</v>
      </c>
      <c r="K41" s="203">
        <v>87.33</v>
      </c>
      <c r="L41" s="203">
        <v>1.72</v>
      </c>
      <c r="M41" s="203">
        <v>0</v>
      </c>
      <c r="N41" s="203">
        <v>1.2</v>
      </c>
      <c r="O41" s="203">
        <v>2</v>
      </c>
      <c r="P41" s="203">
        <v>2.74</v>
      </c>
      <c r="Q41" s="203">
        <v>2.34</v>
      </c>
      <c r="R41" s="203">
        <v>0.21</v>
      </c>
      <c r="S41" s="203">
        <v>0.27</v>
      </c>
      <c r="T41" s="203">
        <v>0</v>
      </c>
      <c r="U41" s="203">
        <v>13.1</v>
      </c>
      <c r="V41" s="203">
        <v>0.18</v>
      </c>
      <c r="W41" s="203">
        <v>0.45</v>
      </c>
      <c r="X41" s="203">
        <v>1</v>
      </c>
      <c r="Y41" s="203">
        <v>0</v>
      </c>
      <c r="Z41" s="203">
        <v>2.81</v>
      </c>
      <c r="AA41" s="203">
        <v>0.91</v>
      </c>
      <c r="AB41" s="203">
        <v>0</v>
      </c>
      <c r="AC41" s="203">
        <v>9.56</v>
      </c>
      <c r="AD41" s="203">
        <v>6.82</v>
      </c>
      <c r="AE41" s="203">
        <v>0</v>
      </c>
      <c r="AF41" s="203">
        <v>0</v>
      </c>
      <c r="AG41" s="203">
        <v>20.09</v>
      </c>
      <c r="AH41" s="203">
        <v>3.21</v>
      </c>
      <c r="AI41" s="203">
        <v>32.94</v>
      </c>
      <c r="AJ41" s="203">
        <v>0</v>
      </c>
      <c r="AK41" s="203">
        <v>57.6</v>
      </c>
      <c r="AL41" s="203">
        <v>0</v>
      </c>
      <c r="AM41" s="203">
        <v>0</v>
      </c>
      <c r="AN41" s="203">
        <v>0</v>
      </c>
      <c r="AO41" s="203">
        <v>181.8</v>
      </c>
      <c r="AP41" s="203">
        <v>0</v>
      </c>
      <c r="AQ41" s="203">
        <v>0</v>
      </c>
      <c r="AR41" s="203">
        <v>7.31</v>
      </c>
      <c r="AS41" s="203">
        <v>17.93</v>
      </c>
      <c r="AT41" s="203">
        <v>16.98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5.71</v>
      </c>
      <c r="J42" s="203">
        <v>0</v>
      </c>
      <c r="K42" s="203">
        <v>87.33</v>
      </c>
      <c r="L42" s="203">
        <v>21.47</v>
      </c>
      <c r="M42" s="203">
        <v>0</v>
      </c>
      <c r="N42" s="203">
        <v>1.2</v>
      </c>
      <c r="O42" s="203">
        <v>2</v>
      </c>
      <c r="P42" s="203">
        <v>2.74</v>
      </c>
      <c r="Q42" s="203">
        <v>2.34</v>
      </c>
      <c r="R42" s="203">
        <v>2.5</v>
      </c>
      <c r="S42" s="203">
        <v>2.86</v>
      </c>
      <c r="T42" s="203">
        <v>0</v>
      </c>
      <c r="U42" s="203">
        <v>13.1</v>
      </c>
      <c r="V42" s="203">
        <v>0.18</v>
      </c>
      <c r="W42" s="203">
        <v>0.45</v>
      </c>
      <c r="X42" s="203">
        <v>1</v>
      </c>
      <c r="Y42" s="203">
        <v>0</v>
      </c>
      <c r="Z42" s="203">
        <v>37.31</v>
      </c>
      <c r="AA42" s="203">
        <v>11.39</v>
      </c>
      <c r="AB42" s="203">
        <v>0</v>
      </c>
      <c r="AC42" s="203">
        <v>9.56</v>
      </c>
      <c r="AD42" s="203">
        <v>6.82</v>
      </c>
      <c r="AE42" s="203">
        <v>0</v>
      </c>
      <c r="AF42" s="203">
        <v>0</v>
      </c>
      <c r="AG42" s="203">
        <v>20.09</v>
      </c>
      <c r="AH42" s="203">
        <v>3.21</v>
      </c>
      <c r="AI42" s="203">
        <v>32.94</v>
      </c>
      <c r="AJ42" s="203">
        <v>0</v>
      </c>
      <c r="AK42" s="203">
        <v>57.6</v>
      </c>
      <c r="AL42" s="203">
        <v>0</v>
      </c>
      <c r="AM42" s="203">
        <v>0</v>
      </c>
      <c r="AN42" s="203">
        <v>0</v>
      </c>
      <c r="AO42" s="203">
        <v>181.8</v>
      </c>
      <c r="AP42" s="203">
        <v>0</v>
      </c>
      <c r="AQ42" s="203">
        <v>0</v>
      </c>
      <c r="AR42" s="203">
        <v>7.31</v>
      </c>
      <c r="AS42" s="203">
        <v>17.93</v>
      </c>
      <c r="AT42" s="203">
        <v>16.98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5.71</v>
      </c>
      <c r="J43" s="203">
        <v>0</v>
      </c>
      <c r="K43" s="203">
        <v>125.74</v>
      </c>
      <c r="L43" s="203">
        <v>21.47</v>
      </c>
      <c r="M43" s="203">
        <v>0</v>
      </c>
      <c r="N43" s="203">
        <v>1.2</v>
      </c>
      <c r="O43" s="203">
        <v>2</v>
      </c>
      <c r="P43" s="203">
        <v>2.74</v>
      </c>
      <c r="Q43" s="203">
        <v>2.34</v>
      </c>
      <c r="R43" s="203">
        <v>2.5</v>
      </c>
      <c r="S43" s="203">
        <v>2.86</v>
      </c>
      <c r="T43" s="203">
        <v>0</v>
      </c>
      <c r="U43" s="203">
        <v>13.1</v>
      </c>
      <c r="V43" s="203">
        <v>1.53</v>
      </c>
      <c r="W43" s="203">
        <v>0.45</v>
      </c>
      <c r="X43" s="203">
        <v>1</v>
      </c>
      <c r="Y43" s="203">
        <v>0</v>
      </c>
      <c r="Z43" s="203">
        <v>37.31</v>
      </c>
      <c r="AA43" s="203">
        <v>11.39</v>
      </c>
      <c r="AB43" s="203">
        <v>0</v>
      </c>
      <c r="AC43" s="203">
        <v>9.56</v>
      </c>
      <c r="AD43" s="203">
        <v>6.82</v>
      </c>
      <c r="AE43" s="203">
        <v>0</v>
      </c>
      <c r="AF43" s="203">
        <v>0</v>
      </c>
      <c r="AG43" s="203">
        <v>20.09</v>
      </c>
      <c r="AH43" s="203">
        <v>6.43</v>
      </c>
      <c r="AI43" s="203">
        <v>32.94</v>
      </c>
      <c r="AJ43" s="203">
        <v>0</v>
      </c>
      <c r="AK43" s="203">
        <v>57.6</v>
      </c>
      <c r="AL43" s="203">
        <v>0</v>
      </c>
      <c r="AM43" s="203">
        <v>0</v>
      </c>
      <c r="AN43" s="203">
        <v>0</v>
      </c>
      <c r="AO43" s="203">
        <v>181.8</v>
      </c>
      <c r="AP43" s="203">
        <v>0</v>
      </c>
      <c r="AQ43" s="203">
        <v>0</v>
      </c>
      <c r="AR43" s="203">
        <v>7.23</v>
      </c>
      <c r="AS43" s="203">
        <v>17.93</v>
      </c>
      <c r="AT43" s="203">
        <v>16.98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5.71</v>
      </c>
      <c r="J44" s="203">
        <v>0</v>
      </c>
      <c r="K44" s="203">
        <v>125.74</v>
      </c>
      <c r="L44" s="203">
        <v>21.47</v>
      </c>
      <c r="M44" s="203">
        <v>0</v>
      </c>
      <c r="N44" s="203">
        <v>1.2</v>
      </c>
      <c r="O44" s="203">
        <v>2</v>
      </c>
      <c r="P44" s="203">
        <v>2.74</v>
      </c>
      <c r="Q44" s="203">
        <v>2.34</v>
      </c>
      <c r="R44" s="203">
        <v>2.5</v>
      </c>
      <c r="S44" s="203">
        <v>2.86</v>
      </c>
      <c r="T44" s="203">
        <v>0</v>
      </c>
      <c r="U44" s="203">
        <v>13.1</v>
      </c>
      <c r="V44" s="203">
        <v>1.53</v>
      </c>
      <c r="W44" s="203">
        <v>0.45</v>
      </c>
      <c r="X44" s="203">
        <v>1</v>
      </c>
      <c r="Y44" s="203">
        <v>0</v>
      </c>
      <c r="Z44" s="203">
        <v>37.31</v>
      </c>
      <c r="AA44" s="203">
        <v>11.39</v>
      </c>
      <c r="AB44" s="203">
        <v>0</v>
      </c>
      <c r="AC44" s="203">
        <v>9.56</v>
      </c>
      <c r="AD44" s="203">
        <v>6.82</v>
      </c>
      <c r="AE44" s="203">
        <v>0</v>
      </c>
      <c r="AF44" s="203">
        <v>0</v>
      </c>
      <c r="AG44" s="203">
        <v>20.09</v>
      </c>
      <c r="AH44" s="203">
        <v>6.43</v>
      </c>
      <c r="AI44" s="203">
        <v>32.94</v>
      </c>
      <c r="AJ44" s="203">
        <v>0</v>
      </c>
      <c r="AK44" s="203">
        <v>57.6</v>
      </c>
      <c r="AL44" s="203">
        <v>0</v>
      </c>
      <c r="AM44" s="203">
        <v>0</v>
      </c>
      <c r="AN44" s="203">
        <v>0</v>
      </c>
      <c r="AO44" s="203">
        <v>181.8</v>
      </c>
      <c r="AP44" s="203">
        <v>0</v>
      </c>
      <c r="AQ44" s="203">
        <v>0</v>
      </c>
      <c r="AR44" s="203">
        <v>7.23</v>
      </c>
      <c r="AS44" s="203">
        <v>17.93</v>
      </c>
      <c r="AT44" s="203">
        <v>16.98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5.71</v>
      </c>
      <c r="J45" s="203">
        <v>0</v>
      </c>
      <c r="K45" s="203">
        <v>125.74</v>
      </c>
      <c r="L45" s="203">
        <v>21.47</v>
      </c>
      <c r="M45" s="203">
        <v>0</v>
      </c>
      <c r="N45" s="203">
        <v>1.2</v>
      </c>
      <c r="O45" s="203">
        <v>2</v>
      </c>
      <c r="P45" s="203">
        <v>2.74</v>
      </c>
      <c r="Q45" s="203">
        <v>2.34</v>
      </c>
      <c r="R45" s="203">
        <v>2.5</v>
      </c>
      <c r="S45" s="203">
        <v>2.86</v>
      </c>
      <c r="T45" s="203">
        <v>0</v>
      </c>
      <c r="U45" s="203">
        <v>13.1</v>
      </c>
      <c r="V45" s="203">
        <v>1.53</v>
      </c>
      <c r="W45" s="203">
        <v>0.45</v>
      </c>
      <c r="X45" s="203">
        <v>1</v>
      </c>
      <c r="Y45" s="203">
        <v>0</v>
      </c>
      <c r="Z45" s="203">
        <v>37</v>
      </c>
      <c r="AA45" s="203">
        <v>11.39</v>
      </c>
      <c r="AB45" s="203">
        <v>0</v>
      </c>
      <c r="AC45" s="203">
        <v>9.56</v>
      </c>
      <c r="AD45" s="203">
        <v>6.82</v>
      </c>
      <c r="AE45" s="203">
        <v>0</v>
      </c>
      <c r="AF45" s="203">
        <v>0</v>
      </c>
      <c r="AG45" s="203">
        <v>20.09</v>
      </c>
      <c r="AH45" s="203">
        <v>9.64</v>
      </c>
      <c r="AI45" s="203">
        <v>32.94</v>
      </c>
      <c r="AJ45" s="203">
        <v>0</v>
      </c>
      <c r="AK45" s="203">
        <v>57.6</v>
      </c>
      <c r="AL45" s="203">
        <v>0</v>
      </c>
      <c r="AM45" s="203">
        <v>0</v>
      </c>
      <c r="AN45" s="203">
        <v>0</v>
      </c>
      <c r="AO45" s="203">
        <v>181.8</v>
      </c>
      <c r="AP45" s="203">
        <v>0</v>
      </c>
      <c r="AQ45" s="203">
        <v>0</v>
      </c>
      <c r="AR45" s="203">
        <v>7.23</v>
      </c>
      <c r="AS45" s="203">
        <v>17.93</v>
      </c>
      <c r="AT45" s="203">
        <v>16.98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5.71</v>
      </c>
      <c r="J46" s="203">
        <v>0</v>
      </c>
      <c r="K46" s="203">
        <v>125.74</v>
      </c>
      <c r="L46" s="203">
        <v>21.47</v>
      </c>
      <c r="M46" s="203">
        <v>0</v>
      </c>
      <c r="N46" s="203">
        <v>1.2</v>
      </c>
      <c r="O46" s="203">
        <v>2</v>
      </c>
      <c r="P46" s="203">
        <v>2.74</v>
      </c>
      <c r="Q46" s="203">
        <v>2.34</v>
      </c>
      <c r="R46" s="203">
        <v>2.5</v>
      </c>
      <c r="S46" s="203">
        <v>2.86</v>
      </c>
      <c r="T46" s="203">
        <v>0</v>
      </c>
      <c r="U46" s="203">
        <v>13.1</v>
      </c>
      <c r="V46" s="203">
        <v>1.53</v>
      </c>
      <c r="W46" s="203">
        <v>0.45</v>
      </c>
      <c r="X46" s="203">
        <v>1</v>
      </c>
      <c r="Y46" s="203">
        <v>0</v>
      </c>
      <c r="Z46" s="203">
        <v>37</v>
      </c>
      <c r="AA46" s="203">
        <v>11.39</v>
      </c>
      <c r="AB46" s="203">
        <v>0</v>
      </c>
      <c r="AC46" s="203">
        <v>9.56</v>
      </c>
      <c r="AD46" s="203">
        <v>6.82</v>
      </c>
      <c r="AE46" s="203">
        <v>0</v>
      </c>
      <c r="AF46" s="203">
        <v>0</v>
      </c>
      <c r="AG46" s="203">
        <v>20.09</v>
      </c>
      <c r="AH46" s="203">
        <v>12.86</v>
      </c>
      <c r="AI46" s="203">
        <v>32.94</v>
      </c>
      <c r="AJ46" s="203">
        <v>0</v>
      </c>
      <c r="AK46" s="203">
        <v>57.6</v>
      </c>
      <c r="AL46" s="203">
        <v>0</v>
      </c>
      <c r="AM46" s="203">
        <v>0</v>
      </c>
      <c r="AN46" s="203">
        <v>0</v>
      </c>
      <c r="AO46" s="203">
        <v>181.8</v>
      </c>
      <c r="AP46" s="203">
        <v>0</v>
      </c>
      <c r="AQ46" s="203">
        <v>0</v>
      </c>
      <c r="AR46" s="203">
        <v>7.23</v>
      </c>
      <c r="AS46" s="203">
        <v>17.93</v>
      </c>
      <c r="AT46" s="203">
        <v>16.98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5.71</v>
      </c>
      <c r="J47" s="203">
        <v>0</v>
      </c>
      <c r="K47" s="203">
        <v>103.35</v>
      </c>
      <c r="L47" s="203">
        <v>21.34</v>
      </c>
      <c r="M47" s="203">
        <v>0</v>
      </c>
      <c r="N47" s="203">
        <v>1.2</v>
      </c>
      <c r="O47" s="203">
        <v>2</v>
      </c>
      <c r="P47" s="203">
        <v>2.74</v>
      </c>
      <c r="Q47" s="203">
        <v>2.34</v>
      </c>
      <c r="R47" s="203">
        <v>2.5</v>
      </c>
      <c r="S47" s="203">
        <v>2.86</v>
      </c>
      <c r="T47" s="203">
        <v>0</v>
      </c>
      <c r="U47" s="203">
        <v>13.1</v>
      </c>
      <c r="V47" s="203">
        <v>1.53</v>
      </c>
      <c r="W47" s="203">
        <v>0.45</v>
      </c>
      <c r="X47" s="203">
        <v>1</v>
      </c>
      <c r="Y47" s="203">
        <v>0</v>
      </c>
      <c r="Z47" s="203">
        <v>37.31</v>
      </c>
      <c r="AA47" s="203">
        <v>11.39</v>
      </c>
      <c r="AB47" s="203">
        <v>0</v>
      </c>
      <c r="AC47" s="203">
        <v>9.56</v>
      </c>
      <c r="AD47" s="203">
        <v>6.82</v>
      </c>
      <c r="AE47" s="203">
        <v>0</v>
      </c>
      <c r="AF47" s="203">
        <v>0</v>
      </c>
      <c r="AG47" s="203">
        <v>20.09</v>
      </c>
      <c r="AH47" s="203">
        <v>12.86</v>
      </c>
      <c r="AI47" s="203">
        <v>32.94</v>
      </c>
      <c r="AJ47" s="203">
        <v>0</v>
      </c>
      <c r="AK47" s="203">
        <v>57.6</v>
      </c>
      <c r="AL47" s="203">
        <v>0</v>
      </c>
      <c r="AM47" s="203">
        <v>0</v>
      </c>
      <c r="AN47" s="203">
        <v>0</v>
      </c>
      <c r="AO47" s="203">
        <v>181.8</v>
      </c>
      <c r="AP47" s="203">
        <v>0</v>
      </c>
      <c r="AQ47" s="203">
        <v>0</v>
      </c>
      <c r="AR47" s="203">
        <v>7.23</v>
      </c>
      <c r="AS47" s="203">
        <v>17.93</v>
      </c>
      <c r="AT47" s="203">
        <v>16.98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5.71</v>
      </c>
      <c r="J48" s="203">
        <v>0</v>
      </c>
      <c r="K48" s="203">
        <v>124.54</v>
      </c>
      <c r="L48" s="203">
        <v>21.34</v>
      </c>
      <c r="M48" s="203">
        <v>0</v>
      </c>
      <c r="N48" s="203">
        <v>1.2</v>
      </c>
      <c r="O48" s="203">
        <v>2</v>
      </c>
      <c r="P48" s="203">
        <v>2.74</v>
      </c>
      <c r="Q48" s="203">
        <v>2.34</v>
      </c>
      <c r="R48" s="203">
        <v>2.5</v>
      </c>
      <c r="S48" s="203">
        <v>2.86</v>
      </c>
      <c r="T48" s="203">
        <v>0</v>
      </c>
      <c r="U48" s="203">
        <v>13.1</v>
      </c>
      <c r="V48" s="203">
        <v>1.53</v>
      </c>
      <c r="W48" s="203">
        <v>0.45</v>
      </c>
      <c r="X48" s="203">
        <v>1</v>
      </c>
      <c r="Y48" s="203">
        <v>0</v>
      </c>
      <c r="Z48" s="203">
        <v>37.31</v>
      </c>
      <c r="AA48" s="203">
        <v>11.39</v>
      </c>
      <c r="AB48" s="203">
        <v>0</v>
      </c>
      <c r="AC48" s="203">
        <v>9.56</v>
      </c>
      <c r="AD48" s="203">
        <v>6.82</v>
      </c>
      <c r="AE48" s="203">
        <v>0</v>
      </c>
      <c r="AF48" s="203">
        <v>0</v>
      </c>
      <c r="AG48" s="203">
        <v>20.09</v>
      </c>
      <c r="AH48" s="203">
        <v>0</v>
      </c>
      <c r="AI48" s="203">
        <v>32.94</v>
      </c>
      <c r="AJ48" s="203">
        <v>0</v>
      </c>
      <c r="AK48" s="203">
        <v>57.6</v>
      </c>
      <c r="AL48" s="203">
        <v>0</v>
      </c>
      <c r="AM48" s="203">
        <v>0</v>
      </c>
      <c r="AN48" s="203">
        <v>0</v>
      </c>
      <c r="AO48" s="203">
        <v>181.8</v>
      </c>
      <c r="AP48" s="203">
        <v>0</v>
      </c>
      <c r="AQ48" s="203">
        <v>0</v>
      </c>
      <c r="AR48" s="203">
        <v>7.23</v>
      </c>
      <c r="AS48" s="203">
        <v>17.93</v>
      </c>
      <c r="AT48" s="203">
        <v>16.98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5.71</v>
      </c>
      <c r="J49" s="203">
        <v>0</v>
      </c>
      <c r="K49" s="203">
        <v>124.54</v>
      </c>
      <c r="L49" s="203">
        <v>21.34</v>
      </c>
      <c r="M49" s="203">
        <v>0</v>
      </c>
      <c r="N49" s="203">
        <v>1.2</v>
      </c>
      <c r="O49" s="203">
        <v>2</v>
      </c>
      <c r="P49" s="203">
        <v>2.74</v>
      </c>
      <c r="Q49" s="203">
        <v>2.34</v>
      </c>
      <c r="R49" s="203">
        <v>2.5</v>
      </c>
      <c r="S49" s="203">
        <v>2.86</v>
      </c>
      <c r="T49" s="203">
        <v>0</v>
      </c>
      <c r="U49" s="203">
        <v>13.1</v>
      </c>
      <c r="V49" s="203">
        <v>1.53</v>
      </c>
      <c r="W49" s="203">
        <v>0.45</v>
      </c>
      <c r="X49" s="203">
        <v>1</v>
      </c>
      <c r="Y49" s="203">
        <v>0</v>
      </c>
      <c r="Z49" s="203">
        <v>37.31</v>
      </c>
      <c r="AA49" s="203">
        <v>11.39</v>
      </c>
      <c r="AB49" s="203">
        <v>0</v>
      </c>
      <c r="AC49" s="203">
        <v>9.56</v>
      </c>
      <c r="AD49" s="203">
        <v>6.82</v>
      </c>
      <c r="AE49" s="203">
        <v>0</v>
      </c>
      <c r="AF49" s="203">
        <v>0</v>
      </c>
      <c r="AG49" s="203">
        <v>20.09</v>
      </c>
      <c r="AH49" s="203">
        <v>0</v>
      </c>
      <c r="AI49" s="203">
        <v>32.94</v>
      </c>
      <c r="AJ49" s="203">
        <v>0</v>
      </c>
      <c r="AK49" s="203">
        <v>57.6</v>
      </c>
      <c r="AL49" s="203">
        <v>0</v>
      </c>
      <c r="AM49" s="203">
        <v>0</v>
      </c>
      <c r="AN49" s="203">
        <v>0</v>
      </c>
      <c r="AO49" s="203">
        <v>181.8</v>
      </c>
      <c r="AP49" s="203">
        <v>0</v>
      </c>
      <c r="AQ49" s="203">
        <v>0</v>
      </c>
      <c r="AR49" s="203">
        <v>7.2</v>
      </c>
      <c r="AS49" s="203">
        <v>17.93</v>
      </c>
      <c r="AT49" s="203">
        <v>16.98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5.71</v>
      </c>
      <c r="J50" s="203">
        <v>0</v>
      </c>
      <c r="K50" s="203">
        <v>124.54</v>
      </c>
      <c r="L50" s="203">
        <v>21.34</v>
      </c>
      <c r="M50" s="203">
        <v>0</v>
      </c>
      <c r="N50" s="203">
        <v>1.2</v>
      </c>
      <c r="O50" s="203">
        <v>2</v>
      </c>
      <c r="P50" s="203">
        <v>2.74</v>
      </c>
      <c r="Q50" s="203">
        <v>2.34</v>
      </c>
      <c r="R50" s="203">
        <v>2.5</v>
      </c>
      <c r="S50" s="203">
        <v>2.86</v>
      </c>
      <c r="T50" s="203">
        <v>0</v>
      </c>
      <c r="U50" s="203">
        <v>13.1</v>
      </c>
      <c r="V50" s="203">
        <v>1.53</v>
      </c>
      <c r="W50" s="203">
        <v>0.45</v>
      </c>
      <c r="X50" s="203">
        <v>1</v>
      </c>
      <c r="Y50" s="203">
        <v>0</v>
      </c>
      <c r="Z50" s="203">
        <v>37.31</v>
      </c>
      <c r="AA50" s="203">
        <v>11.39</v>
      </c>
      <c r="AB50" s="203">
        <v>0</v>
      </c>
      <c r="AC50" s="203">
        <v>9.56</v>
      </c>
      <c r="AD50" s="203">
        <v>6.82</v>
      </c>
      <c r="AE50" s="203">
        <v>0</v>
      </c>
      <c r="AF50" s="203">
        <v>0</v>
      </c>
      <c r="AG50" s="203">
        <v>20.09</v>
      </c>
      <c r="AH50" s="203">
        <v>0</v>
      </c>
      <c r="AI50" s="203">
        <v>32.94</v>
      </c>
      <c r="AJ50" s="203">
        <v>0</v>
      </c>
      <c r="AK50" s="203">
        <v>57.6</v>
      </c>
      <c r="AL50" s="203">
        <v>0</v>
      </c>
      <c r="AM50" s="203">
        <v>0</v>
      </c>
      <c r="AN50" s="203">
        <v>0</v>
      </c>
      <c r="AO50" s="203">
        <v>181.8</v>
      </c>
      <c r="AP50" s="203">
        <v>0</v>
      </c>
      <c r="AQ50" s="203">
        <v>0</v>
      </c>
      <c r="AR50" s="203">
        <v>7.2</v>
      </c>
      <c r="AS50" s="203">
        <v>17.93</v>
      </c>
      <c r="AT50" s="203">
        <v>16.98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5.71</v>
      </c>
      <c r="J51" s="203">
        <v>0</v>
      </c>
      <c r="K51" s="203">
        <v>125.74</v>
      </c>
      <c r="L51" s="203">
        <v>21.34</v>
      </c>
      <c r="M51" s="203">
        <v>0</v>
      </c>
      <c r="N51" s="203">
        <v>1.2</v>
      </c>
      <c r="O51" s="203">
        <v>2</v>
      </c>
      <c r="P51" s="203">
        <v>2.74</v>
      </c>
      <c r="Q51" s="203">
        <v>2.34</v>
      </c>
      <c r="R51" s="203">
        <v>2.5</v>
      </c>
      <c r="S51" s="203">
        <v>2.86</v>
      </c>
      <c r="T51" s="203">
        <v>0</v>
      </c>
      <c r="U51" s="203">
        <v>13.1</v>
      </c>
      <c r="V51" s="203">
        <v>1.53</v>
      </c>
      <c r="W51" s="203">
        <v>0.45</v>
      </c>
      <c r="X51" s="203">
        <v>1</v>
      </c>
      <c r="Y51" s="203">
        <v>0</v>
      </c>
      <c r="Z51" s="203">
        <v>37.31</v>
      </c>
      <c r="AA51" s="203">
        <v>11.39</v>
      </c>
      <c r="AB51" s="203">
        <v>0</v>
      </c>
      <c r="AC51" s="203">
        <v>9.57</v>
      </c>
      <c r="AD51" s="203">
        <v>6.82</v>
      </c>
      <c r="AE51" s="203">
        <v>0</v>
      </c>
      <c r="AF51" s="203">
        <v>0</v>
      </c>
      <c r="AG51" s="203">
        <v>20.09</v>
      </c>
      <c r="AH51" s="203">
        <v>0</v>
      </c>
      <c r="AI51" s="203">
        <v>32.94</v>
      </c>
      <c r="AJ51" s="203">
        <v>0</v>
      </c>
      <c r="AK51" s="203">
        <v>57.6</v>
      </c>
      <c r="AL51" s="203">
        <v>0</v>
      </c>
      <c r="AM51" s="203">
        <v>0</v>
      </c>
      <c r="AN51" s="203">
        <v>0</v>
      </c>
      <c r="AO51" s="203">
        <v>176.4</v>
      </c>
      <c r="AP51" s="203">
        <v>0</v>
      </c>
      <c r="AQ51" s="203">
        <v>0</v>
      </c>
      <c r="AR51" s="203">
        <v>7.12</v>
      </c>
      <c r="AS51" s="203">
        <v>17.93</v>
      </c>
      <c r="AT51" s="203">
        <v>16.98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5.71</v>
      </c>
      <c r="J52" s="203">
        <v>0</v>
      </c>
      <c r="K52" s="203">
        <v>125.74</v>
      </c>
      <c r="L52" s="203">
        <v>21.34</v>
      </c>
      <c r="M52" s="203">
        <v>0</v>
      </c>
      <c r="N52" s="203">
        <v>1.2</v>
      </c>
      <c r="O52" s="203">
        <v>2</v>
      </c>
      <c r="P52" s="203">
        <v>2.74</v>
      </c>
      <c r="Q52" s="203">
        <v>2.34</v>
      </c>
      <c r="R52" s="203">
        <v>2.5</v>
      </c>
      <c r="S52" s="203">
        <v>2.86</v>
      </c>
      <c r="T52" s="203">
        <v>0</v>
      </c>
      <c r="U52" s="203">
        <v>13.1</v>
      </c>
      <c r="V52" s="203">
        <v>1.53</v>
      </c>
      <c r="W52" s="203">
        <v>0.45</v>
      </c>
      <c r="X52" s="203">
        <v>1</v>
      </c>
      <c r="Y52" s="203">
        <v>0</v>
      </c>
      <c r="Z52" s="203">
        <v>37.31</v>
      </c>
      <c r="AA52" s="203">
        <v>11.39</v>
      </c>
      <c r="AB52" s="203">
        <v>0</v>
      </c>
      <c r="AC52" s="203">
        <v>9.57</v>
      </c>
      <c r="AD52" s="203">
        <v>6.82</v>
      </c>
      <c r="AE52" s="203">
        <v>0</v>
      </c>
      <c r="AF52" s="203">
        <v>0</v>
      </c>
      <c r="AG52" s="203">
        <v>20.09</v>
      </c>
      <c r="AH52" s="203">
        <v>0</v>
      </c>
      <c r="AI52" s="203">
        <v>32.94</v>
      </c>
      <c r="AJ52" s="203">
        <v>0</v>
      </c>
      <c r="AK52" s="203">
        <v>57.6</v>
      </c>
      <c r="AL52" s="203">
        <v>0</v>
      </c>
      <c r="AM52" s="203">
        <v>0</v>
      </c>
      <c r="AN52" s="203">
        <v>0</v>
      </c>
      <c r="AO52" s="203">
        <v>176.4</v>
      </c>
      <c r="AP52" s="203">
        <v>0</v>
      </c>
      <c r="AQ52" s="203">
        <v>0</v>
      </c>
      <c r="AR52" s="203">
        <v>7.12</v>
      </c>
      <c r="AS52" s="203">
        <v>17.93</v>
      </c>
      <c r="AT52" s="203">
        <v>16.98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5.71</v>
      </c>
      <c r="J53" s="203">
        <v>0</v>
      </c>
      <c r="K53" s="203">
        <v>125.74</v>
      </c>
      <c r="L53" s="203">
        <v>21.34</v>
      </c>
      <c r="M53" s="203">
        <v>0</v>
      </c>
      <c r="N53" s="203">
        <v>1.2</v>
      </c>
      <c r="O53" s="203">
        <v>2</v>
      </c>
      <c r="P53" s="203">
        <v>2.74</v>
      </c>
      <c r="Q53" s="203">
        <v>2.34</v>
      </c>
      <c r="R53" s="203">
        <v>2.5</v>
      </c>
      <c r="S53" s="203">
        <v>2.86</v>
      </c>
      <c r="T53" s="203">
        <v>0</v>
      </c>
      <c r="U53" s="203">
        <v>13.1</v>
      </c>
      <c r="V53" s="203">
        <v>1.53</v>
      </c>
      <c r="W53" s="203">
        <v>0.45</v>
      </c>
      <c r="X53" s="203">
        <v>1</v>
      </c>
      <c r="Y53" s="203">
        <v>0</v>
      </c>
      <c r="Z53" s="203">
        <v>37.31</v>
      </c>
      <c r="AA53" s="203">
        <v>11.39</v>
      </c>
      <c r="AB53" s="203">
        <v>0</v>
      </c>
      <c r="AC53" s="203">
        <v>9.57</v>
      </c>
      <c r="AD53" s="203">
        <v>6.82</v>
      </c>
      <c r="AE53" s="203">
        <v>0</v>
      </c>
      <c r="AF53" s="203">
        <v>0</v>
      </c>
      <c r="AG53" s="203">
        <v>20.09</v>
      </c>
      <c r="AH53" s="203">
        <v>0</v>
      </c>
      <c r="AI53" s="203">
        <v>32.94</v>
      </c>
      <c r="AJ53" s="203">
        <v>0</v>
      </c>
      <c r="AK53" s="203">
        <v>57.6</v>
      </c>
      <c r="AL53" s="203">
        <v>0</v>
      </c>
      <c r="AM53" s="203">
        <v>0</v>
      </c>
      <c r="AN53" s="203">
        <v>0</v>
      </c>
      <c r="AO53" s="203">
        <v>176.4</v>
      </c>
      <c r="AP53" s="203">
        <v>0</v>
      </c>
      <c r="AQ53" s="203">
        <v>0</v>
      </c>
      <c r="AR53" s="203">
        <v>7.12</v>
      </c>
      <c r="AS53" s="203">
        <v>17.93</v>
      </c>
      <c r="AT53" s="203">
        <v>16.98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5.71</v>
      </c>
      <c r="J54" s="203">
        <v>0</v>
      </c>
      <c r="K54" s="203">
        <v>125.74</v>
      </c>
      <c r="L54" s="203">
        <v>21.34</v>
      </c>
      <c r="M54" s="203">
        <v>0</v>
      </c>
      <c r="N54" s="203">
        <v>1.2</v>
      </c>
      <c r="O54" s="203">
        <v>2</v>
      </c>
      <c r="P54" s="203">
        <v>2.74</v>
      </c>
      <c r="Q54" s="203">
        <v>2.34</v>
      </c>
      <c r="R54" s="203">
        <v>2.5</v>
      </c>
      <c r="S54" s="203">
        <v>2.86</v>
      </c>
      <c r="T54" s="203">
        <v>0</v>
      </c>
      <c r="U54" s="203">
        <v>13.1</v>
      </c>
      <c r="V54" s="203">
        <v>1.53</v>
      </c>
      <c r="W54" s="203">
        <v>0.45</v>
      </c>
      <c r="X54" s="203">
        <v>1</v>
      </c>
      <c r="Y54" s="203">
        <v>0</v>
      </c>
      <c r="Z54" s="203">
        <v>37.31</v>
      </c>
      <c r="AA54" s="203">
        <v>11.39</v>
      </c>
      <c r="AB54" s="203">
        <v>0</v>
      </c>
      <c r="AC54" s="203">
        <v>9.57</v>
      </c>
      <c r="AD54" s="203">
        <v>6.82</v>
      </c>
      <c r="AE54" s="203">
        <v>0</v>
      </c>
      <c r="AF54" s="203">
        <v>0</v>
      </c>
      <c r="AG54" s="203">
        <v>20.09</v>
      </c>
      <c r="AH54" s="203">
        <v>0</v>
      </c>
      <c r="AI54" s="203">
        <v>32.94</v>
      </c>
      <c r="AJ54" s="203">
        <v>0</v>
      </c>
      <c r="AK54" s="203">
        <v>57.6</v>
      </c>
      <c r="AL54" s="203">
        <v>0</v>
      </c>
      <c r="AM54" s="203">
        <v>0</v>
      </c>
      <c r="AN54" s="203">
        <v>0</v>
      </c>
      <c r="AO54" s="203">
        <v>176.4</v>
      </c>
      <c r="AP54" s="203">
        <v>0</v>
      </c>
      <c r="AQ54" s="203">
        <v>0</v>
      </c>
      <c r="AR54" s="203">
        <v>7.12</v>
      </c>
      <c r="AS54" s="203">
        <v>17.93</v>
      </c>
      <c r="AT54" s="203">
        <v>16.98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5.71</v>
      </c>
      <c r="J55" s="203">
        <v>0</v>
      </c>
      <c r="K55" s="203">
        <v>125.74</v>
      </c>
      <c r="L55" s="203">
        <v>21.34</v>
      </c>
      <c r="M55" s="203">
        <v>0</v>
      </c>
      <c r="N55" s="203">
        <v>1.2</v>
      </c>
      <c r="O55" s="203">
        <v>2</v>
      </c>
      <c r="P55" s="203">
        <v>2.74</v>
      </c>
      <c r="Q55" s="203">
        <v>2.34</v>
      </c>
      <c r="R55" s="203">
        <v>2.5</v>
      </c>
      <c r="S55" s="203">
        <v>2.86</v>
      </c>
      <c r="T55" s="203">
        <v>0</v>
      </c>
      <c r="U55" s="203">
        <v>13.1</v>
      </c>
      <c r="V55" s="203">
        <v>1.53</v>
      </c>
      <c r="W55" s="203">
        <v>0.45</v>
      </c>
      <c r="X55" s="203">
        <v>1</v>
      </c>
      <c r="Y55" s="203">
        <v>0</v>
      </c>
      <c r="Z55" s="203">
        <v>37.31</v>
      </c>
      <c r="AA55" s="203">
        <v>8.35</v>
      </c>
      <c r="AB55" s="203">
        <v>0</v>
      </c>
      <c r="AC55" s="203">
        <v>9.57</v>
      </c>
      <c r="AD55" s="203">
        <v>6.82</v>
      </c>
      <c r="AE55" s="203">
        <v>0</v>
      </c>
      <c r="AF55" s="203">
        <v>0</v>
      </c>
      <c r="AG55" s="203">
        <v>20.09</v>
      </c>
      <c r="AH55" s="203">
        <v>0</v>
      </c>
      <c r="AI55" s="203">
        <v>32.94</v>
      </c>
      <c r="AJ55" s="203">
        <v>0</v>
      </c>
      <c r="AK55" s="203">
        <v>57.6</v>
      </c>
      <c r="AL55" s="203">
        <v>0</v>
      </c>
      <c r="AM55" s="203">
        <v>0</v>
      </c>
      <c r="AN55" s="203">
        <v>0</v>
      </c>
      <c r="AO55" s="203">
        <v>176.4</v>
      </c>
      <c r="AP55" s="203">
        <v>0</v>
      </c>
      <c r="AQ55" s="203">
        <v>0</v>
      </c>
      <c r="AR55" s="203">
        <v>7.12</v>
      </c>
      <c r="AS55" s="203">
        <v>17.93</v>
      </c>
      <c r="AT55" s="203">
        <v>16.98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5.71</v>
      </c>
      <c r="J56" s="203">
        <v>0</v>
      </c>
      <c r="K56" s="203">
        <v>125.74</v>
      </c>
      <c r="L56" s="203">
        <v>21.34</v>
      </c>
      <c r="M56" s="203">
        <v>0</v>
      </c>
      <c r="N56" s="203">
        <v>1.2</v>
      </c>
      <c r="O56" s="203">
        <v>2</v>
      </c>
      <c r="P56" s="203">
        <v>2.74</v>
      </c>
      <c r="Q56" s="203">
        <v>2.34</v>
      </c>
      <c r="R56" s="203">
        <v>2.5</v>
      </c>
      <c r="S56" s="203">
        <v>2.86</v>
      </c>
      <c r="T56" s="203">
        <v>0</v>
      </c>
      <c r="U56" s="203">
        <v>13.1</v>
      </c>
      <c r="V56" s="203">
        <v>1.53</v>
      </c>
      <c r="W56" s="203">
        <v>0.45</v>
      </c>
      <c r="X56" s="203">
        <v>1</v>
      </c>
      <c r="Y56" s="203">
        <v>0</v>
      </c>
      <c r="Z56" s="203">
        <v>37.31</v>
      </c>
      <c r="AA56" s="203">
        <v>8.35</v>
      </c>
      <c r="AB56" s="203">
        <v>0</v>
      </c>
      <c r="AC56" s="203">
        <v>9.57</v>
      </c>
      <c r="AD56" s="203">
        <v>6.82</v>
      </c>
      <c r="AE56" s="203">
        <v>0</v>
      </c>
      <c r="AF56" s="203">
        <v>0</v>
      </c>
      <c r="AG56" s="203">
        <v>20.09</v>
      </c>
      <c r="AH56" s="203">
        <v>0</v>
      </c>
      <c r="AI56" s="203">
        <v>32.94</v>
      </c>
      <c r="AJ56" s="203">
        <v>0</v>
      </c>
      <c r="AK56" s="203">
        <v>57.6</v>
      </c>
      <c r="AL56" s="203">
        <v>0</v>
      </c>
      <c r="AM56" s="203">
        <v>0</v>
      </c>
      <c r="AN56" s="203">
        <v>0</v>
      </c>
      <c r="AO56" s="203">
        <v>176.4</v>
      </c>
      <c r="AP56" s="203">
        <v>0</v>
      </c>
      <c r="AQ56" s="203">
        <v>0</v>
      </c>
      <c r="AR56" s="203">
        <v>7.12</v>
      </c>
      <c r="AS56" s="203">
        <v>17.93</v>
      </c>
      <c r="AT56" s="203">
        <v>16.98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5.71</v>
      </c>
      <c r="J57" s="203">
        <v>0</v>
      </c>
      <c r="K57" s="203">
        <v>125.74</v>
      </c>
      <c r="L57" s="203">
        <v>21.34</v>
      </c>
      <c r="M57" s="203">
        <v>0</v>
      </c>
      <c r="N57" s="203">
        <v>1.2</v>
      </c>
      <c r="O57" s="203">
        <v>2</v>
      </c>
      <c r="P57" s="203">
        <v>2.74</v>
      </c>
      <c r="Q57" s="203">
        <v>2.34</v>
      </c>
      <c r="R57" s="203">
        <v>2.5</v>
      </c>
      <c r="S57" s="203">
        <v>2.86</v>
      </c>
      <c r="T57" s="203">
        <v>0</v>
      </c>
      <c r="U57" s="203">
        <v>13.1</v>
      </c>
      <c r="V57" s="203">
        <v>1.53</v>
      </c>
      <c r="W57" s="203">
        <v>0.45</v>
      </c>
      <c r="X57" s="203">
        <v>1</v>
      </c>
      <c r="Y57" s="203">
        <v>0</v>
      </c>
      <c r="Z57" s="203">
        <v>37.31</v>
      </c>
      <c r="AA57" s="203">
        <v>8.35</v>
      </c>
      <c r="AB57" s="203">
        <v>0</v>
      </c>
      <c r="AC57" s="203">
        <v>9.57</v>
      </c>
      <c r="AD57" s="203">
        <v>6.82</v>
      </c>
      <c r="AE57" s="203">
        <v>0</v>
      </c>
      <c r="AF57" s="203">
        <v>0</v>
      </c>
      <c r="AG57" s="203">
        <v>20.09</v>
      </c>
      <c r="AH57" s="203">
        <v>0</v>
      </c>
      <c r="AI57" s="203">
        <v>32.94</v>
      </c>
      <c r="AJ57" s="203">
        <v>0</v>
      </c>
      <c r="AK57" s="203">
        <v>57.6</v>
      </c>
      <c r="AL57" s="203">
        <v>0</v>
      </c>
      <c r="AM57" s="203">
        <v>0</v>
      </c>
      <c r="AN57" s="203">
        <v>0</v>
      </c>
      <c r="AO57" s="203">
        <v>176.4</v>
      </c>
      <c r="AP57" s="203">
        <v>0</v>
      </c>
      <c r="AQ57" s="203">
        <v>0</v>
      </c>
      <c r="AR57" s="203">
        <v>7.12</v>
      </c>
      <c r="AS57" s="203">
        <v>17.93</v>
      </c>
      <c r="AT57" s="203">
        <v>16.98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5.71</v>
      </c>
      <c r="J58" s="203">
        <v>0</v>
      </c>
      <c r="K58" s="203">
        <v>125.74</v>
      </c>
      <c r="L58" s="203">
        <v>21.34</v>
      </c>
      <c r="M58" s="203">
        <v>0</v>
      </c>
      <c r="N58" s="203">
        <v>1.2</v>
      </c>
      <c r="O58" s="203">
        <v>2</v>
      </c>
      <c r="P58" s="203">
        <v>2.74</v>
      </c>
      <c r="Q58" s="203">
        <v>2.34</v>
      </c>
      <c r="R58" s="203">
        <v>2.5</v>
      </c>
      <c r="S58" s="203">
        <v>2.86</v>
      </c>
      <c r="T58" s="203">
        <v>0</v>
      </c>
      <c r="U58" s="203">
        <v>13.1</v>
      </c>
      <c r="V58" s="203">
        <v>1.53</v>
      </c>
      <c r="W58" s="203">
        <v>0.45</v>
      </c>
      <c r="X58" s="203">
        <v>1</v>
      </c>
      <c r="Y58" s="203">
        <v>0</v>
      </c>
      <c r="Z58" s="203">
        <v>37.31</v>
      </c>
      <c r="AA58" s="203">
        <v>8.35</v>
      </c>
      <c r="AB58" s="203">
        <v>0</v>
      </c>
      <c r="AC58" s="203">
        <v>9.57</v>
      </c>
      <c r="AD58" s="203">
        <v>6.82</v>
      </c>
      <c r="AE58" s="203">
        <v>0</v>
      </c>
      <c r="AF58" s="203">
        <v>0</v>
      </c>
      <c r="AG58" s="203">
        <v>20.09</v>
      </c>
      <c r="AH58" s="203">
        <v>0</v>
      </c>
      <c r="AI58" s="203">
        <v>32.94</v>
      </c>
      <c r="AJ58" s="203">
        <v>0</v>
      </c>
      <c r="AK58" s="203">
        <v>57.6</v>
      </c>
      <c r="AL58" s="203">
        <v>0</v>
      </c>
      <c r="AM58" s="203">
        <v>0</v>
      </c>
      <c r="AN58" s="203">
        <v>0</v>
      </c>
      <c r="AO58" s="203">
        <v>176.4</v>
      </c>
      <c r="AP58" s="203">
        <v>0</v>
      </c>
      <c r="AQ58" s="203">
        <v>0</v>
      </c>
      <c r="AR58" s="203">
        <v>7.12</v>
      </c>
      <c r="AS58" s="203">
        <v>17.93</v>
      </c>
      <c r="AT58" s="203">
        <v>16.98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5.71</v>
      </c>
      <c r="J59" s="203">
        <v>0</v>
      </c>
      <c r="K59" s="203">
        <v>125.74</v>
      </c>
      <c r="L59" s="203">
        <v>21.34</v>
      </c>
      <c r="M59" s="203">
        <v>0</v>
      </c>
      <c r="N59" s="203">
        <v>1.2</v>
      </c>
      <c r="O59" s="203">
        <v>2</v>
      </c>
      <c r="P59" s="203">
        <v>2.64</v>
      </c>
      <c r="Q59" s="203">
        <v>2.34</v>
      </c>
      <c r="R59" s="203">
        <v>2.5</v>
      </c>
      <c r="S59" s="203">
        <v>2.86</v>
      </c>
      <c r="T59" s="203">
        <v>0</v>
      </c>
      <c r="U59" s="203">
        <v>13.1</v>
      </c>
      <c r="V59" s="203">
        <v>1.53</v>
      </c>
      <c r="W59" s="203">
        <v>0.45</v>
      </c>
      <c r="X59" s="203">
        <v>1</v>
      </c>
      <c r="Y59" s="203">
        <v>0</v>
      </c>
      <c r="Z59" s="203">
        <v>37.31</v>
      </c>
      <c r="AA59" s="203">
        <v>11.38</v>
      </c>
      <c r="AB59" s="203">
        <v>0</v>
      </c>
      <c r="AC59" s="203">
        <v>9.57</v>
      </c>
      <c r="AD59" s="203">
        <v>6.82</v>
      </c>
      <c r="AE59" s="203">
        <v>0</v>
      </c>
      <c r="AF59" s="203">
        <v>0</v>
      </c>
      <c r="AG59" s="203">
        <v>20.09</v>
      </c>
      <c r="AH59" s="203">
        <v>0</v>
      </c>
      <c r="AI59" s="203">
        <v>32.94</v>
      </c>
      <c r="AJ59" s="203">
        <v>0</v>
      </c>
      <c r="AK59" s="203">
        <v>57.6</v>
      </c>
      <c r="AL59" s="203">
        <v>0</v>
      </c>
      <c r="AM59" s="203">
        <v>0</v>
      </c>
      <c r="AN59" s="203">
        <v>0</v>
      </c>
      <c r="AO59" s="203">
        <v>176.4</v>
      </c>
      <c r="AP59" s="203">
        <v>0</v>
      </c>
      <c r="AQ59" s="203">
        <v>0</v>
      </c>
      <c r="AR59" s="203">
        <v>7.09</v>
      </c>
      <c r="AS59" s="203">
        <v>17.93</v>
      </c>
      <c r="AT59" s="203">
        <v>16.98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5.71</v>
      </c>
      <c r="J60" s="203">
        <v>0</v>
      </c>
      <c r="K60" s="203">
        <v>125.74</v>
      </c>
      <c r="L60" s="203">
        <v>21.34</v>
      </c>
      <c r="M60" s="203">
        <v>0</v>
      </c>
      <c r="N60" s="203">
        <v>1.2</v>
      </c>
      <c r="O60" s="203">
        <v>2</v>
      </c>
      <c r="P60" s="203">
        <v>2.5299999999999998</v>
      </c>
      <c r="Q60" s="203">
        <v>2.34</v>
      </c>
      <c r="R60" s="203">
        <v>2.5</v>
      </c>
      <c r="S60" s="203">
        <v>2.86</v>
      </c>
      <c r="T60" s="203">
        <v>0</v>
      </c>
      <c r="U60" s="203">
        <v>13.1</v>
      </c>
      <c r="V60" s="203">
        <v>1.53</v>
      </c>
      <c r="W60" s="203">
        <v>0.45</v>
      </c>
      <c r="X60" s="203">
        <v>1</v>
      </c>
      <c r="Y60" s="203">
        <v>0</v>
      </c>
      <c r="Z60" s="203">
        <v>37.31</v>
      </c>
      <c r="AA60" s="203">
        <v>11.38</v>
      </c>
      <c r="AB60" s="203">
        <v>0</v>
      </c>
      <c r="AC60" s="203">
        <v>9.57</v>
      </c>
      <c r="AD60" s="203">
        <v>6.82</v>
      </c>
      <c r="AE60" s="203">
        <v>0</v>
      </c>
      <c r="AF60" s="203">
        <v>0</v>
      </c>
      <c r="AG60" s="203">
        <v>20.09</v>
      </c>
      <c r="AH60" s="203">
        <v>0</v>
      </c>
      <c r="AI60" s="203">
        <v>32.94</v>
      </c>
      <c r="AJ60" s="203">
        <v>0</v>
      </c>
      <c r="AK60" s="203">
        <v>57.6</v>
      </c>
      <c r="AL60" s="203">
        <v>0</v>
      </c>
      <c r="AM60" s="203">
        <v>0</v>
      </c>
      <c r="AN60" s="203">
        <v>0</v>
      </c>
      <c r="AO60" s="203">
        <v>176.4</v>
      </c>
      <c r="AP60" s="203">
        <v>0</v>
      </c>
      <c r="AQ60" s="203">
        <v>0</v>
      </c>
      <c r="AR60" s="203">
        <v>7.09</v>
      </c>
      <c r="AS60" s="203">
        <v>17.93</v>
      </c>
      <c r="AT60" s="203">
        <v>16.98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5.71</v>
      </c>
      <c r="J61" s="203">
        <v>0</v>
      </c>
      <c r="K61" s="203">
        <v>125.74</v>
      </c>
      <c r="L61" s="203">
        <v>21.34</v>
      </c>
      <c r="M61" s="203">
        <v>0</v>
      </c>
      <c r="N61" s="203">
        <v>1.2</v>
      </c>
      <c r="O61" s="203">
        <v>2</v>
      </c>
      <c r="P61" s="203">
        <v>2.41</v>
      </c>
      <c r="Q61" s="203">
        <v>2.34</v>
      </c>
      <c r="R61" s="203">
        <v>2.5</v>
      </c>
      <c r="S61" s="203">
        <v>2.86</v>
      </c>
      <c r="T61" s="203">
        <v>0</v>
      </c>
      <c r="U61" s="203">
        <v>13.1</v>
      </c>
      <c r="V61" s="203">
        <v>1.53</v>
      </c>
      <c r="W61" s="203">
        <v>0.45</v>
      </c>
      <c r="X61" s="203">
        <v>1</v>
      </c>
      <c r="Y61" s="203">
        <v>0</v>
      </c>
      <c r="Z61" s="203">
        <v>37.31</v>
      </c>
      <c r="AA61" s="203">
        <v>11.38</v>
      </c>
      <c r="AB61" s="203">
        <v>0</v>
      </c>
      <c r="AC61" s="203">
        <v>9.57</v>
      </c>
      <c r="AD61" s="203">
        <v>6.82</v>
      </c>
      <c r="AE61" s="203">
        <v>0</v>
      </c>
      <c r="AF61" s="203">
        <v>0</v>
      </c>
      <c r="AG61" s="203">
        <v>20.09</v>
      </c>
      <c r="AH61" s="203">
        <v>0</v>
      </c>
      <c r="AI61" s="203">
        <v>32.94</v>
      </c>
      <c r="AJ61" s="203">
        <v>0</v>
      </c>
      <c r="AK61" s="203">
        <v>57.6</v>
      </c>
      <c r="AL61" s="203">
        <v>0</v>
      </c>
      <c r="AM61" s="203">
        <v>0</v>
      </c>
      <c r="AN61" s="203">
        <v>0</v>
      </c>
      <c r="AO61" s="203">
        <v>176.4</v>
      </c>
      <c r="AP61" s="203">
        <v>0</v>
      </c>
      <c r="AQ61" s="203">
        <v>0</v>
      </c>
      <c r="AR61" s="203">
        <v>7.09</v>
      </c>
      <c r="AS61" s="203">
        <v>17.93</v>
      </c>
      <c r="AT61" s="203">
        <v>16.98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5.71</v>
      </c>
      <c r="J62" s="203">
        <v>0</v>
      </c>
      <c r="K62" s="203">
        <v>125.74</v>
      </c>
      <c r="L62" s="203">
        <v>21.34</v>
      </c>
      <c r="M62" s="203">
        <v>0</v>
      </c>
      <c r="N62" s="203">
        <v>1.2</v>
      </c>
      <c r="O62" s="203">
        <v>2</v>
      </c>
      <c r="P62" s="203">
        <v>2.41</v>
      </c>
      <c r="Q62" s="203">
        <v>2.34</v>
      </c>
      <c r="R62" s="203">
        <v>2.5</v>
      </c>
      <c r="S62" s="203">
        <v>2.86</v>
      </c>
      <c r="T62" s="203">
        <v>0</v>
      </c>
      <c r="U62" s="203">
        <v>13.1</v>
      </c>
      <c r="V62" s="203">
        <v>1.53</v>
      </c>
      <c r="W62" s="203">
        <v>0.45</v>
      </c>
      <c r="X62" s="203">
        <v>1</v>
      </c>
      <c r="Y62" s="203">
        <v>0</v>
      </c>
      <c r="Z62" s="203">
        <v>37.31</v>
      </c>
      <c r="AA62" s="203">
        <v>11.38</v>
      </c>
      <c r="AB62" s="203">
        <v>0</v>
      </c>
      <c r="AC62" s="203">
        <v>9.57</v>
      </c>
      <c r="AD62" s="203">
        <v>6.82</v>
      </c>
      <c r="AE62" s="203">
        <v>0</v>
      </c>
      <c r="AF62" s="203">
        <v>0</v>
      </c>
      <c r="AG62" s="203">
        <v>20.09</v>
      </c>
      <c r="AH62" s="203">
        <v>0</v>
      </c>
      <c r="AI62" s="203">
        <v>32.94</v>
      </c>
      <c r="AJ62" s="203">
        <v>0</v>
      </c>
      <c r="AK62" s="203">
        <v>57.6</v>
      </c>
      <c r="AL62" s="203">
        <v>0</v>
      </c>
      <c r="AM62" s="203">
        <v>0</v>
      </c>
      <c r="AN62" s="203">
        <v>0</v>
      </c>
      <c r="AO62" s="203">
        <v>176.4</v>
      </c>
      <c r="AP62" s="203">
        <v>0</v>
      </c>
      <c r="AQ62" s="203">
        <v>0</v>
      </c>
      <c r="AR62" s="203">
        <v>7.09</v>
      </c>
      <c r="AS62" s="203">
        <v>17.93</v>
      </c>
      <c r="AT62" s="203">
        <v>16.98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5.71</v>
      </c>
      <c r="J63" s="203">
        <v>0</v>
      </c>
      <c r="K63" s="203">
        <v>125.74</v>
      </c>
      <c r="L63" s="203">
        <v>21.47</v>
      </c>
      <c r="M63" s="203">
        <v>0</v>
      </c>
      <c r="N63" s="203">
        <v>1.2</v>
      </c>
      <c r="O63" s="203">
        <v>2</v>
      </c>
      <c r="P63" s="203">
        <v>2.41</v>
      </c>
      <c r="Q63" s="203">
        <v>2.2200000000000002</v>
      </c>
      <c r="R63" s="203">
        <v>2.5</v>
      </c>
      <c r="S63" s="203">
        <v>2.86</v>
      </c>
      <c r="T63" s="203">
        <v>0</v>
      </c>
      <c r="U63" s="203">
        <v>13.1</v>
      </c>
      <c r="V63" s="203">
        <v>1.53</v>
      </c>
      <c r="W63" s="203">
        <v>0.45</v>
      </c>
      <c r="X63" s="203">
        <v>1</v>
      </c>
      <c r="Y63" s="203">
        <v>0</v>
      </c>
      <c r="Z63" s="203">
        <v>37.31</v>
      </c>
      <c r="AA63" s="203">
        <v>11.39</v>
      </c>
      <c r="AB63" s="203">
        <v>0</v>
      </c>
      <c r="AC63" s="203">
        <v>9.57</v>
      </c>
      <c r="AD63" s="203">
        <v>6.82</v>
      </c>
      <c r="AE63" s="203">
        <v>0</v>
      </c>
      <c r="AF63" s="203">
        <v>0</v>
      </c>
      <c r="AG63" s="203">
        <v>20.09</v>
      </c>
      <c r="AH63" s="203">
        <v>0</v>
      </c>
      <c r="AI63" s="203">
        <v>32.94</v>
      </c>
      <c r="AJ63" s="203">
        <v>0</v>
      </c>
      <c r="AK63" s="203">
        <v>57.6</v>
      </c>
      <c r="AL63" s="203">
        <v>0</v>
      </c>
      <c r="AM63" s="203">
        <v>0</v>
      </c>
      <c r="AN63" s="203">
        <v>0</v>
      </c>
      <c r="AO63" s="203">
        <v>176.4</v>
      </c>
      <c r="AP63" s="203">
        <v>0</v>
      </c>
      <c r="AQ63" s="203">
        <v>0</v>
      </c>
      <c r="AR63" s="203">
        <v>7.09</v>
      </c>
      <c r="AS63" s="203">
        <v>17.93</v>
      </c>
      <c r="AT63" s="203">
        <v>16.98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5.71</v>
      </c>
      <c r="J64" s="203">
        <v>0</v>
      </c>
      <c r="K64" s="203">
        <v>125.74</v>
      </c>
      <c r="L64" s="203">
        <v>21.47</v>
      </c>
      <c r="M64" s="203">
        <v>0</v>
      </c>
      <c r="N64" s="203">
        <v>1.2</v>
      </c>
      <c r="O64" s="203">
        <v>2</v>
      </c>
      <c r="P64" s="203">
        <v>2.41</v>
      </c>
      <c r="Q64" s="203">
        <v>2.2200000000000002</v>
      </c>
      <c r="R64" s="203">
        <v>2.5</v>
      </c>
      <c r="S64" s="203">
        <v>2.86</v>
      </c>
      <c r="T64" s="203">
        <v>0</v>
      </c>
      <c r="U64" s="203">
        <v>13.1</v>
      </c>
      <c r="V64" s="203">
        <v>1.53</v>
      </c>
      <c r="W64" s="203">
        <v>0.45</v>
      </c>
      <c r="X64" s="203">
        <v>1</v>
      </c>
      <c r="Y64" s="203">
        <v>0</v>
      </c>
      <c r="Z64" s="203">
        <v>37.31</v>
      </c>
      <c r="AA64" s="203">
        <v>11.39</v>
      </c>
      <c r="AB64" s="203">
        <v>0</v>
      </c>
      <c r="AC64" s="203">
        <v>9.57</v>
      </c>
      <c r="AD64" s="203">
        <v>6.82</v>
      </c>
      <c r="AE64" s="203">
        <v>0</v>
      </c>
      <c r="AF64" s="203">
        <v>0</v>
      </c>
      <c r="AG64" s="203">
        <v>20.09</v>
      </c>
      <c r="AH64" s="203">
        <v>0</v>
      </c>
      <c r="AI64" s="203">
        <v>32.94</v>
      </c>
      <c r="AJ64" s="203">
        <v>0</v>
      </c>
      <c r="AK64" s="203">
        <v>57.6</v>
      </c>
      <c r="AL64" s="203">
        <v>0</v>
      </c>
      <c r="AM64" s="203">
        <v>0</v>
      </c>
      <c r="AN64" s="203">
        <v>0</v>
      </c>
      <c r="AO64" s="203">
        <v>176.4</v>
      </c>
      <c r="AP64" s="203">
        <v>0</v>
      </c>
      <c r="AQ64" s="203">
        <v>0</v>
      </c>
      <c r="AR64" s="203">
        <v>7.09</v>
      </c>
      <c r="AS64" s="203">
        <v>17.93</v>
      </c>
      <c r="AT64" s="203">
        <v>16.98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5.71</v>
      </c>
      <c r="J65" s="203">
        <v>0</v>
      </c>
      <c r="K65" s="203">
        <v>124.52</v>
      </c>
      <c r="L65" s="203">
        <v>21.47</v>
      </c>
      <c r="M65" s="203">
        <v>0</v>
      </c>
      <c r="N65" s="203">
        <v>1.2</v>
      </c>
      <c r="O65" s="203">
        <v>2</v>
      </c>
      <c r="P65" s="203">
        <v>2.41</v>
      </c>
      <c r="Q65" s="203">
        <v>2.34</v>
      </c>
      <c r="R65" s="203">
        <v>2.5099999999999998</v>
      </c>
      <c r="S65" s="203">
        <v>2.86</v>
      </c>
      <c r="T65" s="203">
        <v>0</v>
      </c>
      <c r="U65" s="203">
        <v>13.1</v>
      </c>
      <c r="V65" s="203">
        <v>1.53</v>
      </c>
      <c r="W65" s="203">
        <v>0.45</v>
      </c>
      <c r="X65" s="203">
        <v>1</v>
      </c>
      <c r="Y65" s="203">
        <v>0</v>
      </c>
      <c r="Z65" s="203">
        <v>37.31</v>
      </c>
      <c r="AA65" s="203">
        <v>11.39</v>
      </c>
      <c r="AB65" s="203">
        <v>0</v>
      </c>
      <c r="AC65" s="203">
        <v>9.57</v>
      </c>
      <c r="AD65" s="203">
        <v>6.82</v>
      </c>
      <c r="AE65" s="203">
        <v>0</v>
      </c>
      <c r="AF65" s="203">
        <v>0</v>
      </c>
      <c r="AG65" s="203">
        <v>20.09</v>
      </c>
      <c r="AH65" s="203">
        <v>0</v>
      </c>
      <c r="AI65" s="203">
        <v>32.94</v>
      </c>
      <c r="AJ65" s="203">
        <v>0</v>
      </c>
      <c r="AK65" s="203">
        <v>57.6</v>
      </c>
      <c r="AL65" s="203">
        <v>0</v>
      </c>
      <c r="AM65" s="203">
        <v>0</v>
      </c>
      <c r="AN65" s="203">
        <v>0</v>
      </c>
      <c r="AO65" s="203">
        <v>176.4</v>
      </c>
      <c r="AP65" s="203">
        <v>0</v>
      </c>
      <c r="AQ65" s="203">
        <v>0</v>
      </c>
      <c r="AR65" s="203">
        <v>7.09</v>
      </c>
      <c r="AS65" s="203">
        <v>17.93</v>
      </c>
      <c r="AT65" s="203">
        <v>16.98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5.71</v>
      </c>
      <c r="J66" s="203">
        <v>0</v>
      </c>
      <c r="K66" s="203">
        <v>125.74</v>
      </c>
      <c r="L66" s="203">
        <v>21.47</v>
      </c>
      <c r="M66" s="203">
        <v>0</v>
      </c>
      <c r="N66" s="203">
        <v>1.2</v>
      </c>
      <c r="O66" s="203">
        <v>2</v>
      </c>
      <c r="P66" s="203">
        <v>2.41</v>
      </c>
      <c r="Q66" s="203">
        <v>2.34</v>
      </c>
      <c r="R66" s="203">
        <v>2.5</v>
      </c>
      <c r="S66" s="203">
        <v>2.86</v>
      </c>
      <c r="T66" s="203">
        <v>0</v>
      </c>
      <c r="U66" s="203">
        <v>13.1</v>
      </c>
      <c r="V66" s="203">
        <v>1.53</v>
      </c>
      <c r="W66" s="203">
        <v>0.45</v>
      </c>
      <c r="X66" s="203">
        <v>1</v>
      </c>
      <c r="Y66" s="203">
        <v>0</v>
      </c>
      <c r="Z66" s="203">
        <v>24.82</v>
      </c>
      <c r="AA66" s="203">
        <v>11.39</v>
      </c>
      <c r="AB66" s="203">
        <v>0</v>
      </c>
      <c r="AC66" s="203">
        <v>9.57</v>
      </c>
      <c r="AD66" s="203">
        <v>6.82</v>
      </c>
      <c r="AE66" s="203">
        <v>0</v>
      </c>
      <c r="AF66" s="203">
        <v>0</v>
      </c>
      <c r="AG66" s="203">
        <v>20.09</v>
      </c>
      <c r="AH66" s="203">
        <v>0</v>
      </c>
      <c r="AI66" s="203">
        <v>32.94</v>
      </c>
      <c r="AJ66" s="203">
        <v>0</v>
      </c>
      <c r="AK66" s="203">
        <v>57.6</v>
      </c>
      <c r="AL66" s="203">
        <v>0</v>
      </c>
      <c r="AM66" s="203">
        <v>0</v>
      </c>
      <c r="AN66" s="203">
        <v>0</v>
      </c>
      <c r="AO66" s="203">
        <v>176.4</v>
      </c>
      <c r="AP66" s="203">
        <v>0</v>
      </c>
      <c r="AQ66" s="203">
        <v>0</v>
      </c>
      <c r="AR66" s="203">
        <v>7.09</v>
      </c>
      <c r="AS66" s="203">
        <v>17.93</v>
      </c>
      <c r="AT66" s="203">
        <v>16.98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5.71</v>
      </c>
      <c r="J67" s="203">
        <v>0</v>
      </c>
      <c r="K67" s="203">
        <v>101.73</v>
      </c>
      <c r="L67" s="203">
        <v>22.28</v>
      </c>
      <c r="M67" s="203">
        <v>0</v>
      </c>
      <c r="N67" s="203">
        <v>1.2</v>
      </c>
      <c r="O67" s="203">
        <v>2</v>
      </c>
      <c r="P67" s="203">
        <v>2.41</v>
      </c>
      <c r="Q67" s="203">
        <v>2.34</v>
      </c>
      <c r="R67" s="203">
        <v>2.5</v>
      </c>
      <c r="S67" s="203">
        <v>2.86</v>
      </c>
      <c r="T67" s="203">
        <v>0</v>
      </c>
      <c r="U67" s="203">
        <v>13.1</v>
      </c>
      <c r="V67" s="203">
        <v>0.18</v>
      </c>
      <c r="W67" s="203">
        <v>0.45</v>
      </c>
      <c r="X67" s="203">
        <v>1</v>
      </c>
      <c r="Y67" s="203">
        <v>0</v>
      </c>
      <c r="Z67" s="203">
        <v>20.98</v>
      </c>
      <c r="AA67" s="203">
        <v>11.39</v>
      </c>
      <c r="AB67" s="203">
        <v>0</v>
      </c>
      <c r="AC67" s="203">
        <v>9.57</v>
      </c>
      <c r="AD67" s="203">
        <v>6.82</v>
      </c>
      <c r="AE67" s="203">
        <v>0</v>
      </c>
      <c r="AF67" s="203">
        <v>0</v>
      </c>
      <c r="AG67" s="203">
        <v>20.09</v>
      </c>
      <c r="AH67" s="203">
        <v>0</v>
      </c>
      <c r="AI67" s="203">
        <v>32.94</v>
      </c>
      <c r="AJ67" s="203">
        <v>0</v>
      </c>
      <c r="AK67" s="203">
        <v>57.6</v>
      </c>
      <c r="AL67" s="203">
        <v>0</v>
      </c>
      <c r="AM67" s="203">
        <v>0</v>
      </c>
      <c r="AN67" s="203">
        <v>0</v>
      </c>
      <c r="AO67" s="203">
        <v>176.4</v>
      </c>
      <c r="AP67" s="203">
        <v>0</v>
      </c>
      <c r="AQ67" s="203">
        <v>0</v>
      </c>
      <c r="AR67" s="203">
        <v>7.12</v>
      </c>
      <c r="AS67" s="203">
        <v>17.93</v>
      </c>
      <c r="AT67" s="203">
        <v>16.98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5.71</v>
      </c>
      <c r="J68" s="203">
        <v>0</v>
      </c>
      <c r="K68" s="203">
        <v>77.72</v>
      </c>
      <c r="L68" s="203">
        <v>21.47</v>
      </c>
      <c r="M68" s="203">
        <v>0</v>
      </c>
      <c r="N68" s="203">
        <v>1.2</v>
      </c>
      <c r="O68" s="203">
        <v>2</v>
      </c>
      <c r="P68" s="203">
        <v>2.41</v>
      </c>
      <c r="Q68" s="203">
        <v>2.34</v>
      </c>
      <c r="R68" s="203">
        <v>2.5</v>
      </c>
      <c r="S68" s="203">
        <v>2.86</v>
      </c>
      <c r="T68" s="203">
        <v>0</v>
      </c>
      <c r="U68" s="203">
        <v>13.1</v>
      </c>
      <c r="V68" s="203">
        <v>0.18</v>
      </c>
      <c r="W68" s="203">
        <v>0.45</v>
      </c>
      <c r="X68" s="203">
        <v>1</v>
      </c>
      <c r="Y68" s="203">
        <v>0</v>
      </c>
      <c r="Z68" s="203">
        <v>37.31</v>
      </c>
      <c r="AA68" s="203">
        <v>11.39</v>
      </c>
      <c r="AB68" s="203">
        <v>0</v>
      </c>
      <c r="AC68" s="203">
        <v>9.57</v>
      </c>
      <c r="AD68" s="203">
        <v>6.82</v>
      </c>
      <c r="AE68" s="203">
        <v>0</v>
      </c>
      <c r="AF68" s="203">
        <v>0</v>
      </c>
      <c r="AG68" s="203">
        <v>20.09</v>
      </c>
      <c r="AH68" s="203">
        <v>0</v>
      </c>
      <c r="AI68" s="203">
        <v>32.94</v>
      </c>
      <c r="AJ68" s="203">
        <v>0</v>
      </c>
      <c r="AK68" s="203">
        <v>57.6</v>
      </c>
      <c r="AL68" s="203">
        <v>0</v>
      </c>
      <c r="AM68" s="203">
        <v>0</v>
      </c>
      <c r="AN68" s="203">
        <v>0</v>
      </c>
      <c r="AO68" s="203">
        <v>176.4</v>
      </c>
      <c r="AP68" s="203">
        <v>0</v>
      </c>
      <c r="AQ68" s="203">
        <v>0</v>
      </c>
      <c r="AR68" s="203">
        <v>7.12</v>
      </c>
      <c r="AS68" s="203">
        <v>17.93</v>
      </c>
      <c r="AT68" s="203">
        <v>16.98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5.71</v>
      </c>
      <c r="J69" s="203">
        <v>0</v>
      </c>
      <c r="K69" s="203">
        <v>48.91</v>
      </c>
      <c r="L69" s="203">
        <v>1.72</v>
      </c>
      <c r="M69" s="203">
        <v>0</v>
      </c>
      <c r="N69" s="203">
        <v>1.2</v>
      </c>
      <c r="O69" s="203">
        <v>2</v>
      </c>
      <c r="P69" s="203">
        <v>2.41</v>
      </c>
      <c r="Q69" s="203">
        <v>0.21</v>
      </c>
      <c r="R69" s="203">
        <v>0.21</v>
      </c>
      <c r="S69" s="203">
        <v>0.27</v>
      </c>
      <c r="T69" s="203">
        <v>0</v>
      </c>
      <c r="U69" s="203">
        <v>13.1</v>
      </c>
      <c r="V69" s="203">
        <v>0.18</v>
      </c>
      <c r="W69" s="203">
        <v>0.45</v>
      </c>
      <c r="X69" s="203">
        <v>1</v>
      </c>
      <c r="Y69" s="203">
        <v>0</v>
      </c>
      <c r="Z69" s="203">
        <v>2.81</v>
      </c>
      <c r="AA69" s="203">
        <v>0.91</v>
      </c>
      <c r="AB69" s="203">
        <v>0</v>
      </c>
      <c r="AC69" s="203">
        <v>9.57</v>
      </c>
      <c r="AD69" s="203">
        <v>6.82</v>
      </c>
      <c r="AE69" s="203">
        <v>0</v>
      </c>
      <c r="AF69" s="203">
        <v>0</v>
      </c>
      <c r="AG69" s="203">
        <v>20.09</v>
      </c>
      <c r="AH69" s="203">
        <v>0</v>
      </c>
      <c r="AI69" s="203">
        <v>32.94</v>
      </c>
      <c r="AJ69" s="203">
        <v>0</v>
      </c>
      <c r="AK69" s="203">
        <v>57.6</v>
      </c>
      <c r="AL69" s="203">
        <v>0</v>
      </c>
      <c r="AM69" s="203">
        <v>0</v>
      </c>
      <c r="AN69" s="203">
        <v>0</v>
      </c>
      <c r="AO69" s="203">
        <v>176.4</v>
      </c>
      <c r="AP69" s="203">
        <v>0</v>
      </c>
      <c r="AQ69" s="203">
        <v>0</v>
      </c>
      <c r="AR69" s="203">
        <v>7.12</v>
      </c>
      <c r="AS69" s="203">
        <v>17.93</v>
      </c>
      <c r="AT69" s="203">
        <v>16.98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5.71</v>
      </c>
      <c r="J70" s="203">
        <v>0</v>
      </c>
      <c r="K70" s="203">
        <v>6.5</v>
      </c>
      <c r="L70" s="203">
        <v>1.72</v>
      </c>
      <c r="M70" s="203">
        <v>0</v>
      </c>
      <c r="N70" s="203">
        <v>1.2</v>
      </c>
      <c r="O70" s="203">
        <v>2</v>
      </c>
      <c r="P70" s="203">
        <v>2.41</v>
      </c>
      <c r="Q70" s="203">
        <v>0.21</v>
      </c>
      <c r="R70" s="203">
        <v>0.21</v>
      </c>
      <c r="S70" s="203">
        <v>0.27</v>
      </c>
      <c r="T70" s="203">
        <v>0</v>
      </c>
      <c r="U70" s="203">
        <v>13.1</v>
      </c>
      <c r="V70" s="203">
        <v>0.18</v>
      </c>
      <c r="W70" s="203">
        <v>0.45</v>
      </c>
      <c r="X70" s="203">
        <v>1</v>
      </c>
      <c r="Y70" s="203">
        <v>0</v>
      </c>
      <c r="Z70" s="203">
        <v>2.81</v>
      </c>
      <c r="AA70" s="203">
        <v>0.91</v>
      </c>
      <c r="AB70" s="203">
        <v>0</v>
      </c>
      <c r="AC70" s="203">
        <v>9.57</v>
      </c>
      <c r="AD70" s="203">
        <v>6.82</v>
      </c>
      <c r="AE70" s="203">
        <v>0</v>
      </c>
      <c r="AF70" s="203">
        <v>0</v>
      </c>
      <c r="AG70" s="203">
        <v>20.09</v>
      </c>
      <c r="AH70" s="203">
        <v>0</v>
      </c>
      <c r="AI70" s="203">
        <v>32.94</v>
      </c>
      <c r="AJ70" s="203">
        <v>0</v>
      </c>
      <c r="AK70" s="203">
        <v>57.6</v>
      </c>
      <c r="AL70" s="203">
        <v>0</v>
      </c>
      <c r="AM70" s="203">
        <v>0</v>
      </c>
      <c r="AN70" s="203">
        <v>0</v>
      </c>
      <c r="AO70" s="203">
        <v>176.4</v>
      </c>
      <c r="AP70" s="203">
        <v>0</v>
      </c>
      <c r="AQ70" s="203">
        <v>0</v>
      </c>
      <c r="AR70" s="203">
        <v>7.12</v>
      </c>
      <c r="AS70" s="203">
        <v>17.93</v>
      </c>
      <c r="AT70" s="203">
        <v>16.98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5.71</v>
      </c>
      <c r="J71" s="203">
        <v>0</v>
      </c>
      <c r="K71" s="203">
        <v>6.5</v>
      </c>
      <c r="L71" s="203">
        <v>1.73</v>
      </c>
      <c r="M71" s="203">
        <v>0</v>
      </c>
      <c r="N71" s="203">
        <v>1.2</v>
      </c>
      <c r="O71" s="203">
        <v>2</v>
      </c>
      <c r="P71" s="203">
        <v>2.41</v>
      </c>
      <c r="Q71" s="203">
        <v>0.21</v>
      </c>
      <c r="R71" s="203">
        <v>0.21</v>
      </c>
      <c r="S71" s="203">
        <v>0.27</v>
      </c>
      <c r="T71" s="203">
        <v>0</v>
      </c>
      <c r="U71" s="203">
        <v>13.1</v>
      </c>
      <c r="V71" s="203">
        <v>0.18</v>
      </c>
      <c r="W71" s="203">
        <v>0.45</v>
      </c>
      <c r="X71" s="203">
        <v>1</v>
      </c>
      <c r="Y71" s="203">
        <v>0</v>
      </c>
      <c r="Z71" s="203">
        <v>2.81</v>
      </c>
      <c r="AA71" s="203">
        <v>0.91</v>
      </c>
      <c r="AB71" s="203">
        <v>0</v>
      </c>
      <c r="AC71" s="203">
        <v>9.57</v>
      </c>
      <c r="AD71" s="203">
        <v>6.82</v>
      </c>
      <c r="AE71" s="203">
        <v>0</v>
      </c>
      <c r="AF71" s="203">
        <v>0</v>
      </c>
      <c r="AG71" s="203">
        <v>20.09</v>
      </c>
      <c r="AH71" s="203">
        <v>0</v>
      </c>
      <c r="AI71" s="203">
        <v>32.94</v>
      </c>
      <c r="AJ71" s="203">
        <v>0</v>
      </c>
      <c r="AK71" s="203">
        <v>57.6</v>
      </c>
      <c r="AL71" s="203">
        <v>0</v>
      </c>
      <c r="AM71" s="203">
        <v>0</v>
      </c>
      <c r="AN71" s="203">
        <v>0</v>
      </c>
      <c r="AO71" s="203">
        <v>176.4</v>
      </c>
      <c r="AP71" s="203">
        <v>0</v>
      </c>
      <c r="AQ71" s="203">
        <v>0</v>
      </c>
      <c r="AR71" s="203">
        <v>7.12</v>
      </c>
      <c r="AS71" s="203">
        <v>17.93</v>
      </c>
      <c r="AT71" s="203">
        <v>16.98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5.71</v>
      </c>
      <c r="J72" s="203">
        <v>0</v>
      </c>
      <c r="K72" s="203">
        <v>6.5</v>
      </c>
      <c r="L72" s="203">
        <v>1.73</v>
      </c>
      <c r="M72" s="203">
        <v>0</v>
      </c>
      <c r="N72" s="203">
        <v>1.2</v>
      </c>
      <c r="O72" s="203">
        <v>2</v>
      </c>
      <c r="P72" s="203">
        <v>2.41</v>
      </c>
      <c r="Q72" s="203">
        <v>0.21</v>
      </c>
      <c r="R72" s="203">
        <v>0.21</v>
      </c>
      <c r="S72" s="203">
        <v>0.27</v>
      </c>
      <c r="T72" s="203">
        <v>0</v>
      </c>
      <c r="U72" s="203">
        <v>13.1</v>
      </c>
      <c r="V72" s="203">
        <v>0.18</v>
      </c>
      <c r="W72" s="203">
        <v>0.45</v>
      </c>
      <c r="X72" s="203">
        <v>1</v>
      </c>
      <c r="Y72" s="203">
        <v>0</v>
      </c>
      <c r="Z72" s="203">
        <v>2.81</v>
      </c>
      <c r="AA72" s="203">
        <v>0.91</v>
      </c>
      <c r="AB72" s="203">
        <v>0</v>
      </c>
      <c r="AC72" s="203">
        <v>9.57</v>
      </c>
      <c r="AD72" s="203">
        <v>6.82</v>
      </c>
      <c r="AE72" s="203">
        <v>0</v>
      </c>
      <c r="AF72" s="203">
        <v>0</v>
      </c>
      <c r="AG72" s="203">
        <v>20.09</v>
      </c>
      <c r="AH72" s="203">
        <v>0</v>
      </c>
      <c r="AI72" s="203">
        <v>32.94</v>
      </c>
      <c r="AJ72" s="203">
        <v>0</v>
      </c>
      <c r="AK72" s="203">
        <v>57.6</v>
      </c>
      <c r="AL72" s="203">
        <v>0</v>
      </c>
      <c r="AM72" s="203">
        <v>0</v>
      </c>
      <c r="AN72" s="203">
        <v>0</v>
      </c>
      <c r="AO72" s="203">
        <v>176.4</v>
      </c>
      <c r="AP72" s="203">
        <v>0</v>
      </c>
      <c r="AQ72" s="203">
        <v>0</v>
      </c>
      <c r="AR72" s="203">
        <v>7.12</v>
      </c>
      <c r="AS72" s="203">
        <v>17.93</v>
      </c>
      <c r="AT72" s="203">
        <v>16.98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5.71</v>
      </c>
      <c r="J73" s="203">
        <v>0</v>
      </c>
      <c r="K73" s="203">
        <v>6.5</v>
      </c>
      <c r="L73" s="203">
        <v>1.73</v>
      </c>
      <c r="M73" s="203">
        <v>0</v>
      </c>
      <c r="N73" s="203">
        <v>1.2</v>
      </c>
      <c r="O73" s="203">
        <v>2</v>
      </c>
      <c r="P73" s="203">
        <v>2.94</v>
      </c>
      <c r="Q73" s="203">
        <v>0.21</v>
      </c>
      <c r="R73" s="203">
        <v>0.21</v>
      </c>
      <c r="S73" s="203">
        <v>0.27</v>
      </c>
      <c r="T73" s="203">
        <v>0</v>
      </c>
      <c r="U73" s="203">
        <v>13.1</v>
      </c>
      <c r="V73" s="203">
        <v>0.18</v>
      </c>
      <c r="W73" s="203">
        <v>0.45</v>
      </c>
      <c r="X73" s="203">
        <v>1</v>
      </c>
      <c r="Y73" s="203">
        <v>0</v>
      </c>
      <c r="Z73" s="203">
        <v>2.81</v>
      </c>
      <c r="AA73" s="203">
        <v>0.91</v>
      </c>
      <c r="AB73" s="203">
        <v>0</v>
      </c>
      <c r="AC73" s="203">
        <v>9.57</v>
      </c>
      <c r="AD73" s="203">
        <v>6.82</v>
      </c>
      <c r="AE73" s="203">
        <v>0</v>
      </c>
      <c r="AF73" s="203">
        <v>0</v>
      </c>
      <c r="AG73" s="203">
        <v>20.09</v>
      </c>
      <c r="AH73" s="203">
        <v>0</v>
      </c>
      <c r="AI73" s="203">
        <v>32.94</v>
      </c>
      <c r="AJ73" s="203">
        <v>0</v>
      </c>
      <c r="AK73" s="203">
        <v>57.6</v>
      </c>
      <c r="AL73" s="203">
        <v>0</v>
      </c>
      <c r="AM73" s="203">
        <v>0</v>
      </c>
      <c r="AN73" s="203">
        <v>0</v>
      </c>
      <c r="AO73" s="203">
        <v>176.4</v>
      </c>
      <c r="AP73" s="203">
        <v>0</v>
      </c>
      <c r="AQ73" s="203">
        <v>0</v>
      </c>
      <c r="AR73" s="203">
        <v>7.12</v>
      </c>
      <c r="AS73" s="203">
        <v>17.93</v>
      </c>
      <c r="AT73" s="203">
        <v>16.98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5.71</v>
      </c>
      <c r="J74" s="203">
        <v>0</v>
      </c>
      <c r="K74" s="203">
        <v>6.5</v>
      </c>
      <c r="L74" s="203">
        <v>1.73</v>
      </c>
      <c r="M74" s="203">
        <v>0</v>
      </c>
      <c r="N74" s="203">
        <v>1.2</v>
      </c>
      <c r="O74" s="203">
        <v>2</v>
      </c>
      <c r="P74" s="203">
        <v>2.95</v>
      </c>
      <c r="Q74" s="203">
        <v>0.21</v>
      </c>
      <c r="R74" s="203">
        <v>0.21</v>
      </c>
      <c r="S74" s="203">
        <v>0.27</v>
      </c>
      <c r="T74" s="203">
        <v>0</v>
      </c>
      <c r="U74" s="203">
        <v>13.1</v>
      </c>
      <c r="V74" s="203">
        <v>0.18</v>
      </c>
      <c r="W74" s="203">
        <v>0.45</v>
      </c>
      <c r="X74" s="203">
        <v>1</v>
      </c>
      <c r="Y74" s="203">
        <v>0</v>
      </c>
      <c r="Z74" s="203">
        <v>2.81</v>
      </c>
      <c r="AA74" s="203">
        <v>0.91</v>
      </c>
      <c r="AB74" s="203">
        <v>0</v>
      </c>
      <c r="AC74" s="203">
        <v>9.57</v>
      </c>
      <c r="AD74" s="203">
        <v>6.82</v>
      </c>
      <c r="AE74" s="203">
        <v>0</v>
      </c>
      <c r="AF74" s="203">
        <v>0</v>
      </c>
      <c r="AG74" s="203">
        <v>20.09</v>
      </c>
      <c r="AH74" s="203">
        <v>0</v>
      </c>
      <c r="AI74" s="203">
        <v>32.94</v>
      </c>
      <c r="AJ74" s="203">
        <v>0</v>
      </c>
      <c r="AK74" s="203">
        <v>57.6</v>
      </c>
      <c r="AL74" s="203">
        <v>0</v>
      </c>
      <c r="AM74" s="203">
        <v>0</v>
      </c>
      <c r="AN74" s="203">
        <v>0</v>
      </c>
      <c r="AO74" s="203">
        <v>176.4</v>
      </c>
      <c r="AP74" s="203">
        <v>0</v>
      </c>
      <c r="AQ74" s="203">
        <v>0</v>
      </c>
      <c r="AR74" s="203">
        <v>7.12</v>
      </c>
      <c r="AS74" s="203">
        <v>17.93</v>
      </c>
      <c r="AT74" s="203">
        <v>16.98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5.71</v>
      </c>
      <c r="J75" s="203">
        <v>0</v>
      </c>
      <c r="K75" s="203">
        <v>6.5</v>
      </c>
      <c r="L75" s="203">
        <v>1.73</v>
      </c>
      <c r="M75" s="203">
        <v>0</v>
      </c>
      <c r="N75" s="203">
        <v>1.2</v>
      </c>
      <c r="O75" s="203">
        <v>2</v>
      </c>
      <c r="P75" s="203">
        <v>3.07</v>
      </c>
      <c r="Q75" s="203">
        <v>0.21</v>
      </c>
      <c r="R75" s="203">
        <v>0.21</v>
      </c>
      <c r="S75" s="203">
        <v>0.27</v>
      </c>
      <c r="T75" s="203">
        <v>0</v>
      </c>
      <c r="U75" s="203">
        <v>13.1</v>
      </c>
      <c r="V75" s="203">
        <v>0.18</v>
      </c>
      <c r="W75" s="203">
        <v>0.45</v>
      </c>
      <c r="X75" s="203">
        <v>1</v>
      </c>
      <c r="Y75" s="203">
        <v>0</v>
      </c>
      <c r="Z75" s="203">
        <v>2.81</v>
      </c>
      <c r="AA75" s="203">
        <v>0.91</v>
      </c>
      <c r="AB75" s="203">
        <v>0</v>
      </c>
      <c r="AC75" s="203">
        <v>9.57</v>
      </c>
      <c r="AD75" s="203">
        <v>6.82</v>
      </c>
      <c r="AE75" s="203">
        <v>0</v>
      </c>
      <c r="AF75" s="203">
        <v>0</v>
      </c>
      <c r="AG75" s="203">
        <v>20.09</v>
      </c>
      <c r="AH75" s="203">
        <v>0</v>
      </c>
      <c r="AI75" s="203">
        <v>32.94</v>
      </c>
      <c r="AJ75" s="203">
        <v>0</v>
      </c>
      <c r="AK75" s="203">
        <v>57.6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7.2</v>
      </c>
      <c r="AS75" s="203">
        <v>17.93</v>
      </c>
      <c r="AT75" s="203">
        <v>16.98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5.71</v>
      </c>
      <c r="J76" s="203">
        <v>0</v>
      </c>
      <c r="K76" s="203">
        <v>6.5</v>
      </c>
      <c r="L76" s="203">
        <v>1.73</v>
      </c>
      <c r="M76" s="203">
        <v>0</v>
      </c>
      <c r="N76" s="203">
        <v>1.2</v>
      </c>
      <c r="O76" s="203">
        <v>2</v>
      </c>
      <c r="P76" s="203">
        <v>2.74</v>
      </c>
      <c r="Q76" s="203">
        <v>0.21</v>
      </c>
      <c r="R76" s="203">
        <v>0.21</v>
      </c>
      <c r="S76" s="203">
        <v>0.27</v>
      </c>
      <c r="T76" s="203">
        <v>0</v>
      </c>
      <c r="U76" s="203">
        <v>13.1</v>
      </c>
      <c r="V76" s="203">
        <v>0.18</v>
      </c>
      <c r="W76" s="203">
        <v>0.45</v>
      </c>
      <c r="X76" s="203">
        <v>1</v>
      </c>
      <c r="Y76" s="203">
        <v>0</v>
      </c>
      <c r="Z76" s="203">
        <v>2.81</v>
      </c>
      <c r="AA76" s="203">
        <v>0.91</v>
      </c>
      <c r="AB76" s="203">
        <v>0</v>
      </c>
      <c r="AC76" s="203">
        <v>9.57</v>
      </c>
      <c r="AD76" s="203">
        <v>6.82</v>
      </c>
      <c r="AE76" s="203">
        <v>0</v>
      </c>
      <c r="AF76" s="203">
        <v>0</v>
      </c>
      <c r="AG76" s="203">
        <v>20.09</v>
      </c>
      <c r="AH76" s="203">
        <v>0</v>
      </c>
      <c r="AI76" s="203">
        <v>32.94</v>
      </c>
      <c r="AJ76" s="203">
        <v>0</v>
      </c>
      <c r="AK76" s="203">
        <v>57.6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7.2</v>
      </c>
      <c r="AS76" s="203">
        <v>17.93</v>
      </c>
      <c r="AT76" s="203">
        <v>16.98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5.71</v>
      </c>
      <c r="J77" s="203">
        <v>0</v>
      </c>
      <c r="K77" s="203">
        <v>6.5</v>
      </c>
      <c r="L77" s="203">
        <v>1.73</v>
      </c>
      <c r="M77" s="203">
        <v>0</v>
      </c>
      <c r="N77" s="203">
        <v>1.2</v>
      </c>
      <c r="O77" s="203">
        <v>2</v>
      </c>
      <c r="P77" s="203">
        <v>2.74</v>
      </c>
      <c r="Q77" s="203">
        <v>0.21</v>
      </c>
      <c r="R77" s="203">
        <v>0.21</v>
      </c>
      <c r="S77" s="203">
        <v>0.27</v>
      </c>
      <c r="T77" s="203">
        <v>0</v>
      </c>
      <c r="U77" s="203">
        <v>13.1</v>
      </c>
      <c r="V77" s="203">
        <v>0.18</v>
      </c>
      <c r="W77" s="203">
        <v>0.45</v>
      </c>
      <c r="X77" s="203">
        <v>1</v>
      </c>
      <c r="Y77" s="203">
        <v>0</v>
      </c>
      <c r="Z77" s="203">
        <v>2.81</v>
      </c>
      <c r="AA77" s="203">
        <v>0.91</v>
      </c>
      <c r="AB77" s="203">
        <v>0</v>
      </c>
      <c r="AC77" s="203">
        <v>9.57</v>
      </c>
      <c r="AD77" s="203">
        <v>6.82</v>
      </c>
      <c r="AE77" s="203">
        <v>0</v>
      </c>
      <c r="AF77" s="203">
        <v>0</v>
      </c>
      <c r="AG77" s="203">
        <v>20.09</v>
      </c>
      <c r="AH77" s="203">
        <v>0</v>
      </c>
      <c r="AI77" s="203">
        <v>32.94</v>
      </c>
      <c r="AJ77" s="203">
        <v>0</v>
      </c>
      <c r="AK77" s="203">
        <v>57.6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7.2</v>
      </c>
      <c r="AS77" s="203">
        <v>17.93</v>
      </c>
      <c r="AT77" s="203">
        <v>16.98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5.71</v>
      </c>
      <c r="J78" s="203">
        <v>0</v>
      </c>
      <c r="K78" s="203">
        <v>6.5</v>
      </c>
      <c r="L78" s="203">
        <v>1.73</v>
      </c>
      <c r="M78" s="203">
        <v>0</v>
      </c>
      <c r="N78" s="203">
        <v>1.2</v>
      </c>
      <c r="O78" s="203">
        <v>2</v>
      </c>
      <c r="P78" s="203">
        <v>2.74</v>
      </c>
      <c r="Q78" s="203">
        <v>0.21</v>
      </c>
      <c r="R78" s="203">
        <v>0.21</v>
      </c>
      <c r="S78" s="203">
        <v>0.27</v>
      </c>
      <c r="T78" s="203">
        <v>0</v>
      </c>
      <c r="U78" s="203">
        <v>13.1</v>
      </c>
      <c r="V78" s="203">
        <v>0.18</v>
      </c>
      <c r="W78" s="203">
        <v>0.45</v>
      </c>
      <c r="X78" s="203">
        <v>1</v>
      </c>
      <c r="Y78" s="203">
        <v>0</v>
      </c>
      <c r="Z78" s="203">
        <v>2.81</v>
      </c>
      <c r="AA78" s="203">
        <v>0.91</v>
      </c>
      <c r="AB78" s="203">
        <v>0</v>
      </c>
      <c r="AC78" s="203">
        <v>9.57</v>
      </c>
      <c r="AD78" s="203">
        <v>6.82</v>
      </c>
      <c r="AE78" s="203">
        <v>0</v>
      </c>
      <c r="AF78" s="203">
        <v>0</v>
      </c>
      <c r="AG78" s="203">
        <v>20.09</v>
      </c>
      <c r="AH78" s="203">
        <v>0</v>
      </c>
      <c r="AI78" s="203">
        <v>32.94</v>
      </c>
      <c r="AJ78" s="203">
        <v>0</v>
      </c>
      <c r="AK78" s="203">
        <v>57.6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7.2</v>
      </c>
      <c r="AS78" s="203">
        <v>17.93</v>
      </c>
      <c r="AT78" s="203">
        <v>16.98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5.71</v>
      </c>
      <c r="J79" s="203">
        <v>0</v>
      </c>
      <c r="K79" s="203">
        <v>48.91</v>
      </c>
      <c r="L79" s="203">
        <v>21.47</v>
      </c>
      <c r="M79" s="203">
        <v>0</v>
      </c>
      <c r="N79" s="203">
        <v>1.2</v>
      </c>
      <c r="O79" s="203">
        <v>2</v>
      </c>
      <c r="P79" s="203">
        <v>2.74</v>
      </c>
      <c r="Q79" s="203">
        <v>2.34</v>
      </c>
      <c r="R79" s="203">
        <v>2.61</v>
      </c>
      <c r="S79" s="203">
        <v>3.01</v>
      </c>
      <c r="T79" s="203">
        <v>0</v>
      </c>
      <c r="U79" s="203">
        <v>13.1</v>
      </c>
      <c r="V79" s="203">
        <v>0.18</v>
      </c>
      <c r="W79" s="203">
        <v>0.45</v>
      </c>
      <c r="X79" s="203">
        <v>1</v>
      </c>
      <c r="Y79" s="203">
        <v>0</v>
      </c>
      <c r="Z79" s="203">
        <v>37.31</v>
      </c>
      <c r="AA79" s="203">
        <v>11.39</v>
      </c>
      <c r="AB79" s="203">
        <v>0</v>
      </c>
      <c r="AC79" s="203">
        <v>18.21</v>
      </c>
      <c r="AD79" s="203">
        <v>0</v>
      </c>
      <c r="AE79" s="203">
        <v>0</v>
      </c>
      <c r="AF79" s="203">
        <v>0</v>
      </c>
      <c r="AG79" s="203">
        <v>20.09</v>
      </c>
      <c r="AH79" s="203">
        <v>0</v>
      </c>
      <c r="AI79" s="203">
        <v>32.94</v>
      </c>
      <c r="AJ79" s="203">
        <v>0</v>
      </c>
      <c r="AK79" s="203">
        <v>57.6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7.23</v>
      </c>
      <c r="AS79" s="203">
        <v>17.93</v>
      </c>
      <c r="AT79" s="203">
        <v>16.98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5.71</v>
      </c>
      <c r="J80" s="203">
        <v>0</v>
      </c>
      <c r="K80" s="203">
        <v>58.08</v>
      </c>
      <c r="L80" s="203">
        <v>21.47</v>
      </c>
      <c r="M80" s="203">
        <v>0</v>
      </c>
      <c r="N80" s="203">
        <v>1.2</v>
      </c>
      <c r="O80" s="203">
        <v>2</v>
      </c>
      <c r="P80" s="203">
        <v>2.74</v>
      </c>
      <c r="Q80" s="203">
        <v>2.34</v>
      </c>
      <c r="R80" s="203">
        <v>2.61</v>
      </c>
      <c r="S80" s="203">
        <v>3.01</v>
      </c>
      <c r="T80" s="203">
        <v>0</v>
      </c>
      <c r="U80" s="203">
        <v>13.1</v>
      </c>
      <c r="V80" s="203">
        <v>0.18</v>
      </c>
      <c r="W80" s="203">
        <v>0.45</v>
      </c>
      <c r="X80" s="203">
        <v>1</v>
      </c>
      <c r="Y80" s="203">
        <v>0</v>
      </c>
      <c r="Z80" s="203">
        <v>37.31</v>
      </c>
      <c r="AA80" s="203">
        <v>11.39</v>
      </c>
      <c r="AB80" s="203">
        <v>0</v>
      </c>
      <c r="AC80" s="203">
        <v>18.21</v>
      </c>
      <c r="AD80" s="203">
        <v>0</v>
      </c>
      <c r="AE80" s="203">
        <v>0</v>
      </c>
      <c r="AF80" s="203">
        <v>0</v>
      </c>
      <c r="AG80" s="203">
        <v>20.09</v>
      </c>
      <c r="AH80" s="203">
        <v>0</v>
      </c>
      <c r="AI80" s="203">
        <v>32.94</v>
      </c>
      <c r="AJ80" s="203">
        <v>0</v>
      </c>
      <c r="AK80" s="203">
        <v>57.6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7.23</v>
      </c>
      <c r="AS80" s="203">
        <v>17.93</v>
      </c>
      <c r="AT80" s="203">
        <v>16.98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5.71</v>
      </c>
      <c r="J81" s="203">
        <v>0</v>
      </c>
      <c r="K81" s="203">
        <v>72.92</v>
      </c>
      <c r="L81" s="203">
        <v>21.47</v>
      </c>
      <c r="M81" s="203">
        <v>0</v>
      </c>
      <c r="N81" s="203">
        <v>1.2</v>
      </c>
      <c r="O81" s="203">
        <v>2</v>
      </c>
      <c r="P81" s="203">
        <v>2.74</v>
      </c>
      <c r="Q81" s="203">
        <v>2.34</v>
      </c>
      <c r="R81" s="203">
        <v>2.61</v>
      </c>
      <c r="S81" s="203">
        <v>3.01</v>
      </c>
      <c r="T81" s="203">
        <v>0</v>
      </c>
      <c r="U81" s="203">
        <v>13.1</v>
      </c>
      <c r="V81" s="203">
        <v>0.18</v>
      </c>
      <c r="W81" s="203">
        <v>0.45</v>
      </c>
      <c r="X81" s="203">
        <v>1</v>
      </c>
      <c r="Y81" s="203">
        <v>0</v>
      </c>
      <c r="Z81" s="203">
        <v>24.82</v>
      </c>
      <c r="AA81" s="203">
        <v>11.39</v>
      </c>
      <c r="AB81" s="203">
        <v>0</v>
      </c>
      <c r="AC81" s="203">
        <v>18.21</v>
      </c>
      <c r="AD81" s="203">
        <v>0</v>
      </c>
      <c r="AE81" s="203">
        <v>0</v>
      </c>
      <c r="AF81" s="203">
        <v>0</v>
      </c>
      <c r="AG81" s="203">
        <v>20.09</v>
      </c>
      <c r="AH81" s="203">
        <v>0</v>
      </c>
      <c r="AI81" s="203">
        <v>32.94</v>
      </c>
      <c r="AJ81" s="203">
        <v>0</v>
      </c>
      <c r="AK81" s="203">
        <v>57.6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7.23</v>
      </c>
      <c r="AS81" s="203">
        <v>17.93</v>
      </c>
      <c r="AT81" s="203">
        <v>16.98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5.71</v>
      </c>
      <c r="J82" s="203">
        <v>0</v>
      </c>
      <c r="K82" s="203">
        <v>87.33</v>
      </c>
      <c r="L82" s="203">
        <v>21.47</v>
      </c>
      <c r="M82" s="203">
        <v>0</v>
      </c>
      <c r="N82" s="203">
        <v>1.2</v>
      </c>
      <c r="O82" s="203">
        <v>2</v>
      </c>
      <c r="P82" s="203">
        <v>2.74</v>
      </c>
      <c r="Q82" s="203">
        <v>2.34</v>
      </c>
      <c r="R82" s="203">
        <v>2.61</v>
      </c>
      <c r="S82" s="203">
        <v>3.01</v>
      </c>
      <c r="T82" s="203">
        <v>0</v>
      </c>
      <c r="U82" s="203">
        <v>13.1</v>
      </c>
      <c r="V82" s="203">
        <v>0.18</v>
      </c>
      <c r="W82" s="203">
        <v>0.45</v>
      </c>
      <c r="X82" s="203">
        <v>1</v>
      </c>
      <c r="Y82" s="203">
        <v>0</v>
      </c>
      <c r="Z82" s="203">
        <v>20.98</v>
      </c>
      <c r="AA82" s="203">
        <v>11.39</v>
      </c>
      <c r="AB82" s="203">
        <v>0</v>
      </c>
      <c r="AC82" s="203">
        <v>18.21</v>
      </c>
      <c r="AD82" s="203">
        <v>0</v>
      </c>
      <c r="AE82" s="203">
        <v>0</v>
      </c>
      <c r="AF82" s="203">
        <v>0</v>
      </c>
      <c r="AG82" s="203">
        <v>20.09</v>
      </c>
      <c r="AH82" s="203">
        <v>0</v>
      </c>
      <c r="AI82" s="203">
        <v>32.94</v>
      </c>
      <c r="AJ82" s="203">
        <v>0</v>
      </c>
      <c r="AK82" s="203">
        <v>57.6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7.23</v>
      </c>
      <c r="AS82" s="203">
        <v>17.93</v>
      </c>
      <c r="AT82" s="203">
        <v>16.98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5.71</v>
      </c>
      <c r="J83" s="203">
        <v>0</v>
      </c>
      <c r="K83" s="203">
        <v>99.18</v>
      </c>
      <c r="L83" s="203">
        <v>1.72</v>
      </c>
      <c r="M83" s="203">
        <v>0</v>
      </c>
      <c r="N83" s="203">
        <v>1.2</v>
      </c>
      <c r="O83" s="203">
        <v>2</v>
      </c>
      <c r="P83" s="203">
        <v>2.74</v>
      </c>
      <c r="Q83" s="203">
        <v>2.34</v>
      </c>
      <c r="R83" s="203">
        <v>0.21</v>
      </c>
      <c r="S83" s="203">
        <v>0.27</v>
      </c>
      <c r="T83" s="203">
        <v>0</v>
      </c>
      <c r="U83" s="203">
        <v>13.1</v>
      </c>
      <c r="V83" s="203">
        <v>0.18</v>
      </c>
      <c r="W83" s="203">
        <v>0.45</v>
      </c>
      <c r="X83" s="203">
        <v>1</v>
      </c>
      <c r="Y83" s="203">
        <v>0</v>
      </c>
      <c r="Z83" s="203">
        <v>2.81</v>
      </c>
      <c r="AA83" s="203">
        <v>11.39</v>
      </c>
      <c r="AB83" s="203">
        <v>0</v>
      </c>
      <c r="AC83" s="203">
        <v>18.2</v>
      </c>
      <c r="AD83" s="203">
        <v>0</v>
      </c>
      <c r="AE83" s="203">
        <v>0</v>
      </c>
      <c r="AF83" s="203">
        <v>0</v>
      </c>
      <c r="AG83" s="203">
        <v>20.09</v>
      </c>
      <c r="AH83" s="203">
        <v>0</v>
      </c>
      <c r="AI83" s="203">
        <v>32.94</v>
      </c>
      <c r="AJ83" s="203">
        <v>0</v>
      </c>
      <c r="AK83" s="203">
        <v>57.6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7.31</v>
      </c>
      <c r="AS83" s="203">
        <v>17.93</v>
      </c>
      <c r="AT83" s="203">
        <v>16.98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5.71</v>
      </c>
      <c r="J84" s="203">
        <v>0</v>
      </c>
      <c r="K84" s="203">
        <v>99.18</v>
      </c>
      <c r="L84" s="203">
        <v>10.91</v>
      </c>
      <c r="M84" s="203">
        <v>0</v>
      </c>
      <c r="N84" s="203">
        <v>1.2</v>
      </c>
      <c r="O84" s="203">
        <v>2</v>
      </c>
      <c r="P84" s="203">
        <v>2.74</v>
      </c>
      <c r="Q84" s="203">
        <v>2.34</v>
      </c>
      <c r="R84" s="203">
        <v>0.21</v>
      </c>
      <c r="S84" s="203">
        <v>0.27</v>
      </c>
      <c r="T84" s="203">
        <v>0</v>
      </c>
      <c r="U84" s="203">
        <v>13.1</v>
      </c>
      <c r="V84" s="203">
        <v>0.18</v>
      </c>
      <c r="W84" s="203">
        <v>0.45</v>
      </c>
      <c r="X84" s="203">
        <v>1</v>
      </c>
      <c r="Y84" s="203">
        <v>0</v>
      </c>
      <c r="Z84" s="203">
        <v>2.81</v>
      </c>
      <c r="AA84" s="203">
        <v>11.39</v>
      </c>
      <c r="AB84" s="203">
        <v>0</v>
      </c>
      <c r="AC84" s="203">
        <v>18.2</v>
      </c>
      <c r="AD84" s="203">
        <v>0</v>
      </c>
      <c r="AE84" s="203">
        <v>0</v>
      </c>
      <c r="AF84" s="203">
        <v>0</v>
      </c>
      <c r="AG84" s="203">
        <v>20.09</v>
      </c>
      <c r="AH84" s="203">
        <v>0</v>
      </c>
      <c r="AI84" s="203">
        <v>32.94</v>
      </c>
      <c r="AJ84" s="203">
        <v>0</v>
      </c>
      <c r="AK84" s="203">
        <v>57.6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7.31</v>
      </c>
      <c r="AS84" s="203">
        <v>17.93</v>
      </c>
      <c r="AT84" s="203">
        <v>16.98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5.71</v>
      </c>
      <c r="J85" s="203">
        <v>0</v>
      </c>
      <c r="K85" s="203">
        <v>99.18</v>
      </c>
      <c r="L85" s="203">
        <v>19.55</v>
      </c>
      <c r="M85" s="203">
        <v>0</v>
      </c>
      <c r="N85" s="203">
        <v>1.2</v>
      </c>
      <c r="O85" s="203">
        <v>2</v>
      </c>
      <c r="P85" s="203">
        <v>2.74</v>
      </c>
      <c r="Q85" s="203">
        <v>2.34</v>
      </c>
      <c r="R85" s="203">
        <v>0.21</v>
      </c>
      <c r="S85" s="203">
        <v>0.27</v>
      </c>
      <c r="T85" s="203">
        <v>0</v>
      </c>
      <c r="U85" s="203">
        <v>13.1</v>
      </c>
      <c r="V85" s="203">
        <v>0.18</v>
      </c>
      <c r="W85" s="203">
        <v>0.45</v>
      </c>
      <c r="X85" s="203">
        <v>1</v>
      </c>
      <c r="Y85" s="203">
        <v>0</v>
      </c>
      <c r="Z85" s="203">
        <v>2.81</v>
      </c>
      <c r="AA85" s="203">
        <v>11.39</v>
      </c>
      <c r="AB85" s="203">
        <v>0</v>
      </c>
      <c r="AC85" s="203">
        <v>18.2</v>
      </c>
      <c r="AD85" s="203">
        <v>0</v>
      </c>
      <c r="AE85" s="203">
        <v>0</v>
      </c>
      <c r="AF85" s="203">
        <v>0</v>
      </c>
      <c r="AG85" s="203">
        <v>20.09</v>
      </c>
      <c r="AH85" s="203">
        <v>0</v>
      </c>
      <c r="AI85" s="203">
        <v>32.94</v>
      </c>
      <c r="AJ85" s="203">
        <v>0</v>
      </c>
      <c r="AK85" s="203">
        <v>57.6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7.31</v>
      </c>
      <c r="AS85" s="203">
        <v>17.93</v>
      </c>
      <c r="AT85" s="203">
        <v>16.98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5.71</v>
      </c>
      <c r="J86" s="203">
        <v>0</v>
      </c>
      <c r="K86" s="203">
        <v>99.18</v>
      </c>
      <c r="L86" s="203">
        <v>20.51</v>
      </c>
      <c r="M86" s="203">
        <v>0</v>
      </c>
      <c r="N86" s="203">
        <v>1.2</v>
      </c>
      <c r="O86" s="203">
        <v>2</v>
      </c>
      <c r="P86" s="203">
        <v>2.74</v>
      </c>
      <c r="Q86" s="203">
        <v>2.34</v>
      </c>
      <c r="R86" s="203">
        <v>0.21</v>
      </c>
      <c r="S86" s="203">
        <v>0.27</v>
      </c>
      <c r="T86" s="203">
        <v>0</v>
      </c>
      <c r="U86" s="203">
        <v>13.1</v>
      </c>
      <c r="V86" s="203">
        <v>0.18</v>
      </c>
      <c r="W86" s="203">
        <v>0.45</v>
      </c>
      <c r="X86" s="203">
        <v>1</v>
      </c>
      <c r="Y86" s="203">
        <v>0</v>
      </c>
      <c r="Z86" s="203">
        <v>2.81</v>
      </c>
      <c r="AA86" s="203">
        <v>11.39</v>
      </c>
      <c r="AB86" s="203">
        <v>0</v>
      </c>
      <c r="AC86" s="203">
        <v>18.2</v>
      </c>
      <c r="AD86" s="203">
        <v>0</v>
      </c>
      <c r="AE86" s="203">
        <v>0</v>
      </c>
      <c r="AF86" s="203">
        <v>0</v>
      </c>
      <c r="AG86" s="203">
        <v>20.09</v>
      </c>
      <c r="AH86" s="203">
        <v>0</v>
      </c>
      <c r="AI86" s="203">
        <v>32.94</v>
      </c>
      <c r="AJ86" s="203">
        <v>0</v>
      </c>
      <c r="AK86" s="203">
        <v>57.6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7.31</v>
      </c>
      <c r="AS86" s="203">
        <v>17.93</v>
      </c>
      <c r="AT86" s="203">
        <v>16.98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5.71</v>
      </c>
      <c r="J87" s="203">
        <v>0</v>
      </c>
      <c r="K87" s="203">
        <v>125.74</v>
      </c>
      <c r="L87" s="203">
        <v>17.059999999999999</v>
      </c>
      <c r="M87" s="203">
        <v>0</v>
      </c>
      <c r="N87" s="203">
        <v>1.2</v>
      </c>
      <c r="O87" s="203">
        <v>2</v>
      </c>
      <c r="P87" s="203">
        <v>2.74</v>
      </c>
      <c r="Q87" s="203">
        <v>2.34</v>
      </c>
      <c r="R87" s="203">
        <v>0.21</v>
      </c>
      <c r="S87" s="203">
        <v>0.27</v>
      </c>
      <c r="T87" s="203">
        <v>0</v>
      </c>
      <c r="U87" s="203">
        <v>13.1</v>
      </c>
      <c r="V87" s="203">
        <v>0.18</v>
      </c>
      <c r="W87" s="203">
        <v>0.45</v>
      </c>
      <c r="X87" s="203">
        <v>1</v>
      </c>
      <c r="Y87" s="203">
        <v>0</v>
      </c>
      <c r="Z87" s="203">
        <v>37.31</v>
      </c>
      <c r="AA87" s="203">
        <v>11.39</v>
      </c>
      <c r="AB87" s="203">
        <v>0</v>
      </c>
      <c r="AC87" s="203">
        <v>18.2</v>
      </c>
      <c r="AD87" s="203">
        <v>0</v>
      </c>
      <c r="AE87" s="203">
        <v>0</v>
      </c>
      <c r="AF87" s="203">
        <v>0</v>
      </c>
      <c r="AG87" s="203">
        <v>20.09</v>
      </c>
      <c r="AH87" s="203">
        <v>0</v>
      </c>
      <c r="AI87" s="203">
        <v>32.94</v>
      </c>
      <c r="AJ87" s="203">
        <v>0</v>
      </c>
      <c r="AK87" s="203">
        <v>57.6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7.34</v>
      </c>
      <c r="AS87" s="203">
        <v>17.93</v>
      </c>
      <c r="AT87" s="203">
        <v>16.98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5.71</v>
      </c>
      <c r="J88" s="203">
        <v>0</v>
      </c>
      <c r="K88" s="203">
        <v>125.74</v>
      </c>
      <c r="L88" s="203">
        <v>20.51</v>
      </c>
      <c r="M88" s="203">
        <v>0</v>
      </c>
      <c r="N88" s="203">
        <v>1.2</v>
      </c>
      <c r="O88" s="203">
        <v>2</v>
      </c>
      <c r="P88" s="203">
        <v>2.74</v>
      </c>
      <c r="Q88" s="203">
        <v>2.34</v>
      </c>
      <c r="R88" s="203">
        <v>0.21</v>
      </c>
      <c r="S88" s="203">
        <v>0.27</v>
      </c>
      <c r="T88" s="203">
        <v>0</v>
      </c>
      <c r="U88" s="203">
        <v>13.1</v>
      </c>
      <c r="V88" s="203">
        <v>0.18</v>
      </c>
      <c r="W88" s="203">
        <v>0.45</v>
      </c>
      <c r="X88" s="203">
        <v>1</v>
      </c>
      <c r="Y88" s="203">
        <v>0</v>
      </c>
      <c r="Z88" s="203">
        <v>37.31</v>
      </c>
      <c r="AA88" s="203">
        <v>11.39</v>
      </c>
      <c r="AB88" s="203">
        <v>0</v>
      </c>
      <c r="AC88" s="203">
        <v>18.2</v>
      </c>
      <c r="AD88" s="203">
        <v>0</v>
      </c>
      <c r="AE88" s="203">
        <v>0</v>
      </c>
      <c r="AF88" s="203">
        <v>0</v>
      </c>
      <c r="AG88" s="203">
        <v>20.09</v>
      </c>
      <c r="AH88" s="203">
        <v>0</v>
      </c>
      <c r="AI88" s="203">
        <v>32.94</v>
      </c>
      <c r="AJ88" s="203">
        <v>0</v>
      </c>
      <c r="AK88" s="203">
        <v>57.6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7.34</v>
      </c>
      <c r="AS88" s="203">
        <v>17.93</v>
      </c>
      <c r="AT88" s="203">
        <v>16.98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5.71</v>
      </c>
      <c r="J89" s="203">
        <v>0</v>
      </c>
      <c r="K89" s="203">
        <v>125.74</v>
      </c>
      <c r="L89" s="203">
        <v>20.51</v>
      </c>
      <c r="M89" s="203">
        <v>0</v>
      </c>
      <c r="N89" s="203">
        <v>1.2</v>
      </c>
      <c r="O89" s="203">
        <v>2</v>
      </c>
      <c r="P89" s="203">
        <v>2.74</v>
      </c>
      <c r="Q89" s="203">
        <v>2.34</v>
      </c>
      <c r="R89" s="203">
        <v>2.61</v>
      </c>
      <c r="S89" s="203">
        <v>3.01</v>
      </c>
      <c r="T89" s="203">
        <v>0</v>
      </c>
      <c r="U89" s="203">
        <v>13.1</v>
      </c>
      <c r="V89" s="203">
        <v>0.18</v>
      </c>
      <c r="W89" s="203">
        <v>0.45</v>
      </c>
      <c r="X89" s="203">
        <v>1</v>
      </c>
      <c r="Y89" s="203">
        <v>0</v>
      </c>
      <c r="Z89" s="203">
        <v>37.31</v>
      </c>
      <c r="AA89" s="203">
        <v>11.39</v>
      </c>
      <c r="AB89" s="203">
        <v>0</v>
      </c>
      <c r="AC89" s="203">
        <v>18.2</v>
      </c>
      <c r="AD89" s="203">
        <v>0</v>
      </c>
      <c r="AE89" s="203">
        <v>0</v>
      </c>
      <c r="AF89" s="203">
        <v>0</v>
      </c>
      <c r="AG89" s="203">
        <v>20.09</v>
      </c>
      <c r="AH89" s="203">
        <v>0</v>
      </c>
      <c r="AI89" s="203">
        <v>32.94</v>
      </c>
      <c r="AJ89" s="203">
        <v>0</v>
      </c>
      <c r="AK89" s="203">
        <v>57.6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7.34</v>
      </c>
      <c r="AS89" s="203">
        <v>17.93</v>
      </c>
      <c r="AT89" s="203">
        <v>16.98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5.71</v>
      </c>
      <c r="J90" s="203">
        <v>0</v>
      </c>
      <c r="K90" s="203">
        <v>125.74</v>
      </c>
      <c r="L90" s="203">
        <v>20.51</v>
      </c>
      <c r="M90" s="203">
        <v>0</v>
      </c>
      <c r="N90" s="203">
        <v>1.2</v>
      </c>
      <c r="O90" s="203">
        <v>2</v>
      </c>
      <c r="P90" s="203">
        <v>2.74</v>
      </c>
      <c r="Q90" s="203">
        <v>2.34</v>
      </c>
      <c r="R90" s="203">
        <v>2.61</v>
      </c>
      <c r="S90" s="203">
        <v>3.01</v>
      </c>
      <c r="T90" s="203">
        <v>0</v>
      </c>
      <c r="U90" s="203">
        <v>13.1</v>
      </c>
      <c r="V90" s="203">
        <v>0.18</v>
      </c>
      <c r="W90" s="203">
        <v>0.45</v>
      </c>
      <c r="X90" s="203">
        <v>1</v>
      </c>
      <c r="Y90" s="203">
        <v>0</v>
      </c>
      <c r="Z90" s="203">
        <v>37.31</v>
      </c>
      <c r="AA90" s="203">
        <v>11.39</v>
      </c>
      <c r="AB90" s="203">
        <v>0</v>
      </c>
      <c r="AC90" s="203">
        <v>18.2</v>
      </c>
      <c r="AD90" s="203">
        <v>0</v>
      </c>
      <c r="AE90" s="203">
        <v>0</v>
      </c>
      <c r="AF90" s="203">
        <v>0</v>
      </c>
      <c r="AG90" s="203">
        <v>20.09</v>
      </c>
      <c r="AH90" s="203">
        <v>0</v>
      </c>
      <c r="AI90" s="203">
        <v>32.94</v>
      </c>
      <c r="AJ90" s="203">
        <v>0</v>
      </c>
      <c r="AK90" s="203">
        <v>57.6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7.34</v>
      </c>
      <c r="AS90" s="203">
        <v>17.93</v>
      </c>
      <c r="AT90" s="203">
        <v>16.98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5.71</v>
      </c>
      <c r="J91" s="203">
        <v>0</v>
      </c>
      <c r="K91" s="203">
        <v>125.74</v>
      </c>
      <c r="L91" s="203">
        <v>20.51</v>
      </c>
      <c r="M91" s="203">
        <v>0</v>
      </c>
      <c r="N91" s="203">
        <v>1.2</v>
      </c>
      <c r="O91" s="203">
        <v>2</v>
      </c>
      <c r="P91" s="203">
        <v>2.74</v>
      </c>
      <c r="Q91" s="203">
        <v>2.34</v>
      </c>
      <c r="R91" s="203">
        <v>2.61</v>
      </c>
      <c r="S91" s="203">
        <v>3.01</v>
      </c>
      <c r="T91" s="203">
        <v>0</v>
      </c>
      <c r="U91" s="203">
        <v>13.1</v>
      </c>
      <c r="V91" s="203">
        <v>0.18</v>
      </c>
      <c r="W91" s="203">
        <v>0.45</v>
      </c>
      <c r="X91" s="203">
        <v>1</v>
      </c>
      <c r="Y91" s="203">
        <v>0</v>
      </c>
      <c r="Z91" s="203">
        <v>37.31</v>
      </c>
      <c r="AA91" s="203">
        <v>11.39</v>
      </c>
      <c r="AB91" s="203">
        <v>0</v>
      </c>
      <c r="AC91" s="203">
        <v>18.2</v>
      </c>
      <c r="AD91" s="203">
        <v>0</v>
      </c>
      <c r="AE91" s="203">
        <v>0</v>
      </c>
      <c r="AF91" s="203">
        <v>0</v>
      </c>
      <c r="AG91" s="203">
        <v>20.09</v>
      </c>
      <c r="AH91" s="203">
        <v>0</v>
      </c>
      <c r="AI91" s="203">
        <v>32.94</v>
      </c>
      <c r="AJ91" s="203">
        <v>0</v>
      </c>
      <c r="AK91" s="203">
        <v>57.6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7.34</v>
      </c>
      <c r="AS91" s="203">
        <v>17.93</v>
      </c>
      <c r="AT91" s="203">
        <v>16.98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5.71</v>
      </c>
      <c r="J92" s="203">
        <v>0</v>
      </c>
      <c r="K92" s="203">
        <v>125.74</v>
      </c>
      <c r="L92" s="203">
        <v>20.51</v>
      </c>
      <c r="M92" s="203">
        <v>0</v>
      </c>
      <c r="N92" s="203">
        <v>1.2</v>
      </c>
      <c r="O92" s="203">
        <v>2</v>
      </c>
      <c r="P92" s="203">
        <v>2.74</v>
      </c>
      <c r="Q92" s="203">
        <v>2.34</v>
      </c>
      <c r="R92" s="203">
        <v>2.61</v>
      </c>
      <c r="S92" s="203">
        <v>3.01</v>
      </c>
      <c r="T92" s="203">
        <v>0</v>
      </c>
      <c r="U92" s="203">
        <v>13.1</v>
      </c>
      <c r="V92" s="203">
        <v>0.18</v>
      </c>
      <c r="W92" s="203">
        <v>0.45</v>
      </c>
      <c r="X92" s="203">
        <v>1</v>
      </c>
      <c r="Y92" s="203">
        <v>0</v>
      </c>
      <c r="Z92" s="203">
        <v>37.31</v>
      </c>
      <c r="AA92" s="203">
        <v>11.39</v>
      </c>
      <c r="AB92" s="203">
        <v>0</v>
      </c>
      <c r="AC92" s="203">
        <v>18.2</v>
      </c>
      <c r="AD92" s="203">
        <v>0</v>
      </c>
      <c r="AE92" s="203">
        <v>0</v>
      </c>
      <c r="AF92" s="203">
        <v>0</v>
      </c>
      <c r="AG92" s="203">
        <v>20.09</v>
      </c>
      <c r="AH92" s="203">
        <v>0</v>
      </c>
      <c r="AI92" s="203">
        <v>32.94</v>
      </c>
      <c r="AJ92" s="203">
        <v>0</v>
      </c>
      <c r="AK92" s="203">
        <v>57.6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7.34</v>
      </c>
      <c r="AS92" s="203">
        <v>17.93</v>
      </c>
      <c r="AT92" s="203">
        <v>16.98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5.71</v>
      </c>
      <c r="J93" s="203">
        <v>0</v>
      </c>
      <c r="K93" s="203">
        <v>125.74</v>
      </c>
      <c r="L93" s="203">
        <v>20.51</v>
      </c>
      <c r="M93" s="203">
        <v>0</v>
      </c>
      <c r="N93" s="203">
        <v>1.2</v>
      </c>
      <c r="O93" s="203">
        <v>2</v>
      </c>
      <c r="P93" s="203">
        <v>2.74</v>
      </c>
      <c r="Q93" s="203">
        <v>2.34</v>
      </c>
      <c r="R93" s="203">
        <v>2.61</v>
      </c>
      <c r="S93" s="203">
        <v>3.01</v>
      </c>
      <c r="T93" s="203">
        <v>0</v>
      </c>
      <c r="U93" s="203">
        <v>13.1</v>
      </c>
      <c r="V93" s="203">
        <v>1.53</v>
      </c>
      <c r="W93" s="203">
        <v>0.45</v>
      </c>
      <c r="X93" s="203">
        <v>1</v>
      </c>
      <c r="Y93" s="203">
        <v>0</v>
      </c>
      <c r="Z93" s="203">
        <v>37.31</v>
      </c>
      <c r="AA93" s="203">
        <v>11.39</v>
      </c>
      <c r="AB93" s="203">
        <v>0</v>
      </c>
      <c r="AC93" s="203">
        <v>18.2</v>
      </c>
      <c r="AD93" s="203">
        <v>0</v>
      </c>
      <c r="AE93" s="203">
        <v>0</v>
      </c>
      <c r="AF93" s="203">
        <v>0</v>
      </c>
      <c r="AG93" s="203">
        <v>20.09</v>
      </c>
      <c r="AH93" s="203">
        <v>0</v>
      </c>
      <c r="AI93" s="203">
        <v>32.94</v>
      </c>
      <c r="AJ93" s="203">
        <v>0</v>
      </c>
      <c r="AK93" s="203">
        <v>57.6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7.34</v>
      </c>
      <c r="AS93" s="203">
        <v>17.93</v>
      </c>
      <c r="AT93" s="203">
        <v>16.98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5.71</v>
      </c>
      <c r="J94" s="203">
        <v>0</v>
      </c>
      <c r="K94" s="203">
        <v>125.74</v>
      </c>
      <c r="L94" s="203">
        <v>20.51</v>
      </c>
      <c r="M94" s="203">
        <v>0</v>
      </c>
      <c r="N94" s="203">
        <v>1.2</v>
      </c>
      <c r="O94" s="203">
        <v>2</v>
      </c>
      <c r="P94" s="203">
        <v>2.74</v>
      </c>
      <c r="Q94" s="203">
        <v>2.34</v>
      </c>
      <c r="R94" s="203">
        <v>2.61</v>
      </c>
      <c r="S94" s="203">
        <v>3.01</v>
      </c>
      <c r="T94" s="203">
        <v>0</v>
      </c>
      <c r="U94" s="203">
        <v>13.1</v>
      </c>
      <c r="V94" s="203">
        <v>1.53</v>
      </c>
      <c r="W94" s="203">
        <v>0.45</v>
      </c>
      <c r="X94" s="203">
        <v>1</v>
      </c>
      <c r="Y94" s="203">
        <v>0</v>
      </c>
      <c r="Z94" s="203">
        <v>37.31</v>
      </c>
      <c r="AA94" s="203">
        <v>11.39</v>
      </c>
      <c r="AB94" s="203">
        <v>0</v>
      </c>
      <c r="AC94" s="203">
        <v>18.2</v>
      </c>
      <c r="AD94" s="203">
        <v>0</v>
      </c>
      <c r="AE94" s="203">
        <v>0</v>
      </c>
      <c r="AF94" s="203">
        <v>0</v>
      </c>
      <c r="AG94" s="203">
        <v>20.09</v>
      </c>
      <c r="AH94" s="203">
        <v>0</v>
      </c>
      <c r="AI94" s="203">
        <v>32.94</v>
      </c>
      <c r="AJ94" s="203">
        <v>0</v>
      </c>
      <c r="AK94" s="203">
        <v>57.6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7.34</v>
      </c>
      <c r="AS94" s="203">
        <v>17.93</v>
      </c>
      <c r="AT94" s="203">
        <v>16.98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5.71</v>
      </c>
      <c r="J95" s="203">
        <v>0</v>
      </c>
      <c r="K95" s="203">
        <v>125.74</v>
      </c>
      <c r="L95" s="203">
        <v>20.51</v>
      </c>
      <c r="M95" s="203">
        <v>0</v>
      </c>
      <c r="N95" s="203">
        <v>1.2</v>
      </c>
      <c r="O95" s="203">
        <v>2</v>
      </c>
      <c r="P95" s="203">
        <v>2.74</v>
      </c>
      <c r="Q95" s="203">
        <v>2.34</v>
      </c>
      <c r="R95" s="203">
        <v>2.61</v>
      </c>
      <c r="S95" s="203">
        <v>3.01</v>
      </c>
      <c r="T95" s="203">
        <v>0</v>
      </c>
      <c r="U95" s="203">
        <v>13.1</v>
      </c>
      <c r="V95" s="203">
        <v>1.53</v>
      </c>
      <c r="W95" s="203">
        <v>0.45</v>
      </c>
      <c r="X95" s="203">
        <v>1</v>
      </c>
      <c r="Y95" s="203">
        <v>0</v>
      </c>
      <c r="Z95" s="203">
        <v>37.31</v>
      </c>
      <c r="AA95" s="203">
        <v>11.39</v>
      </c>
      <c r="AB95" s="203">
        <v>0</v>
      </c>
      <c r="AC95" s="203">
        <v>18.2</v>
      </c>
      <c r="AD95" s="203">
        <v>0</v>
      </c>
      <c r="AE95" s="203">
        <v>0</v>
      </c>
      <c r="AF95" s="203">
        <v>0</v>
      </c>
      <c r="AG95" s="203">
        <v>20.09</v>
      </c>
      <c r="AH95" s="203">
        <v>0</v>
      </c>
      <c r="AI95" s="203">
        <v>32.94</v>
      </c>
      <c r="AJ95" s="203">
        <v>0</v>
      </c>
      <c r="AK95" s="203">
        <v>57.6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7.34</v>
      </c>
      <c r="AS95" s="203">
        <v>17.93</v>
      </c>
      <c r="AT95" s="203">
        <v>16.98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5.71</v>
      </c>
      <c r="J96" s="203">
        <v>0</v>
      </c>
      <c r="K96" s="203">
        <v>125.74</v>
      </c>
      <c r="L96" s="203">
        <v>20.51</v>
      </c>
      <c r="M96" s="203">
        <v>0</v>
      </c>
      <c r="N96" s="203">
        <v>1.2</v>
      </c>
      <c r="O96" s="203">
        <v>2</v>
      </c>
      <c r="P96" s="203">
        <v>2.74</v>
      </c>
      <c r="Q96" s="203">
        <v>2.34</v>
      </c>
      <c r="R96" s="203">
        <v>2.61</v>
      </c>
      <c r="S96" s="203">
        <v>3.01</v>
      </c>
      <c r="T96" s="203">
        <v>0</v>
      </c>
      <c r="U96" s="203">
        <v>13.1</v>
      </c>
      <c r="V96" s="203">
        <v>1.53</v>
      </c>
      <c r="W96" s="203">
        <v>0.45</v>
      </c>
      <c r="X96" s="203">
        <v>1</v>
      </c>
      <c r="Y96" s="203">
        <v>0</v>
      </c>
      <c r="Z96" s="203">
        <v>37.31</v>
      </c>
      <c r="AA96" s="203">
        <v>11.39</v>
      </c>
      <c r="AB96" s="203">
        <v>0</v>
      </c>
      <c r="AC96" s="203">
        <v>18.2</v>
      </c>
      <c r="AD96" s="203">
        <v>0</v>
      </c>
      <c r="AE96" s="203">
        <v>0</v>
      </c>
      <c r="AF96" s="203">
        <v>0</v>
      </c>
      <c r="AG96" s="203">
        <v>20.09</v>
      </c>
      <c r="AH96" s="203">
        <v>0</v>
      </c>
      <c r="AI96" s="203">
        <v>32.94</v>
      </c>
      <c r="AJ96" s="203">
        <v>0</v>
      </c>
      <c r="AK96" s="203">
        <v>57.6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7.34</v>
      </c>
      <c r="AS96" s="203">
        <v>17.93</v>
      </c>
      <c r="AT96" s="203">
        <v>16.98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5.71</v>
      </c>
      <c r="J97" s="203">
        <v>0</v>
      </c>
      <c r="K97" s="203">
        <v>125.74</v>
      </c>
      <c r="L97" s="203">
        <v>20.51</v>
      </c>
      <c r="M97" s="203">
        <v>0</v>
      </c>
      <c r="N97" s="203">
        <v>1.2</v>
      </c>
      <c r="O97" s="203">
        <v>2</v>
      </c>
      <c r="P97" s="203">
        <v>2.74</v>
      </c>
      <c r="Q97" s="203">
        <v>2.34</v>
      </c>
      <c r="R97" s="203">
        <v>2.61</v>
      </c>
      <c r="S97" s="203">
        <v>3.01</v>
      </c>
      <c r="T97" s="203">
        <v>0</v>
      </c>
      <c r="U97" s="203">
        <v>13.1</v>
      </c>
      <c r="V97" s="203">
        <v>1.53</v>
      </c>
      <c r="W97" s="203">
        <v>0.45</v>
      </c>
      <c r="X97" s="203">
        <v>1</v>
      </c>
      <c r="Y97" s="203">
        <v>0</v>
      </c>
      <c r="Z97" s="203">
        <v>37.31</v>
      </c>
      <c r="AA97" s="203">
        <v>11.39</v>
      </c>
      <c r="AB97" s="203">
        <v>0</v>
      </c>
      <c r="AC97" s="203">
        <v>18.2</v>
      </c>
      <c r="AD97" s="203">
        <v>0</v>
      </c>
      <c r="AE97" s="203">
        <v>0</v>
      </c>
      <c r="AF97" s="203">
        <v>0</v>
      </c>
      <c r="AG97" s="203">
        <v>20.09</v>
      </c>
      <c r="AH97" s="203">
        <v>0</v>
      </c>
      <c r="AI97" s="203">
        <v>32.94</v>
      </c>
      <c r="AJ97" s="203">
        <v>0</v>
      </c>
      <c r="AK97" s="203">
        <v>57.6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7.34</v>
      </c>
      <c r="AS97" s="203">
        <v>17.93</v>
      </c>
      <c r="AT97" s="203">
        <v>16.98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5.71</v>
      </c>
      <c r="J98" s="203">
        <v>0</v>
      </c>
      <c r="K98" s="203">
        <v>125.74</v>
      </c>
      <c r="L98" s="203">
        <v>20.51</v>
      </c>
      <c r="M98" s="203">
        <v>0</v>
      </c>
      <c r="N98" s="203">
        <v>1.2</v>
      </c>
      <c r="O98" s="203">
        <v>2</v>
      </c>
      <c r="P98" s="203">
        <v>2.74</v>
      </c>
      <c r="Q98" s="203">
        <v>2.34</v>
      </c>
      <c r="R98" s="203">
        <v>2.61</v>
      </c>
      <c r="S98" s="203">
        <v>3.01</v>
      </c>
      <c r="T98" s="203">
        <v>0</v>
      </c>
      <c r="U98" s="203">
        <v>13.1</v>
      </c>
      <c r="V98" s="203">
        <v>1.53</v>
      </c>
      <c r="W98" s="203">
        <v>0.45</v>
      </c>
      <c r="X98" s="203">
        <v>1</v>
      </c>
      <c r="Y98" s="203">
        <v>0</v>
      </c>
      <c r="Z98" s="203">
        <v>37.31</v>
      </c>
      <c r="AA98" s="203">
        <v>11.39</v>
      </c>
      <c r="AB98" s="203">
        <v>0</v>
      </c>
      <c r="AC98" s="203">
        <v>18.2</v>
      </c>
      <c r="AD98" s="203">
        <v>0</v>
      </c>
      <c r="AE98" s="203">
        <v>0</v>
      </c>
      <c r="AF98" s="203">
        <v>0</v>
      </c>
      <c r="AG98" s="203">
        <v>20.09</v>
      </c>
      <c r="AH98" s="203">
        <v>0</v>
      </c>
      <c r="AI98" s="203">
        <v>32.94</v>
      </c>
      <c r="AJ98" s="203">
        <v>0</v>
      </c>
      <c r="AK98" s="203">
        <v>57.6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7.34</v>
      </c>
      <c r="AS98" s="203">
        <v>17.93</v>
      </c>
      <c r="AT98" s="203">
        <v>16.98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0.13703999999999986</v>
      </c>
      <c r="J99">
        <f t="shared" si="0"/>
        <v>0</v>
      </c>
      <c r="K99">
        <f t="shared" si="0"/>
        <v>2.4301474999999981</v>
      </c>
      <c r="L99">
        <f t="shared" si="0"/>
        <v>0.3986775000000003</v>
      </c>
      <c r="M99">
        <f t="shared" si="0"/>
        <v>0</v>
      </c>
      <c r="N99">
        <f t="shared" si="0"/>
        <v>2.8800000000000048E-2</v>
      </c>
      <c r="O99">
        <f t="shared" si="0"/>
        <v>4.8000000000000001E-2</v>
      </c>
      <c r="P99">
        <f t="shared" si="0"/>
        <v>6.4877500000000032E-2</v>
      </c>
      <c r="Q99">
        <f t="shared" si="0"/>
        <v>4.6002500000000057E-2</v>
      </c>
      <c r="R99">
        <f t="shared" si="0"/>
        <v>4.4962500000000065E-2</v>
      </c>
      <c r="S99">
        <f t="shared" si="0"/>
        <v>5.1720000000000037E-2</v>
      </c>
      <c r="T99">
        <f t="shared" si="0"/>
        <v>0</v>
      </c>
      <c r="U99">
        <f t="shared" si="0"/>
        <v>0.31599999999999978</v>
      </c>
      <c r="V99">
        <f t="shared" si="0"/>
        <v>2.1870000000000053E-2</v>
      </c>
      <c r="W99">
        <f t="shared" si="0"/>
        <v>3.4587499999999965E-2</v>
      </c>
      <c r="X99">
        <f t="shared" si="0"/>
        <v>8.0635000000000026E-2</v>
      </c>
      <c r="Y99">
        <f t="shared" si="0"/>
        <v>0</v>
      </c>
      <c r="Z99">
        <f t="shared" si="0"/>
        <v>0.63983499999999915</v>
      </c>
      <c r="AA99">
        <f t="shared" si="0"/>
        <v>0.20160999999999984</v>
      </c>
      <c r="AB99">
        <f t="shared" si="0"/>
        <v>0</v>
      </c>
      <c r="AC99">
        <f t="shared" si="0"/>
        <v>0.27272000000000046</v>
      </c>
      <c r="AD99">
        <f t="shared" si="0"/>
        <v>0.12957999999999989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4.3361999999999989</v>
      </c>
      <c r="AP99">
        <f t="shared" si="0"/>
        <v>0</v>
      </c>
      <c r="AQ99">
        <f t="shared" si="0"/>
        <v>0</v>
      </c>
      <c r="AR99">
        <f t="shared" si="0"/>
        <v>0.17440500000000009</v>
      </c>
      <c r="AS99">
        <f t="shared" si="0"/>
        <v>0.43032000000000026</v>
      </c>
      <c r="AT99">
        <f t="shared" si="0"/>
        <v>0.40752000000000033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7.58</v>
      </c>
      <c r="AH3" s="203">
        <v>0</v>
      </c>
      <c r="AI3" s="203">
        <v>12.42</v>
      </c>
      <c r="AJ3" s="203">
        <v>0</v>
      </c>
      <c r="AK3" s="203">
        <v>5.84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7.58</v>
      </c>
      <c r="AH4" s="203">
        <v>0</v>
      </c>
      <c r="AI4" s="203">
        <v>12.42</v>
      </c>
      <c r="AJ4" s="203">
        <v>0</v>
      </c>
      <c r="AK4" s="203">
        <v>5.84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7.58</v>
      </c>
      <c r="AH5" s="203">
        <v>0</v>
      </c>
      <c r="AI5" s="203">
        <v>12.42</v>
      </c>
      <c r="AJ5" s="203">
        <v>0</v>
      </c>
      <c r="AK5" s="203">
        <v>5.84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7.58</v>
      </c>
      <c r="AH6" s="203">
        <v>0</v>
      </c>
      <c r="AI6" s="203">
        <v>12.42</v>
      </c>
      <c r="AJ6" s="203">
        <v>0</v>
      </c>
      <c r="AK6" s="203">
        <v>5.84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7.58</v>
      </c>
      <c r="AH7" s="203">
        <v>0</v>
      </c>
      <c r="AI7" s="203">
        <v>12.42</v>
      </c>
      <c r="AJ7" s="203">
        <v>0</v>
      </c>
      <c r="AK7" s="203">
        <v>5.84</v>
      </c>
      <c r="AL7" s="203">
        <v>0</v>
      </c>
      <c r="AM7" s="203">
        <v>0</v>
      </c>
      <c r="AN7" s="203">
        <v>0</v>
      </c>
      <c r="AO7" s="203">
        <v>18.600000000000001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7.58</v>
      </c>
      <c r="AH8" s="203">
        <v>0</v>
      </c>
      <c r="AI8" s="203">
        <v>12.42</v>
      </c>
      <c r="AJ8" s="203">
        <v>0</v>
      </c>
      <c r="AK8" s="203">
        <v>5.84</v>
      </c>
      <c r="AL8" s="203">
        <v>0</v>
      </c>
      <c r="AM8" s="203">
        <v>0</v>
      </c>
      <c r="AN8" s="203">
        <v>0</v>
      </c>
      <c r="AO8" s="203">
        <v>18.600000000000001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7.58</v>
      </c>
      <c r="AH9" s="203">
        <v>0</v>
      </c>
      <c r="AI9" s="203">
        <v>12.42</v>
      </c>
      <c r="AJ9" s="203">
        <v>0</v>
      </c>
      <c r="AK9" s="203">
        <v>5.84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7.58</v>
      </c>
      <c r="AH10" s="203">
        <v>0</v>
      </c>
      <c r="AI10" s="203">
        <v>12.42</v>
      </c>
      <c r="AJ10" s="203">
        <v>0</v>
      </c>
      <c r="AK10" s="203">
        <v>5.84</v>
      </c>
      <c r="AL10" s="203">
        <v>0</v>
      </c>
      <c r="AM10" s="203">
        <v>0</v>
      </c>
      <c r="AN10" s="203">
        <v>0</v>
      </c>
      <c r="AO10" s="203">
        <v>18.600000000000001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7.58</v>
      </c>
      <c r="AH11" s="203">
        <v>0</v>
      </c>
      <c r="AI11" s="203">
        <v>12.42</v>
      </c>
      <c r="AJ11" s="203">
        <v>0</v>
      </c>
      <c r="AK11" s="203">
        <v>5.84</v>
      </c>
      <c r="AL11" s="203">
        <v>0</v>
      </c>
      <c r="AM11" s="203">
        <v>0</v>
      </c>
      <c r="AN11" s="203">
        <v>0</v>
      </c>
      <c r="AO11" s="203">
        <v>18.600000000000001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7.58</v>
      </c>
      <c r="AH12" s="203">
        <v>0</v>
      </c>
      <c r="AI12" s="203">
        <v>12.42</v>
      </c>
      <c r="AJ12" s="203">
        <v>0</v>
      </c>
      <c r="AK12" s="203">
        <v>5.84</v>
      </c>
      <c r="AL12" s="203">
        <v>0</v>
      </c>
      <c r="AM12" s="203">
        <v>0</v>
      </c>
      <c r="AN12" s="203">
        <v>0</v>
      </c>
      <c r="AO12" s="203">
        <v>18.600000000000001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7.58</v>
      </c>
      <c r="AH13" s="203">
        <v>0</v>
      </c>
      <c r="AI13" s="203">
        <v>12.42</v>
      </c>
      <c r="AJ13" s="203">
        <v>0</v>
      </c>
      <c r="AK13" s="203">
        <v>5.84</v>
      </c>
      <c r="AL13" s="203">
        <v>0</v>
      </c>
      <c r="AM13" s="203">
        <v>0</v>
      </c>
      <c r="AN13" s="203">
        <v>0</v>
      </c>
      <c r="AO13" s="203">
        <v>18.600000000000001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7.58</v>
      </c>
      <c r="AH14" s="203">
        <v>0</v>
      </c>
      <c r="AI14" s="203">
        <v>12.42</v>
      </c>
      <c r="AJ14" s="203">
        <v>0</v>
      </c>
      <c r="AK14" s="203">
        <v>5.84</v>
      </c>
      <c r="AL14" s="203">
        <v>0</v>
      </c>
      <c r="AM14" s="203">
        <v>0</v>
      </c>
      <c r="AN14" s="203">
        <v>0</v>
      </c>
      <c r="AO14" s="203">
        <v>18.600000000000001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7.58</v>
      </c>
      <c r="AH15" s="203">
        <v>0</v>
      </c>
      <c r="AI15" s="203">
        <v>12.42</v>
      </c>
      <c r="AJ15" s="203">
        <v>0</v>
      </c>
      <c r="AK15" s="203">
        <v>5.84</v>
      </c>
      <c r="AL15" s="203">
        <v>0</v>
      </c>
      <c r="AM15" s="203">
        <v>0</v>
      </c>
      <c r="AN15" s="203">
        <v>0</v>
      </c>
      <c r="AO15" s="203">
        <v>18.600000000000001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7.58</v>
      </c>
      <c r="AH16" s="203">
        <v>0</v>
      </c>
      <c r="AI16" s="203">
        <v>12.42</v>
      </c>
      <c r="AJ16" s="203">
        <v>0</v>
      </c>
      <c r="AK16" s="203">
        <v>5.84</v>
      </c>
      <c r="AL16" s="203">
        <v>0</v>
      </c>
      <c r="AM16" s="203">
        <v>0</v>
      </c>
      <c r="AN16" s="203">
        <v>0</v>
      </c>
      <c r="AO16" s="203">
        <v>18.600000000000001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7.58</v>
      </c>
      <c r="AH17" s="203">
        <v>0</v>
      </c>
      <c r="AI17" s="203">
        <v>12.42</v>
      </c>
      <c r="AJ17" s="203">
        <v>0</v>
      </c>
      <c r="AK17" s="203">
        <v>5.84</v>
      </c>
      <c r="AL17" s="203">
        <v>0</v>
      </c>
      <c r="AM17" s="203">
        <v>0</v>
      </c>
      <c r="AN17" s="203">
        <v>0</v>
      </c>
      <c r="AO17" s="203">
        <v>18.600000000000001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7.58</v>
      </c>
      <c r="AH18" s="203">
        <v>0</v>
      </c>
      <c r="AI18" s="203">
        <v>12.42</v>
      </c>
      <c r="AJ18" s="203">
        <v>0</v>
      </c>
      <c r="AK18" s="203">
        <v>5.84</v>
      </c>
      <c r="AL18" s="203">
        <v>0</v>
      </c>
      <c r="AM18" s="203">
        <v>0</v>
      </c>
      <c r="AN18" s="203">
        <v>0</v>
      </c>
      <c r="AO18" s="203">
        <v>18.600000000000001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7.58</v>
      </c>
      <c r="AH19" s="203">
        <v>0</v>
      </c>
      <c r="AI19" s="203">
        <v>12.42</v>
      </c>
      <c r="AJ19" s="203">
        <v>0</v>
      </c>
      <c r="AK19" s="203">
        <v>5.84</v>
      </c>
      <c r="AL19" s="203">
        <v>0</v>
      </c>
      <c r="AM19" s="203">
        <v>0</v>
      </c>
      <c r="AN19" s="203">
        <v>0</v>
      </c>
      <c r="AO19" s="203">
        <v>18.600000000000001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7.58</v>
      </c>
      <c r="AH20" s="203">
        <v>0</v>
      </c>
      <c r="AI20" s="203">
        <v>12.42</v>
      </c>
      <c r="AJ20" s="203">
        <v>0</v>
      </c>
      <c r="AK20" s="203">
        <v>5.84</v>
      </c>
      <c r="AL20" s="203">
        <v>0</v>
      </c>
      <c r="AM20" s="203">
        <v>0</v>
      </c>
      <c r="AN20" s="203">
        <v>0</v>
      </c>
      <c r="AO20" s="203">
        <v>18.600000000000001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7.58</v>
      </c>
      <c r="AH21" s="203">
        <v>0</v>
      </c>
      <c r="AI21" s="203">
        <v>12.42</v>
      </c>
      <c r="AJ21" s="203">
        <v>0</v>
      </c>
      <c r="AK21" s="203">
        <v>5.84</v>
      </c>
      <c r="AL21" s="203">
        <v>0</v>
      </c>
      <c r="AM21" s="203">
        <v>0</v>
      </c>
      <c r="AN21" s="203">
        <v>0</v>
      </c>
      <c r="AO21" s="203">
        <v>18.600000000000001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7.58</v>
      </c>
      <c r="AH22" s="203">
        <v>0</v>
      </c>
      <c r="AI22" s="203">
        <v>12.42</v>
      </c>
      <c r="AJ22" s="203">
        <v>0</v>
      </c>
      <c r="AK22" s="203">
        <v>5.84</v>
      </c>
      <c r="AL22" s="203">
        <v>0</v>
      </c>
      <c r="AM22" s="203">
        <v>0</v>
      </c>
      <c r="AN22" s="203">
        <v>0</v>
      </c>
      <c r="AO22" s="203">
        <v>18.600000000000001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7.58</v>
      </c>
      <c r="AH23" s="203">
        <v>0</v>
      </c>
      <c r="AI23" s="203">
        <v>12.42</v>
      </c>
      <c r="AJ23" s="203">
        <v>0</v>
      </c>
      <c r="AK23" s="203">
        <v>5.84</v>
      </c>
      <c r="AL23" s="203">
        <v>0</v>
      </c>
      <c r="AM23" s="203">
        <v>0</v>
      </c>
      <c r="AN23" s="203">
        <v>0</v>
      </c>
      <c r="AO23" s="203">
        <v>18.600000000000001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7.58</v>
      </c>
      <c r="AH24" s="203">
        <v>0</v>
      </c>
      <c r="AI24" s="203">
        <v>12.42</v>
      </c>
      <c r="AJ24" s="203">
        <v>0</v>
      </c>
      <c r="AK24" s="203">
        <v>5.84</v>
      </c>
      <c r="AL24" s="203">
        <v>0</v>
      </c>
      <c r="AM24" s="203">
        <v>0</v>
      </c>
      <c r="AN24" s="203">
        <v>0</v>
      </c>
      <c r="AO24" s="203">
        <v>18.600000000000001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7.58</v>
      </c>
      <c r="AH25" s="203">
        <v>0</v>
      </c>
      <c r="AI25" s="203">
        <v>12.42</v>
      </c>
      <c r="AJ25" s="203">
        <v>0</v>
      </c>
      <c r="AK25" s="203">
        <v>5.84</v>
      </c>
      <c r="AL25" s="203">
        <v>0</v>
      </c>
      <c r="AM25" s="203">
        <v>0</v>
      </c>
      <c r="AN25" s="203">
        <v>0</v>
      </c>
      <c r="AO25" s="203">
        <v>18.600000000000001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7.58</v>
      </c>
      <c r="AH26" s="203">
        <v>0</v>
      </c>
      <c r="AI26" s="203">
        <v>12.42</v>
      </c>
      <c r="AJ26" s="203">
        <v>0</v>
      </c>
      <c r="AK26" s="203">
        <v>5.84</v>
      </c>
      <c r="AL26" s="203">
        <v>0</v>
      </c>
      <c r="AM26" s="203">
        <v>0</v>
      </c>
      <c r="AN26" s="203">
        <v>0</v>
      </c>
      <c r="AO26" s="203">
        <v>18.600000000000001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7.58</v>
      </c>
      <c r="AH27" s="203">
        <v>0</v>
      </c>
      <c r="AI27" s="203">
        <v>12.42</v>
      </c>
      <c r="AJ27" s="203">
        <v>0</v>
      </c>
      <c r="AK27" s="203">
        <v>5.84</v>
      </c>
      <c r="AL27" s="203">
        <v>0</v>
      </c>
      <c r="AM27" s="203">
        <v>0</v>
      </c>
      <c r="AN27" s="203">
        <v>0</v>
      </c>
      <c r="AO27" s="203">
        <v>18.600000000000001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7.58</v>
      </c>
      <c r="AH28" s="203">
        <v>0</v>
      </c>
      <c r="AI28" s="203">
        <v>12.42</v>
      </c>
      <c r="AJ28" s="203">
        <v>0</v>
      </c>
      <c r="AK28" s="203">
        <v>5.84</v>
      </c>
      <c r="AL28" s="203">
        <v>0</v>
      </c>
      <c r="AM28" s="203">
        <v>0</v>
      </c>
      <c r="AN28" s="203">
        <v>0</v>
      </c>
      <c r="AO28" s="203">
        <v>18.600000000000001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7.58</v>
      </c>
      <c r="AH29" s="203">
        <v>0</v>
      </c>
      <c r="AI29" s="203">
        <v>12.42</v>
      </c>
      <c r="AJ29" s="203">
        <v>0</v>
      </c>
      <c r="AK29" s="203">
        <v>5.84</v>
      </c>
      <c r="AL29" s="203">
        <v>0</v>
      </c>
      <c r="AM29" s="203">
        <v>0</v>
      </c>
      <c r="AN29" s="203">
        <v>0</v>
      </c>
      <c r="AO29" s="203">
        <v>18.600000000000001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7.58</v>
      </c>
      <c r="AH30" s="203">
        <v>0</v>
      </c>
      <c r="AI30" s="203">
        <v>12.42</v>
      </c>
      <c r="AJ30" s="203">
        <v>0</v>
      </c>
      <c r="AK30" s="203">
        <v>5.84</v>
      </c>
      <c r="AL30" s="203">
        <v>0</v>
      </c>
      <c r="AM30" s="203">
        <v>0</v>
      </c>
      <c r="AN30" s="203">
        <v>0</v>
      </c>
      <c r="AO30" s="203">
        <v>18.600000000000001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7.58</v>
      </c>
      <c r="AH31" s="203">
        <v>0</v>
      </c>
      <c r="AI31" s="203">
        <v>12.42</v>
      </c>
      <c r="AJ31" s="203">
        <v>0</v>
      </c>
      <c r="AK31" s="203">
        <v>5.84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7.58</v>
      </c>
      <c r="AH32" s="203">
        <v>0</v>
      </c>
      <c r="AI32" s="203">
        <v>12.42</v>
      </c>
      <c r="AJ32" s="203">
        <v>0</v>
      </c>
      <c r="AK32" s="203">
        <v>5.84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7.58</v>
      </c>
      <c r="AH33" s="203">
        <v>0</v>
      </c>
      <c r="AI33" s="203">
        <v>12.42</v>
      </c>
      <c r="AJ33" s="203">
        <v>0</v>
      </c>
      <c r="AK33" s="203">
        <v>5.84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7.58</v>
      </c>
      <c r="AH34" s="203">
        <v>0</v>
      </c>
      <c r="AI34" s="203">
        <v>12.42</v>
      </c>
      <c r="AJ34" s="203">
        <v>0</v>
      </c>
      <c r="AK34" s="203">
        <v>5.84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7.58</v>
      </c>
      <c r="AH35" s="203">
        <v>0</v>
      </c>
      <c r="AI35" s="203">
        <v>12.42</v>
      </c>
      <c r="AJ35" s="203">
        <v>0</v>
      </c>
      <c r="AK35" s="203">
        <v>5.84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7.58</v>
      </c>
      <c r="AH36" s="203">
        <v>0</v>
      </c>
      <c r="AI36" s="203">
        <v>12.42</v>
      </c>
      <c r="AJ36" s="203">
        <v>0</v>
      </c>
      <c r="AK36" s="203">
        <v>5.84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7.58</v>
      </c>
      <c r="AH37" s="203">
        <v>0</v>
      </c>
      <c r="AI37" s="203">
        <v>12.42</v>
      </c>
      <c r="AJ37" s="203">
        <v>0</v>
      </c>
      <c r="AK37" s="203">
        <v>5.84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7.58</v>
      </c>
      <c r="AH38" s="203">
        <v>0</v>
      </c>
      <c r="AI38" s="203">
        <v>12.42</v>
      </c>
      <c r="AJ38" s="203">
        <v>0</v>
      </c>
      <c r="AK38" s="203">
        <v>5.84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7.58</v>
      </c>
      <c r="AH39" s="203">
        <v>0</v>
      </c>
      <c r="AI39" s="203">
        <v>12.42</v>
      </c>
      <c r="AJ39" s="203">
        <v>0</v>
      </c>
      <c r="AK39" s="203">
        <v>5.84</v>
      </c>
      <c r="AL39" s="203">
        <v>0</v>
      </c>
      <c r="AM39" s="203">
        <v>0</v>
      </c>
      <c r="AN39" s="203">
        <v>0</v>
      </c>
      <c r="AO39" s="203">
        <v>18.420000000000002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7.58</v>
      </c>
      <c r="AH40" s="203">
        <v>0</v>
      </c>
      <c r="AI40" s="203">
        <v>12.42</v>
      </c>
      <c r="AJ40" s="203">
        <v>0</v>
      </c>
      <c r="AK40" s="203">
        <v>5.84</v>
      </c>
      <c r="AL40" s="203">
        <v>0</v>
      </c>
      <c r="AM40" s="203">
        <v>0</v>
      </c>
      <c r="AN40" s="203">
        <v>0</v>
      </c>
      <c r="AO40" s="203">
        <v>18.420000000000002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7.58</v>
      </c>
      <c r="AH41" s="203">
        <v>1.21</v>
      </c>
      <c r="AI41" s="203">
        <v>12.42</v>
      </c>
      <c r="AJ41" s="203">
        <v>0</v>
      </c>
      <c r="AK41" s="203">
        <v>5.84</v>
      </c>
      <c r="AL41" s="203">
        <v>0</v>
      </c>
      <c r="AM41" s="203">
        <v>0</v>
      </c>
      <c r="AN41" s="203">
        <v>0</v>
      </c>
      <c r="AO41" s="203">
        <v>18.420000000000002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7.58</v>
      </c>
      <c r="AH42" s="203">
        <v>1.21</v>
      </c>
      <c r="AI42" s="203">
        <v>12.42</v>
      </c>
      <c r="AJ42" s="203">
        <v>0</v>
      </c>
      <c r="AK42" s="203">
        <v>5.84</v>
      </c>
      <c r="AL42" s="203">
        <v>0</v>
      </c>
      <c r="AM42" s="203">
        <v>0</v>
      </c>
      <c r="AN42" s="203">
        <v>0</v>
      </c>
      <c r="AO42" s="203">
        <v>18.420000000000002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7.58</v>
      </c>
      <c r="AH43" s="203">
        <v>2.42</v>
      </c>
      <c r="AI43" s="203">
        <v>12.42</v>
      </c>
      <c r="AJ43" s="203">
        <v>0</v>
      </c>
      <c r="AK43" s="203">
        <v>5.84</v>
      </c>
      <c r="AL43" s="203">
        <v>0</v>
      </c>
      <c r="AM43" s="203">
        <v>0</v>
      </c>
      <c r="AN43" s="203">
        <v>0</v>
      </c>
      <c r="AO43" s="203">
        <v>18.420000000000002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7.58</v>
      </c>
      <c r="AH44" s="203">
        <v>2.42</v>
      </c>
      <c r="AI44" s="203">
        <v>12.42</v>
      </c>
      <c r="AJ44" s="203">
        <v>0</v>
      </c>
      <c r="AK44" s="203">
        <v>5.84</v>
      </c>
      <c r="AL44" s="203">
        <v>0</v>
      </c>
      <c r="AM44" s="203">
        <v>0</v>
      </c>
      <c r="AN44" s="203">
        <v>0</v>
      </c>
      <c r="AO44" s="203">
        <v>18.420000000000002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7.58</v>
      </c>
      <c r="AH45" s="203">
        <v>3.64</v>
      </c>
      <c r="AI45" s="203">
        <v>12.42</v>
      </c>
      <c r="AJ45" s="203">
        <v>0</v>
      </c>
      <c r="AK45" s="203">
        <v>5.84</v>
      </c>
      <c r="AL45" s="203">
        <v>0</v>
      </c>
      <c r="AM45" s="203">
        <v>0</v>
      </c>
      <c r="AN45" s="203">
        <v>0</v>
      </c>
      <c r="AO45" s="203">
        <v>18.420000000000002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7.58</v>
      </c>
      <c r="AH46" s="203">
        <v>4.8499999999999996</v>
      </c>
      <c r="AI46" s="203">
        <v>12.42</v>
      </c>
      <c r="AJ46" s="203">
        <v>0</v>
      </c>
      <c r="AK46" s="203">
        <v>5.84</v>
      </c>
      <c r="AL46" s="203">
        <v>0</v>
      </c>
      <c r="AM46" s="203">
        <v>0</v>
      </c>
      <c r="AN46" s="203">
        <v>0</v>
      </c>
      <c r="AO46" s="203">
        <v>18.420000000000002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7.58</v>
      </c>
      <c r="AH47" s="203">
        <v>4.8499999999999996</v>
      </c>
      <c r="AI47" s="203">
        <v>12.42</v>
      </c>
      <c r="AJ47" s="203">
        <v>0</v>
      </c>
      <c r="AK47" s="203">
        <v>5.84</v>
      </c>
      <c r="AL47" s="203">
        <v>0</v>
      </c>
      <c r="AM47" s="203">
        <v>0</v>
      </c>
      <c r="AN47" s="203">
        <v>0</v>
      </c>
      <c r="AO47" s="203">
        <v>18.420000000000002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7.58</v>
      </c>
      <c r="AH48" s="203">
        <v>0</v>
      </c>
      <c r="AI48" s="203">
        <v>12.42</v>
      </c>
      <c r="AJ48" s="203">
        <v>0</v>
      </c>
      <c r="AK48" s="203">
        <v>5.84</v>
      </c>
      <c r="AL48" s="203">
        <v>0</v>
      </c>
      <c r="AM48" s="203">
        <v>0</v>
      </c>
      <c r="AN48" s="203">
        <v>0</v>
      </c>
      <c r="AO48" s="203">
        <v>18.420000000000002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7.58</v>
      </c>
      <c r="AH49" s="203">
        <v>0</v>
      </c>
      <c r="AI49" s="203">
        <v>12.42</v>
      </c>
      <c r="AJ49" s="203">
        <v>0</v>
      </c>
      <c r="AK49" s="203">
        <v>5.84</v>
      </c>
      <c r="AL49" s="203">
        <v>0</v>
      </c>
      <c r="AM49" s="203">
        <v>0</v>
      </c>
      <c r="AN49" s="203">
        <v>0</v>
      </c>
      <c r="AO49" s="203">
        <v>18.420000000000002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7.58</v>
      </c>
      <c r="AH50" s="203">
        <v>0</v>
      </c>
      <c r="AI50" s="203">
        <v>12.42</v>
      </c>
      <c r="AJ50" s="203">
        <v>0</v>
      </c>
      <c r="AK50" s="203">
        <v>5.84</v>
      </c>
      <c r="AL50" s="203">
        <v>0</v>
      </c>
      <c r="AM50" s="203">
        <v>0</v>
      </c>
      <c r="AN50" s="203">
        <v>0</v>
      </c>
      <c r="AO50" s="203">
        <v>18.420000000000002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7.58</v>
      </c>
      <c r="AH51" s="203">
        <v>0</v>
      </c>
      <c r="AI51" s="203">
        <v>12.42</v>
      </c>
      <c r="AJ51" s="203">
        <v>0</v>
      </c>
      <c r="AK51" s="203">
        <v>5.84</v>
      </c>
      <c r="AL51" s="203">
        <v>0</v>
      </c>
      <c r="AM51" s="203">
        <v>0</v>
      </c>
      <c r="AN51" s="203">
        <v>0</v>
      </c>
      <c r="AO51" s="203">
        <v>17.88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7.58</v>
      </c>
      <c r="AH52" s="203">
        <v>0</v>
      </c>
      <c r="AI52" s="203">
        <v>12.42</v>
      </c>
      <c r="AJ52" s="203">
        <v>0</v>
      </c>
      <c r="AK52" s="203">
        <v>5.84</v>
      </c>
      <c r="AL52" s="203">
        <v>0</v>
      </c>
      <c r="AM52" s="203">
        <v>0</v>
      </c>
      <c r="AN52" s="203">
        <v>0</v>
      </c>
      <c r="AO52" s="203">
        <v>17.88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7.58</v>
      </c>
      <c r="AH53" s="203">
        <v>0</v>
      </c>
      <c r="AI53" s="203">
        <v>12.42</v>
      </c>
      <c r="AJ53" s="203">
        <v>0</v>
      </c>
      <c r="AK53" s="203">
        <v>5.84</v>
      </c>
      <c r="AL53" s="203">
        <v>0</v>
      </c>
      <c r="AM53" s="203">
        <v>0</v>
      </c>
      <c r="AN53" s="203">
        <v>0</v>
      </c>
      <c r="AO53" s="203">
        <v>17.88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7.58</v>
      </c>
      <c r="AH54" s="203">
        <v>0</v>
      </c>
      <c r="AI54" s="203">
        <v>12.42</v>
      </c>
      <c r="AJ54" s="203">
        <v>0</v>
      </c>
      <c r="AK54" s="203">
        <v>5.84</v>
      </c>
      <c r="AL54" s="203">
        <v>0</v>
      </c>
      <c r="AM54" s="203">
        <v>0</v>
      </c>
      <c r="AN54" s="203">
        <v>0</v>
      </c>
      <c r="AO54" s="203">
        <v>17.88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7.58</v>
      </c>
      <c r="AH55" s="203">
        <v>0</v>
      </c>
      <c r="AI55" s="203">
        <v>12.42</v>
      </c>
      <c r="AJ55" s="203">
        <v>0</v>
      </c>
      <c r="AK55" s="203">
        <v>5.84</v>
      </c>
      <c r="AL55" s="203">
        <v>0</v>
      </c>
      <c r="AM55" s="203">
        <v>0</v>
      </c>
      <c r="AN55" s="203">
        <v>0</v>
      </c>
      <c r="AO55" s="203">
        <v>17.88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7.58</v>
      </c>
      <c r="AH56" s="203">
        <v>0</v>
      </c>
      <c r="AI56" s="203">
        <v>12.42</v>
      </c>
      <c r="AJ56" s="203">
        <v>0</v>
      </c>
      <c r="AK56" s="203">
        <v>5.84</v>
      </c>
      <c r="AL56" s="203">
        <v>0</v>
      </c>
      <c r="AM56" s="203">
        <v>0</v>
      </c>
      <c r="AN56" s="203">
        <v>0</v>
      </c>
      <c r="AO56" s="203">
        <v>17.88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7.58</v>
      </c>
      <c r="AH57" s="203">
        <v>0</v>
      </c>
      <c r="AI57" s="203">
        <v>12.42</v>
      </c>
      <c r="AJ57" s="203">
        <v>0</v>
      </c>
      <c r="AK57" s="203">
        <v>5.84</v>
      </c>
      <c r="AL57" s="203">
        <v>0</v>
      </c>
      <c r="AM57" s="203">
        <v>0</v>
      </c>
      <c r="AN57" s="203">
        <v>0</v>
      </c>
      <c r="AO57" s="203">
        <v>17.88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7.58</v>
      </c>
      <c r="AH58" s="203">
        <v>0</v>
      </c>
      <c r="AI58" s="203">
        <v>12.42</v>
      </c>
      <c r="AJ58" s="203">
        <v>0</v>
      </c>
      <c r="AK58" s="203">
        <v>5.84</v>
      </c>
      <c r="AL58" s="203">
        <v>0</v>
      </c>
      <c r="AM58" s="203">
        <v>0</v>
      </c>
      <c r="AN58" s="203">
        <v>0</v>
      </c>
      <c r="AO58" s="203">
        <v>17.88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7.58</v>
      </c>
      <c r="AH59" s="203">
        <v>0</v>
      </c>
      <c r="AI59" s="203">
        <v>12.42</v>
      </c>
      <c r="AJ59" s="203">
        <v>0</v>
      </c>
      <c r="AK59" s="203">
        <v>5.84</v>
      </c>
      <c r="AL59" s="203">
        <v>0</v>
      </c>
      <c r="AM59" s="203">
        <v>0</v>
      </c>
      <c r="AN59" s="203">
        <v>0</v>
      </c>
      <c r="AO59" s="203">
        <v>17.88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7.58</v>
      </c>
      <c r="AH60" s="203">
        <v>0</v>
      </c>
      <c r="AI60" s="203">
        <v>12.42</v>
      </c>
      <c r="AJ60" s="203">
        <v>0</v>
      </c>
      <c r="AK60" s="203">
        <v>5.84</v>
      </c>
      <c r="AL60" s="203">
        <v>0</v>
      </c>
      <c r="AM60" s="203">
        <v>0</v>
      </c>
      <c r="AN60" s="203">
        <v>0</v>
      </c>
      <c r="AO60" s="203">
        <v>17.88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7.58</v>
      </c>
      <c r="AH61" s="203">
        <v>0</v>
      </c>
      <c r="AI61" s="203">
        <v>12.42</v>
      </c>
      <c r="AJ61" s="203">
        <v>0</v>
      </c>
      <c r="AK61" s="203">
        <v>5.84</v>
      </c>
      <c r="AL61" s="203">
        <v>0</v>
      </c>
      <c r="AM61" s="203">
        <v>0</v>
      </c>
      <c r="AN61" s="203">
        <v>0</v>
      </c>
      <c r="AO61" s="203">
        <v>17.88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7.58</v>
      </c>
      <c r="AH62" s="203">
        <v>0</v>
      </c>
      <c r="AI62" s="203">
        <v>12.42</v>
      </c>
      <c r="AJ62" s="203">
        <v>0</v>
      </c>
      <c r="AK62" s="203">
        <v>5.84</v>
      </c>
      <c r="AL62" s="203">
        <v>0</v>
      </c>
      <c r="AM62" s="203">
        <v>0</v>
      </c>
      <c r="AN62" s="203">
        <v>0</v>
      </c>
      <c r="AO62" s="203">
        <v>17.88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7.58</v>
      </c>
      <c r="AH63" s="203">
        <v>0</v>
      </c>
      <c r="AI63" s="203">
        <v>12.42</v>
      </c>
      <c r="AJ63" s="203">
        <v>0</v>
      </c>
      <c r="AK63" s="203">
        <v>5.84</v>
      </c>
      <c r="AL63" s="203">
        <v>0</v>
      </c>
      <c r="AM63" s="203">
        <v>0</v>
      </c>
      <c r="AN63" s="203">
        <v>0</v>
      </c>
      <c r="AO63" s="203">
        <v>17.88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7.58</v>
      </c>
      <c r="AH64" s="203">
        <v>0</v>
      </c>
      <c r="AI64" s="203">
        <v>12.42</v>
      </c>
      <c r="AJ64" s="203">
        <v>0</v>
      </c>
      <c r="AK64" s="203">
        <v>5.84</v>
      </c>
      <c r="AL64" s="203">
        <v>0</v>
      </c>
      <c r="AM64" s="203">
        <v>0</v>
      </c>
      <c r="AN64" s="203">
        <v>0</v>
      </c>
      <c r="AO64" s="203">
        <v>17.88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7.58</v>
      </c>
      <c r="AH65" s="203">
        <v>0</v>
      </c>
      <c r="AI65" s="203">
        <v>12.42</v>
      </c>
      <c r="AJ65" s="203">
        <v>0</v>
      </c>
      <c r="AK65" s="203">
        <v>5.84</v>
      </c>
      <c r="AL65" s="203">
        <v>0</v>
      </c>
      <c r="AM65" s="203">
        <v>0</v>
      </c>
      <c r="AN65" s="203">
        <v>0</v>
      </c>
      <c r="AO65" s="203">
        <v>17.88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7.58</v>
      </c>
      <c r="AH66" s="203">
        <v>0</v>
      </c>
      <c r="AI66" s="203">
        <v>12.42</v>
      </c>
      <c r="AJ66" s="203">
        <v>0</v>
      </c>
      <c r="AK66" s="203">
        <v>5.84</v>
      </c>
      <c r="AL66" s="203">
        <v>0</v>
      </c>
      <c r="AM66" s="203">
        <v>0</v>
      </c>
      <c r="AN66" s="203">
        <v>0</v>
      </c>
      <c r="AO66" s="203">
        <v>17.88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7.58</v>
      </c>
      <c r="AH67" s="203">
        <v>0</v>
      </c>
      <c r="AI67" s="203">
        <v>12.42</v>
      </c>
      <c r="AJ67" s="203">
        <v>0</v>
      </c>
      <c r="AK67" s="203">
        <v>5.84</v>
      </c>
      <c r="AL67" s="203">
        <v>0</v>
      </c>
      <c r="AM67" s="203">
        <v>0</v>
      </c>
      <c r="AN67" s="203">
        <v>0</v>
      </c>
      <c r="AO67" s="203">
        <v>17.88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7.58</v>
      </c>
      <c r="AH68" s="203">
        <v>0</v>
      </c>
      <c r="AI68" s="203">
        <v>12.42</v>
      </c>
      <c r="AJ68" s="203">
        <v>0</v>
      </c>
      <c r="AK68" s="203">
        <v>5.84</v>
      </c>
      <c r="AL68" s="203">
        <v>0</v>
      </c>
      <c r="AM68" s="203">
        <v>0</v>
      </c>
      <c r="AN68" s="203">
        <v>0</v>
      </c>
      <c r="AO68" s="203">
        <v>17.88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7.58</v>
      </c>
      <c r="AH69" s="203">
        <v>0</v>
      </c>
      <c r="AI69" s="203">
        <v>12.42</v>
      </c>
      <c r="AJ69" s="203">
        <v>0</v>
      </c>
      <c r="AK69" s="203">
        <v>5.84</v>
      </c>
      <c r="AL69" s="203">
        <v>0</v>
      </c>
      <c r="AM69" s="203">
        <v>0</v>
      </c>
      <c r="AN69" s="203">
        <v>0</v>
      </c>
      <c r="AO69" s="203">
        <v>17.88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7.58</v>
      </c>
      <c r="AH70" s="203">
        <v>0</v>
      </c>
      <c r="AI70" s="203">
        <v>12.42</v>
      </c>
      <c r="AJ70" s="203">
        <v>0</v>
      </c>
      <c r="AK70" s="203">
        <v>5.84</v>
      </c>
      <c r="AL70" s="203">
        <v>0</v>
      </c>
      <c r="AM70" s="203">
        <v>0</v>
      </c>
      <c r="AN70" s="203">
        <v>0</v>
      </c>
      <c r="AO70" s="203">
        <v>17.88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7.58</v>
      </c>
      <c r="AH71" s="203">
        <v>0</v>
      </c>
      <c r="AI71" s="203">
        <v>12.42</v>
      </c>
      <c r="AJ71" s="203">
        <v>0</v>
      </c>
      <c r="AK71" s="203">
        <v>5.84</v>
      </c>
      <c r="AL71" s="203">
        <v>0</v>
      </c>
      <c r="AM71" s="203">
        <v>0</v>
      </c>
      <c r="AN71" s="203">
        <v>0</v>
      </c>
      <c r="AO71" s="203">
        <v>17.88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7.58</v>
      </c>
      <c r="AH72" s="203">
        <v>0</v>
      </c>
      <c r="AI72" s="203">
        <v>12.42</v>
      </c>
      <c r="AJ72" s="203">
        <v>0</v>
      </c>
      <c r="AK72" s="203">
        <v>5.84</v>
      </c>
      <c r="AL72" s="203">
        <v>0</v>
      </c>
      <c r="AM72" s="203">
        <v>0</v>
      </c>
      <c r="AN72" s="203">
        <v>0</v>
      </c>
      <c r="AO72" s="203">
        <v>17.88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7.58</v>
      </c>
      <c r="AH73" s="203">
        <v>0</v>
      </c>
      <c r="AI73" s="203">
        <v>12.42</v>
      </c>
      <c r="AJ73" s="203">
        <v>0</v>
      </c>
      <c r="AK73" s="203">
        <v>5.84</v>
      </c>
      <c r="AL73" s="203">
        <v>0</v>
      </c>
      <c r="AM73" s="203">
        <v>0</v>
      </c>
      <c r="AN73" s="203">
        <v>0</v>
      </c>
      <c r="AO73" s="203">
        <v>17.88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7.58</v>
      </c>
      <c r="AH74" s="203">
        <v>0</v>
      </c>
      <c r="AI74" s="203">
        <v>12.42</v>
      </c>
      <c r="AJ74" s="203">
        <v>0</v>
      </c>
      <c r="AK74" s="203">
        <v>5.84</v>
      </c>
      <c r="AL74" s="203">
        <v>0</v>
      </c>
      <c r="AM74" s="203">
        <v>0</v>
      </c>
      <c r="AN74" s="203">
        <v>0</v>
      </c>
      <c r="AO74" s="203">
        <v>17.88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7.58</v>
      </c>
      <c r="AH75" s="203">
        <v>0</v>
      </c>
      <c r="AI75" s="203">
        <v>12.42</v>
      </c>
      <c r="AJ75" s="203">
        <v>0</v>
      </c>
      <c r="AK75" s="203">
        <v>5.84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7.58</v>
      </c>
      <c r="AH76" s="203">
        <v>0</v>
      </c>
      <c r="AI76" s="203">
        <v>12.42</v>
      </c>
      <c r="AJ76" s="203">
        <v>0</v>
      </c>
      <c r="AK76" s="203">
        <v>5.84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7.58</v>
      </c>
      <c r="AH77" s="203">
        <v>0</v>
      </c>
      <c r="AI77" s="203">
        <v>12.42</v>
      </c>
      <c r="AJ77" s="203">
        <v>0</v>
      </c>
      <c r="AK77" s="203">
        <v>5.84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7.58</v>
      </c>
      <c r="AH78" s="203">
        <v>0</v>
      </c>
      <c r="AI78" s="203">
        <v>12.42</v>
      </c>
      <c r="AJ78" s="203">
        <v>0</v>
      </c>
      <c r="AK78" s="203">
        <v>5.84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7.58</v>
      </c>
      <c r="AH79" s="203">
        <v>0</v>
      </c>
      <c r="AI79" s="203">
        <v>12.42</v>
      </c>
      <c r="AJ79" s="203">
        <v>0</v>
      </c>
      <c r="AK79" s="203">
        <v>5.84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7.58</v>
      </c>
      <c r="AH80" s="203">
        <v>0</v>
      </c>
      <c r="AI80" s="203">
        <v>12.42</v>
      </c>
      <c r="AJ80" s="203">
        <v>0</v>
      </c>
      <c r="AK80" s="203">
        <v>5.84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7.58</v>
      </c>
      <c r="AH81" s="203">
        <v>0</v>
      </c>
      <c r="AI81" s="203">
        <v>12.42</v>
      </c>
      <c r="AJ81" s="203">
        <v>0</v>
      </c>
      <c r="AK81" s="203">
        <v>5.84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7.58</v>
      </c>
      <c r="AH82" s="203">
        <v>0</v>
      </c>
      <c r="AI82" s="203">
        <v>12.42</v>
      </c>
      <c r="AJ82" s="203">
        <v>0</v>
      </c>
      <c r="AK82" s="203">
        <v>5.84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7.58</v>
      </c>
      <c r="AH83" s="203">
        <v>0</v>
      </c>
      <c r="AI83" s="203">
        <v>12.42</v>
      </c>
      <c r="AJ83" s="203">
        <v>0</v>
      </c>
      <c r="AK83" s="203">
        <v>5.84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7.58</v>
      </c>
      <c r="AH84" s="203">
        <v>0</v>
      </c>
      <c r="AI84" s="203">
        <v>12.42</v>
      </c>
      <c r="AJ84" s="203">
        <v>0</v>
      </c>
      <c r="AK84" s="203">
        <v>5.84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7.58</v>
      </c>
      <c r="AH85" s="203">
        <v>0</v>
      </c>
      <c r="AI85" s="203">
        <v>12.42</v>
      </c>
      <c r="AJ85" s="203">
        <v>0</v>
      </c>
      <c r="AK85" s="203">
        <v>5.84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7.58</v>
      </c>
      <c r="AH86" s="203">
        <v>0</v>
      </c>
      <c r="AI86" s="203">
        <v>12.42</v>
      </c>
      <c r="AJ86" s="203">
        <v>0</v>
      </c>
      <c r="AK86" s="203">
        <v>5.84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7.58</v>
      </c>
      <c r="AH87" s="203">
        <v>0</v>
      </c>
      <c r="AI87" s="203">
        <v>12.42</v>
      </c>
      <c r="AJ87" s="203">
        <v>0</v>
      </c>
      <c r="AK87" s="203">
        <v>5.84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7.58</v>
      </c>
      <c r="AH88" s="203">
        <v>0</v>
      </c>
      <c r="AI88" s="203">
        <v>12.42</v>
      </c>
      <c r="AJ88" s="203">
        <v>0</v>
      </c>
      <c r="AK88" s="203">
        <v>5.84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7.58</v>
      </c>
      <c r="AH89" s="203">
        <v>0</v>
      </c>
      <c r="AI89" s="203">
        <v>12.42</v>
      </c>
      <c r="AJ89" s="203">
        <v>0</v>
      </c>
      <c r="AK89" s="203">
        <v>5.84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7.58</v>
      </c>
      <c r="AH90" s="203">
        <v>0</v>
      </c>
      <c r="AI90" s="203">
        <v>12.42</v>
      </c>
      <c r="AJ90" s="203">
        <v>0</v>
      </c>
      <c r="AK90" s="203">
        <v>5.84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7.58</v>
      </c>
      <c r="AH91" s="203">
        <v>0</v>
      </c>
      <c r="AI91" s="203">
        <v>12.42</v>
      </c>
      <c r="AJ91" s="203">
        <v>0</v>
      </c>
      <c r="AK91" s="203">
        <v>5.84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7.58</v>
      </c>
      <c r="AH92" s="203">
        <v>0</v>
      </c>
      <c r="AI92" s="203">
        <v>12.42</v>
      </c>
      <c r="AJ92" s="203">
        <v>0</v>
      </c>
      <c r="AK92" s="203">
        <v>5.84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7.58</v>
      </c>
      <c r="AH93" s="203">
        <v>0</v>
      </c>
      <c r="AI93" s="203">
        <v>12.42</v>
      </c>
      <c r="AJ93" s="203">
        <v>0</v>
      </c>
      <c r="AK93" s="203">
        <v>5.84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7.58</v>
      </c>
      <c r="AH94" s="203">
        <v>0</v>
      </c>
      <c r="AI94" s="203">
        <v>12.42</v>
      </c>
      <c r="AJ94" s="203">
        <v>0</v>
      </c>
      <c r="AK94" s="203">
        <v>5.84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7.58</v>
      </c>
      <c r="AH95" s="203">
        <v>0</v>
      </c>
      <c r="AI95" s="203">
        <v>12.42</v>
      </c>
      <c r="AJ95" s="203">
        <v>0</v>
      </c>
      <c r="AK95" s="203">
        <v>5.84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7.58</v>
      </c>
      <c r="AH96" s="203">
        <v>0</v>
      </c>
      <c r="AI96" s="203">
        <v>12.42</v>
      </c>
      <c r="AJ96" s="203">
        <v>0</v>
      </c>
      <c r="AK96" s="203">
        <v>5.84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7.58</v>
      </c>
      <c r="AH97" s="203">
        <v>0</v>
      </c>
      <c r="AI97" s="203">
        <v>12.42</v>
      </c>
      <c r="AJ97" s="203">
        <v>0</v>
      </c>
      <c r="AK97" s="203">
        <v>5.84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7.58</v>
      </c>
      <c r="AH98" s="203">
        <v>0</v>
      </c>
      <c r="AI98" s="203">
        <v>12.42</v>
      </c>
      <c r="AJ98" s="203">
        <v>0</v>
      </c>
      <c r="AK98" s="203">
        <v>5.84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0.43938000000000049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1.49</v>
      </c>
      <c r="AE3" s="203">
        <v>0</v>
      </c>
      <c r="AF3" s="203">
        <v>0</v>
      </c>
      <c r="AG3" s="203">
        <v>37.54</v>
      </c>
      <c r="AH3" s="203">
        <v>0</v>
      </c>
      <c r="AI3" s="203">
        <v>61.56</v>
      </c>
      <c r="AJ3" s="203">
        <v>0</v>
      </c>
      <c r="AK3" s="203">
        <v>23.35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1.49</v>
      </c>
      <c r="AE4" s="203">
        <v>0</v>
      </c>
      <c r="AF4" s="203">
        <v>0</v>
      </c>
      <c r="AG4" s="203">
        <v>37.54</v>
      </c>
      <c r="AH4" s="203">
        <v>0</v>
      </c>
      <c r="AI4" s="203">
        <v>61.56</v>
      </c>
      <c r="AJ4" s="203">
        <v>0</v>
      </c>
      <c r="AK4" s="203">
        <v>23.35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1.49</v>
      </c>
      <c r="AE5" s="203">
        <v>0</v>
      </c>
      <c r="AF5" s="203">
        <v>0</v>
      </c>
      <c r="AG5" s="203">
        <v>37.54</v>
      </c>
      <c r="AH5" s="203">
        <v>0</v>
      </c>
      <c r="AI5" s="203">
        <v>61.56</v>
      </c>
      <c r="AJ5" s="203">
        <v>0</v>
      </c>
      <c r="AK5" s="203">
        <v>23.35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1.49</v>
      </c>
      <c r="AE6" s="203">
        <v>0</v>
      </c>
      <c r="AF6" s="203">
        <v>0</v>
      </c>
      <c r="AG6" s="203">
        <v>37.54</v>
      </c>
      <c r="AH6" s="203">
        <v>0</v>
      </c>
      <c r="AI6" s="203">
        <v>61.56</v>
      </c>
      <c r="AJ6" s="203">
        <v>0</v>
      </c>
      <c r="AK6" s="203">
        <v>23.35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1.49</v>
      </c>
      <c r="AE7" s="203">
        <v>0</v>
      </c>
      <c r="AF7" s="203">
        <v>0</v>
      </c>
      <c r="AG7" s="203">
        <v>37.54</v>
      </c>
      <c r="AH7" s="203">
        <v>0</v>
      </c>
      <c r="AI7" s="203">
        <v>61.56</v>
      </c>
      <c r="AJ7" s="203">
        <v>0</v>
      </c>
      <c r="AK7" s="203">
        <v>23.35</v>
      </c>
      <c r="AL7" s="203">
        <v>0</v>
      </c>
      <c r="AM7" s="203">
        <v>0</v>
      </c>
      <c r="AN7" s="203">
        <v>0</v>
      </c>
      <c r="AO7" s="203">
        <v>74.42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1.49</v>
      </c>
      <c r="AE8" s="203">
        <v>0</v>
      </c>
      <c r="AF8" s="203">
        <v>0</v>
      </c>
      <c r="AG8" s="203">
        <v>37.54</v>
      </c>
      <c r="AH8" s="203">
        <v>0</v>
      </c>
      <c r="AI8" s="203">
        <v>61.56</v>
      </c>
      <c r="AJ8" s="203">
        <v>0</v>
      </c>
      <c r="AK8" s="203">
        <v>23.35</v>
      </c>
      <c r="AL8" s="203">
        <v>0</v>
      </c>
      <c r="AM8" s="203">
        <v>0</v>
      </c>
      <c r="AN8" s="203">
        <v>0</v>
      </c>
      <c r="AO8" s="203">
        <v>74.42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1.49</v>
      </c>
      <c r="AE9" s="203">
        <v>0</v>
      </c>
      <c r="AF9" s="203">
        <v>0</v>
      </c>
      <c r="AG9" s="203">
        <v>37.54</v>
      </c>
      <c r="AH9" s="203">
        <v>0</v>
      </c>
      <c r="AI9" s="203">
        <v>61.56</v>
      </c>
      <c r="AJ9" s="203">
        <v>0</v>
      </c>
      <c r="AK9" s="203">
        <v>23.35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1.49</v>
      </c>
      <c r="AE10" s="203">
        <v>0</v>
      </c>
      <c r="AF10" s="203">
        <v>0</v>
      </c>
      <c r="AG10" s="203">
        <v>37.54</v>
      </c>
      <c r="AH10" s="203">
        <v>0</v>
      </c>
      <c r="AI10" s="203">
        <v>61.56</v>
      </c>
      <c r="AJ10" s="203">
        <v>0</v>
      </c>
      <c r="AK10" s="203">
        <v>23.35</v>
      </c>
      <c r="AL10" s="203">
        <v>0</v>
      </c>
      <c r="AM10" s="203">
        <v>0</v>
      </c>
      <c r="AN10" s="203">
        <v>0</v>
      </c>
      <c r="AO10" s="203">
        <v>74.42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1.49</v>
      </c>
      <c r="AE11" s="203">
        <v>0</v>
      </c>
      <c r="AF11" s="203">
        <v>0</v>
      </c>
      <c r="AG11" s="203">
        <v>37.54</v>
      </c>
      <c r="AH11" s="203">
        <v>0</v>
      </c>
      <c r="AI11" s="203">
        <v>61.56</v>
      </c>
      <c r="AJ11" s="203">
        <v>0</v>
      </c>
      <c r="AK11" s="203">
        <v>23.35</v>
      </c>
      <c r="AL11" s="203">
        <v>0</v>
      </c>
      <c r="AM11" s="203">
        <v>0</v>
      </c>
      <c r="AN11" s="203">
        <v>0</v>
      </c>
      <c r="AO11" s="203">
        <v>74.42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1.49</v>
      </c>
      <c r="AE12" s="203">
        <v>0</v>
      </c>
      <c r="AF12" s="203">
        <v>0</v>
      </c>
      <c r="AG12" s="203">
        <v>37.54</v>
      </c>
      <c r="AH12" s="203">
        <v>0</v>
      </c>
      <c r="AI12" s="203">
        <v>61.56</v>
      </c>
      <c r="AJ12" s="203">
        <v>0</v>
      </c>
      <c r="AK12" s="203">
        <v>23.35</v>
      </c>
      <c r="AL12" s="203">
        <v>0</v>
      </c>
      <c r="AM12" s="203">
        <v>0</v>
      </c>
      <c r="AN12" s="203">
        <v>0</v>
      </c>
      <c r="AO12" s="203">
        <v>74.42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1.49</v>
      </c>
      <c r="AE13" s="203">
        <v>0</v>
      </c>
      <c r="AF13" s="203">
        <v>0</v>
      </c>
      <c r="AG13" s="203">
        <v>37.54</v>
      </c>
      <c r="AH13" s="203">
        <v>0</v>
      </c>
      <c r="AI13" s="203">
        <v>61.56</v>
      </c>
      <c r="AJ13" s="203">
        <v>0</v>
      </c>
      <c r="AK13" s="203">
        <v>23.35</v>
      </c>
      <c r="AL13" s="203">
        <v>0</v>
      </c>
      <c r="AM13" s="203">
        <v>0</v>
      </c>
      <c r="AN13" s="203">
        <v>0</v>
      </c>
      <c r="AO13" s="203">
        <v>74.42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1.49</v>
      </c>
      <c r="AE14" s="203">
        <v>0</v>
      </c>
      <c r="AF14" s="203">
        <v>0</v>
      </c>
      <c r="AG14" s="203">
        <v>37.54</v>
      </c>
      <c r="AH14" s="203">
        <v>0</v>
      </c>
      <c r="AI14" s="203">
        <v>61.56</v>
      </c>
      <c r="AJ14" s="203">
        <v>0</v>
      </c>
      <c r="AK14" s="203">
        <v>23.35</v>
      </c>
      <c r="AL14" s="203">
        <v>0</v>
      </c>
      <c r="AM14" s="203">
        <v>0</v>
      </c>
      <c r="AN14" s="203">
        <v>0</v>
      </c>
      <c r="AO14" s="203">
        <v>74.42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1.49</v>
      </c>
      <c r="AE15" s="203">
        <v>0</v>
      </c>
      <c r="AF15" s="203">
        <v>0</v>
      </c>
      <c r="AG15" s="203">
        <v>37.54</v>
      </c>
      <c r="AH15" s="203">
        <v>0</v>
      </c>
      <c r="AI15" s="203">
        <v>61.56</v>
      </c>
      <c r="AJ15" s="203">
        <v>0</v>
      </c>
      <c r="AK15" s="203">
        <v>23.35</v>
      </c>
      <c r="AL15" s="203">
        <v>0</v>
      </c>
      <c r="AM15" s="203">
        <v>0</v>
      </c>
      <c r="AN15" s="203">
        <v>0</v>
      </c>
      <c r="AO15" s="203">
        <v>74.42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1.49</v>
      </c>
      <c r="AE16" s="203">
        <v>0</v>
      </c>
      <c r="AF16" s="203">
        <v>0</v>
      </c>
      <c r="AG16" s="203">
        <v>37.54</v>
      </c>
      <c r="AH16" s="203">
        <v>0</v>
      </c>
      <c r="AI16" s="203">
        <v>61.56</v>
      </c>
      <c r="AJ16" s="203">
        <v>0</v>
      </c>
      <c r="AK16" s="203">
        <v>23.35</v>
      </c>
      <c r="AL16" s="203">
        <v>0</v>
      </c>
      <c r="AM16" s="203">
        <v>0</v>
      </c>
      <c r="AN16" s="203">
        <v>0</v>
      </c>
      <c r="AO16" s="203">
        <v>74.42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1.49</v>
      </c>
      <c r="AE17" s="203">
        <v>0</v>
      </c>
      <c r="AF17" s="203">
        <v>0</v>
      </c>
      <c r="AG17" s="203">
        <v>37.54</v>
      </c>
      <c r="AH17" s="203">
        <v>0</v>
      </c>
      <c r="AI17" s="203">
        <v>61.56</v>
      </c>
      <c r="AJ17" s="203">
        <v>0</v>
      </c>
      <c r="AK17" s="203">
        <v>23.35</v>
      </c>
      <c r="AL17" s="203">
        <v>0</v>
      </c>
      <c r="AM17" s="203">
        <v>0</v>
      </c>
      <c r="AN17" s="203">
        <v>0</v>
      </c>
      <c r="AO17" s="203">
        <v>74.42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1.49</v>
      </c>
      <c r="AE18" s="203">
        <v>0</v>
      </c>
      <c r="AF18" s="203">
        <v>0</v>
      </c>
      <c r="AG18" s="203">
        <v>37.54</v>
      </c>
      <c r="AH18" s="203">
        <v>0</v>
      </c>
      <c r="AI18" s="203">
        <v>61.56</v>
      </c>
      <c r="AJ18" s="203">
        <v>0</v>
      </c>
      <c r="AK18" s="203">
        <v>23.35</v>
      </c>
      <c r="AL18" s="203">
        <v>0</v>
      </c>
      <c r="AM18" s="203">
        <v>0</v>
      </c>
      <c r="AN18" s="203">
        <v>0</v>
      </c>
      <c r="AO18" s="203">
        <v>74.42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1.49</v>
      </c>
      <c r="AE19" s="203">
        <v>0</v>
      </c>
      <c r="AF19" s="203">
        <v>0</v>
      </c>
      <c r="AG19" s="203">
        <v>37.54</v>
      </c>
      <c r="AH19" s="203">
        <v>0</v>
      </c>
      <c r="AI19" s="203">
        <v>61.56</v>
      </c>
      <c r="AJ19" s="203">
        <v>0</v>
      </c>
      <c r="AK19" s="203">
        <v>23.35</v>
      </c>
      <c r="AL19" s="203">
        <v>0</v>
      </c>
      <c r="AM19" s="203">
        <v>0</v>
      </c>
      <c r="AN19" s="203">
        <v>0</v>
      </c>
      <c r="AO19" s="203">
        <v>74.42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1.49</v>
      </c>
      <c r="AE20" s="203">
        <v>0</v>
      </c>
      <c r="AF20" s="203">
        <v>0</v>
      </c>
      <c r="AG20" s="203">
        <v>37.54</v>
      </c>
      <c r="AH20" s="203">
        <v>0</v>
      </c>
      <c r="AI20" s="203">
        <v>61.56</v>
      </c>
      <c r="AJ20" s="203">
        <v>0</v>
      </c>
      <c r="AK20" s="203">
        <v>23.35</v>
      </c>
      <c r="AL20" s="203">
        <v>0</v>
      </c>
      <c r="AM20" s="203">
        <v>0</v>
      </c>
      <c r="AN20" s="203">
        <v>0</v>
      </c>
      <c r="AO20" s="203">
        <v>74.42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1.49</v>
      </c>
      <c r="AE21" s="203">
        <v>0</v>
      </c>
      <c r="AF21" s="203">
        <v>0</v>
      </c>
      <c r="AG21" s="203">
        <v>37.54</v>
      </c>
      <c r="AH21" s="203">
        <v>0</v>
      </c>
      <c r="AI21" s="203">
        <v>61.56</v>
      </c>
      <c r="AJ21" s="203">
        <v>0</v>
      </c>
      <c r="AK21" s="203">
        <v>23.35</v>
      </c>
      <c r="AL21" s="203">
        <v>0</v>
      </c>
      <c r="AM21" s="203">
        <v>0</v>
      </c>
      <c r="AN21" s="203">
        <v>0</v>
      </c>
      <c r="AO21" s="203">
        <v>74.42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1.49</v>
      </c>
      <c r="AE22" s="203">
        <v>0</v>
      </c>
      <c r="AF22" s="203">
        <v>0</v>
      </c>
      <c r="AG22" s="203">
        <v>37.54</v>
      </c>
      <c r="AH22" s="203">
        <v>0</v>
      </c>
      <c r="AI22" s="203">
        <v>61.56</v>
      </c>
      <c r="AJ22" s="203">
        <v>0</v>
      </c>
      <c r="AK22" s="203">
        <v>23.35</v>
      </c>
      <c r="AL22" s="203">
        <v>0</v>
      </c>
      <c r="AM22" s="203">
        <v>0</v>
      </c>
      <c r="AN22" s="203">
        <v>0</v>
      </c>
      <c r="AO22" s="203">
        <v>74.42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1.49</v>
      </c>
      <c r="AE23" s="203">
        <v>0</v>
      </c>
      <c r="AF23" s="203">
        <v>0</v>
      </c>
      <c r="AG23" s="203">
        <v>37.54</v>
      </c>
      <c r="AH23" s="203">
        <v>0</v>
      </c>
      <c r="AI23" s="203">
        <v>61.56</v>
      </c>
      <c r="AJ23" s="203">
        <v>0</v>
      </c>
      <c r="AK23" s="203">
        <v>23.35</v>
      </c>
      <c r="AL23" s="203">
        <v>0</v>
      </c>
      <c r="AM23" s="203">
        <v>0</v>
      </c>
      <c r="AN23" s="203">
        <v>0</v>
      </c>
      <c r="AO23" s="203">
        <v>74.42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1.49</v>
      </c>
      <c r="AE24" s="203">
        <v>0</v>
      </c>
      <c r="AF24" s="203">
        <v>0</v>
      </c>
      <c r="AG24" s="203">
        <v>37.54</v>
      </c>
      <c r="AH24" s="203">
        <v>0</v>
      </c>
      <c r="AI24" s="203">
        <v>61.56</v>
      </c>
      <c r="AJ24" s="203">
        <v>0</v>
      </c>
      <c r="AK24" s="203">
        <v>23.35</v>
      </c>
      <c r="AL24" s="203">
        <v>0</v>
      </c>
      <c r="AM24" s="203">
        <v>0</v>
      </c>
      <c r="AN24" s="203">
        <v>0</v>
      </c>
      <c r="AO24" s="203">
        <v>74.42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1.49</v>
      </c>
      <c r="AE25" s="203">
        <v>0</v>
      </c>
      <c r="AF25" s="203">
        <v>0</v>
      </c>
      <c r="AG25" s="203">
        <v>37.54</v>
      </c>
      <c r="AH25" s="203">
        <v>0</v>
      </c>
      <c r="AI25" s="203">
        <v>61.56</v>
      </c>
      <c r="AJ25" s="203">
        <v>0</v>
      </c>
      <c r="AK25" s="203">
        <v>23.35</v>
      </c>
      <c r="AL25" s="203">
        <v>0</v>
      </c>
      <c r="AM25" s="203">
        <v>0</v>
      </c>
      <c r="AN25" s="203">
        <v>0</v>
      </c>
      <c r="AO25" s="203">
        <v>74.42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1.49</v>
      </c>
      <c r="AE26" s="203">
        <v>0</v>
      </c>
      <c r="AF26" s="203">
        <v>0</v>
      </c>
      <c r="AG26" s="203">
        <v>37.54</v>
      </c>
      <c r="AH26" s="203">
        <v>0</v>
      </c>
      <c r="AI26" s="203">
        <v>61.56</v>
      </c>
      <c r="AJ26" s="203">
        <v>0</v>
      </c>
      <c r="AK26" s="203">
        <v>23.35</v>
      </c>
      <c r="AL26" s="203">
        <v>0</v>
      </c>
      <c r="AM26" s="203">
        <v>0</v>
      </c>
      <c r="AN26" s="203">
        <v>0</v>
      </c>
      <c r="AO26" s="203">
        <v>74.42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1.49</v>
      </c>
      <c r="AE27" s="203">
        <v>0</v>
      </c>
      <c r="AF27" s="203">
        <v>0</v>
      </c>
      <c r="AG27" s="203">
        <v>37.54</v>
      </c>
      <c r="AH27" s="203">
        <v>0</v>
      </c>
      <c r="AI27" s="203">
        <v>61.56</v>
      </c>
      <c r="AJ27" s="203">
        <v>0</v>
      </c>
      <c r="AK27" s="203">
        <v>23.35</v>
      </c>
      <c r="AL27" s="203">
        <v>0</v>
      </c>
      <c r="AM27" s="203">
        <v>0</v>
      </c>
      <c r="AN27" s="203">
        <v>0</v>
      </c>
      <c r="AO27" s="203">
        <v>74.42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1.49</v>
      </c>
      <c r="AE28" s="203">
        <v>0</v>
      </c>
      <c r="AF28" s="203">
        <v>0</v>
      </c>
      <c r="AG28" s="203">
        <v>37.54</v>
      </c>
      <c r="AH28" s="203">
        <v>0</v>
      </c>
      <c r="AI28" s="203">
        <v>61.56</v>
      </c>
      <c r="AJ28" s="203">
        <v>0</v>
      </c>
      <c r="AK28" s="203">
        <v>23.35</v>
      </c>
      <c r="AL28" s="203">
        <v>0</v>
      </c>
      <c r="AM28" s="203">
        <v>0</v>
      </c>
      <c r="AN28" s="203">
        <v>0</v>
      </c>
      <c r="AO28" s="203">
        <v>74.42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1.49</v>
      </c>
      <c r="AE29" s="203">
        <v>0</v>
      </c>
      <c r="AF29" s="203">
        <v>0</v>
      </c>
      <c r="AG29" s="203">
        <v>37.54</v>
      </c>
      <c r="AH29" s="203">
        <v>0</v>
      </c>
      <c r="AI29" s="203">
        <v>61.56</v>
      </c>
      <c r="AJ29" s="203">
        <v>0</v>
      </c>
      <c r="AK29" s="203">
        <v>23.35</v>
      </c>
      <c r="AL29" s="203">
        <v>0</v>
      </c>
      <c r="AM29" s="203">
        <v>0</v>
      </c>
      <c r="AN29" s="203">
        <v>0</v>
      </c>
      <c r="AO29" s="203">
        <v>74.42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1.49</v>
      </c>
      <c r="AE30" s="203">
        <v>0</v>
      </c>
      <c r="AF30" s="203">
        <v>0</v>
      </c>
      <c r="AG30" s="203">
        <v>37.54</v>
      </c>
      <c r="AH30" s="203">
        <v>0</v>
      </c>
      <c r="AI30" s="203">
        <v>61.56</v>
      </c>
      <c r="AJ30" s="203">
        <v>0</v>
      </c>
      <c r="AK30" s="203">
        <v>23.35</v>
      </c>
      <c r="AL30" s="203">
        <v>0</v>
      </c>
      <c r="AM30" s="203">
        <v>0</v>
      </c>
      <c r="AN30" s="203">
        <v>0</v>
      </c>
      <c r="AO30" s="203">
        <v>74.42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1.49</v>
      </c>
      <c r="AE31" s="203">
        <v>0</v>
      </c>
      <c r="AF31" s="203">
        <v>0</v>
      </c>
      <c r="AG31" s="203">
        <v>37.54</v>
      </c>
      <c r="AH31" s="203">
        <v>0</v>
      </c>
      <c r="AI31" s="203">
        <v>61.56</v>
      </c>
      <c r="AJ31" s="203">
        <v>0</v>
      </c>
      <c r="AK31" s="203">
        <v>23.35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1.49</v>
      </c>
      <c r="AE32" s="203">
        <v>0</v>
      </c>
      <c r="AF32" s="203">
        <v>0</v>
      </c>
      <c r="AG32" s="203">
        <v>37.54</v>
      </c>
      <c r="AH32" s="203">
        <v>0</v>
      </c>
      <c r="AI32" s="203">
        <v>61.56</v>
      </c>
      <c r="AJ32" s="203">
        <v>0</v>
      </c>
      <c r="AK32" s="203">
        <v>23.35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1.49</v>
      </c>
      <c r="AE33" s="203">
        <v>0</v>
      </c>
      <c r="AF33" s="203">
        <v>0</v>
      </c>
      <c r="AG33" s="203">
        <v>37.54</v>
      </c>
      <c r="AH33" s="203">
        <v>0</v>
      </c>
      <c r="AI33" s="203">
        <v>61.56</v>
      </c>
      <c r="AJ33" s="203">
        <v>0</v>
      </c>
      <c r="AK33" s="203">
        <v>23.35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1.49</v>
      </c>
      <c r="AE34" s="203">
        <v>0</v>
      </c>
      <c r="AF34" s="203">
        <v>0</v>
      </c>
      <c r="AG34" s="203">
        <v>37.54</v>
      </c>
      <c r="AH34" s="203">
        <v>0</v>
      </c>
      <c r="AI34" s="203">
        <v>61.56</v>
      </c>
      <c r="AJ34" s="203">
        <v>0</v>
      </c>
      <c r="AK34" s="203">
        <v>23.35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1.49</v>
      </c>
      <c r="AE35" s="203">
        <v>0</v>
      </c>
      <c r="AF35" s="203">
        <v>0</v>
      </c>
      <c r="AG35" s="203">
        <v>37.54</v>
      </c>
      <c r="AH35" s="203">
        <v>0</v>
      </c>
      <c r="AI35" s="203">
        <v>61.56</v>
      </c>
      <c r="AJ35" s="203">
        <v>0</v>
      </c>
      <c r="AK35" s="203">
        <v>23.35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1.49</v>
      </c>
      <c r="AE36" s="203">
        <v>0</v>
      </c>
      <c r="AF36" s="203">
        <v>0</v>
      </c>
      <c r="AG36" s="203">
        <v>37.54</v>
      </c>
      <c r="AH36" s="203">
        <v>0</v>
      </c>
      <c r="AI36" s="203">
        <v>61.56</v>
      </c>
      <c r="AJ36" s="203">
        <v>0</v>
      </c>
      <c r="AK36" s="203">
        <v>23.35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1.49</v>
      </c>
      <c r="AE37" s="203">
        <v>0</v>
      </c>
      <c r="AF37" s="203">
        <v>0</v>
      </c>
      <c r="AG37" s="203">
        <v>37.54</v>
      </c>
      <c r="AH37" s="203">
        <v>0</v>
      </c>
      <c r="AI37" s="203">
        <v>61.56</v>
      </c>
      <c r="AJ37" s="203">
        <v>0</v>
      </c>
      <c r="AK37" s="203">
        <v>23.35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1.49</v>
      </c>
      <c r="AE38" s="203">
        <v>0</v>
      </c>
      <c r="AF38" s="203">
        <v>0</v>
      </c>
      <c r="AG38" s="203">
        <v>37.54</v>
      </c>
      <c r="AH38" s="203">
        <v>0</v>
      </c>
      <c r="AI38" s="203">
        <v>61.56</v>
      </c>
      <c r="AJ38" s="203">
        <v>0</v>
      </c>
      <c r="AK38" s="203">
        <v>23.35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1.49</v>
      </c>
      <c r="AE39" s="203">
        <v>0</v>
      </c>
      <c r="AF39" s="203">
        <v>0</v>
      </c>
      <c r="AG39" s="203">
        <v>37.54</v>
      </c>
      <c r="AH39" s="203">
        <v>0</v>
      </c>
      <c r="AI39" s="203">
        <v>61.56</v>
      </c>
      <c r="AJ39" s="203">
        <v>0</v>
      </c>
      <c r="AK39" s="203">
        <v>23.35</v>
      </c>
      <c r="AL39" s="203">
        <v>0</v>
      </c>
      <c r="AM39" s="203">
        <v>0</v>
      </c>
      <c r="AN39" s="203">
        <v>0</v>
      </c>
      <c r="AO39" s="203">
        <v>73.69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1.49</v>
      </c>
      <c r="AE40" s="203">
        <v>0</v>
      </c>
      <c r="AF40" s="203">
        <v>0</v>
      </c>
      <c r="AG40" s="203">
        <v>37.54</v>
      </c>
      <c r="AH40" s="203">
        <v>0</v>
      </c>
      <c r="AI40" s="203">
        <v>61.56</v>
      </c>
      <c r="AJ40" s="203">
        <v>0</v>
      </c>
      <c r="AK40" s="203">
        <v>23.35</v>
      </c>
      <c r="AL40" s="203">
        <v>0</v>
      </c>
      <c r="AM40" s="203">
        <v>0</v>
      </c>
      <c r="AN40" s="203">
        <v>0</v>
      </c>
      <c r="AO40" s="203">
        <v>73.69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1.49</v>
      </c>
      <c r="AE41" s="203">
        <v>0</v>
      </c>
      <c r="AF41" s="203">
        <v>0</v>
      </c>
      <c r="AG41" s="203">
        <v>37.54</v>
      </c>
      <c r="AH41" s="203">
        <v>6.01</v>
      </c>
      <c r="AI41" s="203">
        <v>61.56</v>
      </c>
      <c r="AJ41" s="203">
        <v>0</v>
      </c>
      <c r="AK41" s="203">
        <v>23.35</v>
      </c>
      <c r="AL41" s="203">
        <v>0</v>
      </c>
      <c r="AM41" s="203">
        <v>0</v>
      </c>
      <c r="AN41" s="203">
        <v>0</v>
      </c>
      <c r="AO41" s="203">
        <v>73.69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1.49</v>
      </c>
      <c r="AE42" s="203">
        <v>0</v>
      </c>
      <c r="AF42" s="203">
        <v>0</v>
      </c>
      <c r="AG42" s="203">
        <v>37.54</v>
      </c>
      <c r="AH42" s="203">
        <v>6.01</v>
      </c>
      <c r="AI42" s="203">
        <v>61.56</v>
      </c>
      <c r="AJ42" s="203">
        <v>0</v>
      </c>
      <c r="AK42" s="203">
        <v>23.35</v>
      </c>
      <c r="AL42" s="203">
        <v>0</v>
      </c>
      <c r="AM42" s="203">
        <v>0</v>
      </c>
      <c r="AN42" s="203">
        <v>0</v>
      </c>
      <c r="AO42" s="203">
        <v>73.69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1.49</v>
      </c>
      <c r="AE43" s="203">
        <v>0</v>
      </c>
      <c r="AF43" s="203">
        <v>0</v>
      </c>
      <c r="AG43" s="203">
        <v>37.54</v>
      </c>
      <c r="AH43" s="203">
        <v>12.01</v>
      </c>
      <c r="AI43" s="203">
        <v>61.56</v>
      </c>
      <c r="AJ43" s="203">
        <v>0</v>
      </c>
      <c r="AK43" s="203">
        <v>23.35</v>
      </c>
      <c r="AL43" s="203">
        <v>0</v>
      </c>
      <c r="AM43" s="203">
        <v>0</v>
      </c>
      <c r="AN43" s="203">
        <v>0</v>
      </c>
      <c r="AO43" s="203">
        <v>73.69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1.49</v>
      </c>
      <c r="AE44" s="203">
        <v>0</v>
      </c>
      <c r="AF44" s="203">
        <v>0</v>
      </c>
      <c r="AG44" s="203">
        <v>37.54</v>
      </c>
      <c r="AH44" s="203">
        <v>12.01</v>
      </c>
      <c r="AI44" s="203">
        <v>61.56</v>
      </c>
      <c r="AJ44" s="203">
        <v>0</v>
      </c>
      <c r="AK44" s="203">
        <v>23.35</v>
      </c>
      <c r="AL44" s="203">
        <v>0</v>
      </c>
      <c r="AM44" s="203">
        <v>0</v>
      </c>
      <c r="AN44" s="203">
        <v>0</v>
      </c>
      <c r="AO44" s="203">
        <v>73.69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1.49</v>
      </c>
      <c r="AE45" s="203">
        <v>0</v>
      </c>
      <c r="AF45" s="203">
        <v>0</v>
      </c>
      <c r="AG45" s="203">
        <v>37.54</v>
      </c>
      <c r="AH45" s="203">
        <v>18.02</v>
      </c>
      <c r="AI45" s="203">
        <v>61.56</v>
      </c>
      <c r="AJ45" s="203">
        <v>0</v>
      </c>
      <c r="AK45" s="203">
        <v>23.35</v>
      </c>
      <c r="AL45" s="203">
        <v>0</v>
      </c>
      <c r="AM45" s="203">
        <v>0</v>
      </c>
      <c r="AN45" s="203">
        <v>0</v>
      </c>
      <c r="AO45" s="203">
        <v>73.69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1.49</v>
      </c>
      <c r="AE46" s="203">
        <v>0</v>
      </c>
      <c r="AF46" s="203">
        <v>0</v>
      </c>
      <c r="AG46" s="203">
        <v>37.54</v>
      </c>
      <c r="AH46" s="203">
        <v>24.02</v>
      </c>
      <c r="AI46" s="203">
        <v>61.56</v>
      </c>
      <c r="AJ46" s="203">
        <v>0</v>
      </c>
      <c r="AK46" s="203">
        <v>23.35</v>
      </c>
      <c r="AL46" s="203">
        <v>0</v>
      </c>
      <c r="AM46" s="203">
        <v>0</v>
      </c>
      <c r="AN46" s="203">
        <v>0</v>
      </c>
      <c r="AO46" s="203">
        <v>73.69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1.49</v>
      </c>
      <c r="AE47" s="203">
        <v>0</v>
      </c>
      <c r="AF47" s="203">
        <v>0</v>
      </c>
      <c r="AG47" s="203">
        <v>37.54</v>
      </c>
      <c r="AH47" s="203">
        <v>24.02</v>
      </c>
      <c r="AI47" s="203">
        <v>61.56</v>
      </c>
      <c r="AJ47" s="203">
        <v>0</v>
      </c>
      <c r="AK47" s="203">
        <v>23.35</v>
      </c>
      <c r="AL47" s="203">
        <v>0</v>
      </c>
      <c r="AM47" s="203">
        <v>0</v>
      </c>
      <c r="AN47" s="203">
        <v>0</v>
      </c>
      <c r="AO47" s="203">
        <v>73.69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1.49</v>
      </c>
      <c r="AE48" s="203">
        <v>0</v>
      </c>
      <c r="AF48" s="203">
        <v>0</v>
      </c>
      <c r="AG48" s="203">
        <v>37.54</v>
      </c>
      <c r="AH48" s="203">
        <v>0</v>
      </c>
      <c r="AI48" s="203">
        <v>61.56</v>
      </c>
      <c r="AJ48" s="203">
        <v>0</v>
      </c>
      <c r="AK48" s="203">
        <v>23.35</v>
      </c>
      <c r="AL48" s="203">
        <v>0</v>
      </c>
      <c r="AM48" s="203">
        <v>0</v>
      </c>
      <c r="AN48" s="203">
        <v>0</v>
      </c>
      <c r="AO48" s="203">
        <v>73.69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1.49</v>
      </c>
      <c r="AE49" s="203">
        <v>0</v>
      </c>
      <c r="AF49" s="203">
        <v>0</v>
      </c>
      <c r="AG49" s="203">
        <v>37.54</v>
      </c>
      <c r="AH49" s="203">
        <v>0</v>
      </c>
      <c r="AI49" s="203">
        <v>61.56</v>
      </c>
      <c r="AJ49" s="203">
        <v>0</v>
      </c>
      <c r="AK49" s="203">
        <v>23.35</v>
      </c>
      <c r="AL49" s="203">
        <v>0</v>
      </c>
      <c r="AM49" s="203">
        <v>0</v>
      </c>
      <c r="AN49" s="203">
        <v>0</v>
      </c>
      <c r="AO49" s="203">
        <v>73.69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1.49</v>
      </c>
      <c r="AE50" s="203">
        <v>0</v>
      </c>
      <c r="AF50" s="203">
        <v>0</v>
      </c>
      <c r="AG50" s="203">
        <v>37.54</v>
      </c>
      <c r="AH50" s="203">
        <v>0</v>
      </c>
      <c r="AI50" s="203">
        <v>61.56</v>
      </c>
      <c r="AJ50" s="203">
        <v>0</v>
      </c>
      <c r="AK50" s="203">
        <v>23.35</v>
      </c>
      <c r="AL50" s="203">
        <v>0</v>
      </c>
      <c r="AM50" s="203">
        <v>0</v>
      </c>
      <c r="AN50" s="203">
        <v>0</v>
      </c>
      <c r="AO50" s="203">
        <v>73.69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1.49</v>
      </c>
      <c r="AE51" s="203">
        <v>0</v>
      </c>
      <c r="AF51" s="203">
        <v>0</v>
      </c>
      <c r="AG51" s="203">
        <v>37.54</v>
      </c>
      <c r="AH51" s="203">
        <v>0</v>
      </c>
      <c r="AI51" s="203">
        <v>61.56</v>
      </c>
      <c r="AJ51" s="203">
        <v>0</v>
      </c>
      <c r="AK51" s="203">
        <v>23.35</v>
      </c>
      <c r="AL51" s="203">
        <v>0</v>
      </c>
      <c r="AM51" s="203">
        <v>0</v>
      </c>
      <c r="AN51" s="203">
        <v>0</v>
      </c>
      <c r="AO51" s="203">
        <v>71.5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1.49</v>
      </c>
      <c r="AE52" s="203">
        <v>0</v>
      </c>
      <c r="AF52" s="203">
        <v>0</v>
      </c>
      <c r="AG52" s="203">
        <v>37.54</v>
      </c>
      <c r="AH52" s="203">
        <v>0</v>
      </c>
      <c r="AI52" s="203">
        <v>61.56</v>
      </c>
      <c r="AJ52" s="203">
        <v>0</v>
      </c>
      <c r="AK52" s="203">
        <v>23.35</v>
      </c>
      <c r="AL52" s="203">
        <v>0</v>
      </c>
      <c r="AM52" s="203">
        <v>0</v>
      </c>
      <c r="AN52" s="203">
        <v>0</v>
      </c>
      <c r="AO52" s="203">
        <v>71.5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1.49</v>
      </c>
      <c r="AE53" s="203">
        <v>0</v>
      </c>
      <c r="AF53" s="203">
        <v>0</v>
      </c>
      <c r="AG53" s="203">
        <v>37.54</v>
      </c>
      <c r="AH53" s="203">
        <v>0</v>
      </c>
      <c r="AI53" s="203">
        <v>61.56</v>
      </c>
      <c r="AJ53" s="203">
        <v>0</v>
      </c>
      <c r="AK53" s="203">
        <v>23.35</v>
      </c>
      <c r="AL53" s="203">
        <v>0</v>
      </c>
      <c r="AM53" s="203">
        <v>0</v>
      </c>
      <c r="AN53" s="203">
        <v>0</v>
      </c>
      <c r="AO53" s="203">
        <v>71.5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1.49</v>
      </c>
      <c r="AE54" s="203">
        <v>0</v>
      </c>
      <c r="AF54" s="203">
        <v>0</v>
      </c>
      <c r="AG54" s="203">
        <v>37.54</v>
      </c>
      <c r="AH54" s="203">
        <v>0</v>
      </c>
      <c r="AI54" s="203">
        <v>61.56</v>
      </c>
      <c r="AJ54" s="203">
        <v>0</v>
      </c>
      <c r="AK54" s="203">
        <v>23.35</v>
      </c>
      <c r="AL54" s="203">
        <v>0</v>
      </c>
      <c r="AM54" s="203">
        <v>0</v>
      </c>
      <c r="AN54" s="203">
        <v>0</v>
      </c>
      <c r="AO54" s="203">
        <v>71.5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1.49</v>
      </c>
      <c r="AE55" s="203">
        <v>0</v>
      </c>
      <c r="AF55" s="203">
        <v>0</v>
      </c>
      <c r="AG55" s="203">
        <v>37.54</v>
      </c>
      <c r="AH55" s="203">
        <v>0</v>
      </c>
      <c r="AI55" s="203">
        <v>61.56</v>
      </c>
      <c r="AJ55" s="203">
        <v>0</v>
      </c>
      <c r="AK55" s="203">
        <v>23.35</v>
      </c>
      <c r="AL55" s="203">
        <v>0</v>
      </c>
      <c r="AM55" s="203">
        <v>0</v>
      </c>
      <c r="AN55" s="203">
        <v>0</v>
      </c>
      <c r="AO55" s="203">
        <v>71.5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1.49</v>
      </c>
      <c r="AE56" s="203">
        <v>0</v>
      </c>
      <c r="AF56" s="203">
        <v>0</v>
      </c>
      <c r="AG56" s="203">
        <v>37.54</v>
      </c>
      <c r="AH56" s="203">
        <v>0</v>
      </c>
      <c r="AI56" s="203">
        <v>61.56</v>
      </c>
      <c r="AJ56" s="203">
        <v>0</v>
      </c>
      <c r="AK56" s="203">
        <v>23.35</v>
      </c>
      <c r="AL56" s="203">
        <v>0</v>
      </c>
      <c r="AM56" s="203">
        <v>0</v>
      </c>
      <c r="AN56" s="203">
        <v>0</v>
      </c>
      <c r="AO56" s="203">
        <v>71.5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1.49</v>
      </c>
      <c r="AE57" s="203">
        <v>0</v>
      </c>
      <c r="AF57" s="203">
        <v>0</v>
      </c>
      <c r="AG57" s="203">
        <v>37.54</v>
      </c>
      <c r="AH57" s="203">
        <v>0</v>
      </c>
      <c r="AI57" s="203">
        <v>61.56</v>
      </c>
      <c r="AJ57" s="203">
        <v>0</v>
      </c>
      <c r="AK57" s="203">
        <v>23.35</v>
      </c>
      <c r="AL57" s="203">
        <v>0</v>
      </c>
      <c r="AM57" s="203">
        <v>0</v>
      </c>
      <c r="AN57" s="203">
        <v>0</v>
      </c>
      <c r="AO57" s="203">
        <v>71.5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1.49</v>
      </c>
      <c r="AE58" s="203">
        <v>0</v>
      </c>
      <c r="AF58" s="203">
        <v>0</v>
      </c>
      <c r="AG58" s="203">
        <v>37.54</v>
      </c>
      <c r="AH58" s="203">
        <v>0</v>
      </c>
      <c r="AI58" s="203">
        <v>61.56</v>
      </c>
      <c r="AJ58" s="203">
        <v>0</v>
      </c>
      <c r="AK58" s="203">
        <v>23.35</v>
      </c>
      <c r="AL58" s="203">
        <v>0</v>
      </c>
      <c r="AM58" s="203">
        <v>0</v>
      </c>
      <c r="AN58" s="203">
        <v>0</v>
      </c>
      <c r="AO58" s="203">
        <v>71.5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1.49</v>
      </c>
      <c r="AE59" s="203">
        <v>0</v>
      </c>
      <c r="AF59" s="203">
        <v>0</v>
      </c>
      <c r="AG59" s="203">
        <v>37.54</v>
      </c>
      <c r="AH59" s="203">
        <v>0</v>
      </c>
      <c r="AI59" s="203">
        <v>61.56</v>
      </c>
      <c r="AJ59" s="203">
        <v>0</v>
      </c>
      <c r="AK59" s="203">
        <v>23.35</v>
      </c>
      <c r="AL59" s="203">
        <v>0</v>
      </c>
      <c r="AM59" s="203">
        <v>0</v>
      </c>
      <c r="AN59" s="203">
        <v>0</v>
      </c>
      <c r="AO59" s="203">
        <v>71.5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1.49</v>
      </c>
      <c r="AE60" s="203">
        <v>0</v>
      </c>
      <c r="AF60" s="203">
        <v>0</v>
      </c>
      <c r="AG60" s="203">
        <v>37.54</v>
      </c>
      <c r="AH60" s="203">
        <v>0</v>
      </c>
      <c r="AI60" s="203">
        <v>61.56</v>
      </c>
      <c r="AJ60" s="203">
        <v>0</v>
      </c>
      <c r="AK60" s="203">
        <v>23.35</v>
      </c>
      <c r="AL60" s="203">
        <v>0</v>
      </c>
      <c r="AM60" s="203">
        <v>0</v>
      </c>
      <c r="AN60" s="203">
        <v>0</v>
      </c>
      <c r="AO60" s="203">
        <v>71.5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1.49</v>
      </c>
      <c r="AE61" s="203">
        <v>0</v>
      </c>
      <c r="AF61" s="203">
        <v>0</v>
      </c>
      <c r="AG61" s="203">
        <v>37.54</v>
      </c>
      <c r="AH61" s="203">
        <v>0</v>
      </c>
      <c r="AI61" s="203">
        <v>61.56</v>
      </c>
      <c r="AJ61" s="203">
        <v>0</v>
      </c>
      <c r="AK61" s="203">
        <v>23.35</v>
      </c>
      <c r="AL61" s="203">
        <v>0</v>
      </c>
      <c r="AM61" s="203">
        <v>0</v>
      </c>
      <c r="AN61" s="203">
        <v>0</v>
      </c>
      <c r="AO61" s="203">
        <v>71.5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1.49</v>
      </c>
      <c r="AE62" s="203">
        <v>0</v>
      </c>
      <c r="AF62" s="203">
        <v>0</v>
      </c>
      <c r="AG62" s="203">
        <v>37.54</v>
      </c>
      <c r="AH62" s="203">
        <v>0</v>
      </c>
      <c r="AI62" s="203">
        <v>61.56</v>
      </c>
      <c r="AJ62" s="203">
        <v>0</v>
      </c>
      <c r="AK62" s="203">
        <v>23.35</v>
      </c>
      <c r="AL62" s="203">
        <v>0</v>
      </c>
      <c r="AM62" s="203">
        <v>0</v>
      </c>
      <c r="AN62" s="203">
        <v>0</v>
      </c>
      <c r="AO62" s="203">
        <v>71.5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1.49</v>
      </c>
      <c r="AE63" s="203">
        <v>0</v>
      </c>
      <c r="AF63" s="203">
        <v>0</v>
      </c>
      <c r="AG63" s="203">
        <v>37.54</v>
      </c>
      <c r="AH63" s="203">
        <v>0</v>
      </c>
      <c r="AI63" s="203">
        <v>61.56</v>
      </c>
      <c r="AJ63" s="203">
        <v>0</v>
      </c>
      <c r="AK63" s="203">
        <v>23.35</v>
      </c>
      <c r="AL63" s="203">
        <v>0</v>
      </c>
      <c r="AM63" s="203">
        <v>0</v>
      </c>
      <c r="AN63" s="203">
        <v>0</v>
      </c>
      <c r="AO63" s="203">
        <v>71.5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1.49</v>
      </c>
      <c r="AE64" s="203">
        <v>0</v>
      </c>
      <c r="AF64" s="203">
        <v>0</v>
      </c>
      <c r="AG64" s="203">
        <v>37.54</v>
      </c>
      <c r="AH64" s="203">
        <v>0</v>
      </c>
      <c r="AI64" s="203">
        <v>61.56</v>
      </c>
      <c r="AJ64" s="203">
        <v>0</v>
      </c>
      <c r="AK64" s="203">
        <v>23.35</v>
      </c>
      <c r="AL64" s="203">
        <v>0</v>
      </c>
      <c r="AM64" s="203">
        <v>0</v>
      </c>
      <c r="AN64" s="203">
        <v>0</v>
      </c>
      <c r="AO64" s="203">
        <v>71.5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1.49</v>
      </c>
      <c r="AE65" s="203">
        <v>0</v>
      </c>
      <c r="AF65" s="203">
        <v>0</v>
      </c>
      <c r="AG65" s="203">
        <v>37.54</v>
      </c>
      <c r="AH65" s="203">
        <v>0</v>
      </c>
      <c r="AI65" s="203">
        <v>61.56</v>
      </c>
      <c r="AJ65" s="203">
        <v>0</v>
      </c>
      <c r="AK65" s="203">
        <v>23.35</v>
      </c>
      <c r="AL65" s="203">
        <v>0</v>
      </c>
      <c r="AM65" s="203">
        <v>0</v>
      </c>
      <c r="AN65" s="203">
        <v>0</v>
      </c>
      <c r="AO65" s="203">
        <v>71.5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1.49</v>
      </c>
      <c r="AE66" s="203">
        <v>0</v>
      </c>
      <c r="AF66" s="203">
        <v>0</v>
      </c>
      <c r="AG66" s="203">
        <v>37.54</v>
      </c>
      <c r="AH66" s="203">
        <v>0</v>
      </c>
      <c r="AI66" s="203">
        <v>61.56</v>
      </c>
      <c r="AJ66" s="203">
        <v>0</v>
      </c>
      <c r="AK66" s="203">
        <v>23.35</v>
      </c>
      <c r="AL66" s="203">
        <v>0</v>
      </c>
      <c r="AM66" s="203">
        <v>0</v>
      </c>
      <c r="AN66" s="203">
        <v>0</v>
      </c>
      <c r="AO66" s="203">
        <v>71.5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1.49</v>
      </c>
      <c r="AE67" s="203">
        <v>0</v>
      </c>
      <c r="AF67" s="203">
        <v>0</v>
      </c>
      <c r="AG67" s="203">
        <v>37.54</v>
      </c>
      <c r="AH67" s="203">
        <v>0</v>
      </c>
      <c r="AI67" s="203">
        <v>61.56</v>
      </c>
      <c r="AJ67" s="203">
        <v>0</v>
      </c>
      <c r="AK67" s="203">
        <v>23.35</v>
      </c>
      <c r="AL67" s="203">
        <v>0</v>
      </c>
      <c r="AM67" s="203">
        <v>0</v>
      </c>
      <c r="AN67" s="203">
        <v>0</v>
      </c>
      <c r="AO67" s="203">
        <v>71.5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1.49</v>
      </c>
      <c r="AE68" s="203">
        <v>0</v>
      </c>
      <c r="AF68" s="203">
        <v>0</v>
      </c>
      <c r="AG68" s="203">
        <v>37.54</v>
      </c>
      <c r="AH68" s="203">
        <v>0</v>
      </c>
      <c r="AI68" s="203">
        <v>61.56</v>
      </c>
      <c r="AJ68" s="203">
        <v>0</v>
      </c>
      <c r="AK68" s="203">
        <v>23.35</v>
      </c>
      <c r="AL68" s="203">
        <v>0</v>
      </c>
      <c r="AM68" s="203">
        <v>0</v>
      </c>
      <c r="AN68" s="203">
        <v>0</v>
      </c>
      <c r="AO68" s="203">
        <v>71.5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1.49</v>
      </c>
      <c r="AE69" s="203">
        <v>0</v>
      </c>
      <c r="AF69" s="203">
        <v>0</v>
      </c>
      <c r="AG69" s="203">
        <v>37.54</v>
      </c>
      <c r="AH69" s="203">
        <v>0</v>
      </c>
      <c r="AI69" s="203">
        <v>61.56</v>
      </c>
      <c r="AJ69" s="203">
        <v>0</v>
      </c>
      <c r="AK69" s="203">
        <v>23.35</v>
      </c>
      <c r="AL69" s="203">
        <v>0</v>
      </c>
      <c r="AM69" s="203">
        <v>0</v>
      </c>
      <c r="AN69" s="203">
        <v>0</v>
      </c>
      <c r="AO69" s="203">
        <v>71.5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1.49</v>
      </c>
      <c r="AE70" s="203">
        <v>0</v>
      </c>
      <c r="AF70" s="203">
        <v>0</v>
      </c>
      <c r="AG70" s="203">
        <v>37.54</v>
      </c>
      <c r="AH70" s="203">
        <v>0</v>
      </c>
      <c r="AI70" s="203">
        <v>61.56</v>
      </c>
      <c r="AJ70" s="203">
        <v>0</v>
      </c>
      <c r="AK70" s="203">
        <v>23.35</v>
      </c>
      <c r="AL70" s="203">
        <v>0</v>
      </c>
      <c r="AM70" s="203">
        <v>0</v>
      </c>
      <c r="AN70" s="203">
        <v>0</v>
      </c>
      <c r="AO70" s="203">
        <v>71.5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1.49</v>
      </c>
      <c r="AE71" s="203">
        <v>0</v>
      </c>
      <c r="AF71" s="203">
        <v>0</v>
      </c>
      <c r="AG71" s="203">
        <v>37.54</v>
      </c>
      <c r="AH71" s="203">
        <v>0</v>
      </c>
      <c r="AI71" s="203">
        <v>61.56</v>
      </c>
      <c r="AJ71" s="203">
        <v>0</v>
      </c>
      <c r="AK71" s="203">
        <v>23.35</v>
      </c>
      <c r="AL71" s="203">
        <v>0</v>
      </c>
      <c r="AM71" s="203">
        <v>0</v>
      </c>
      <c r="AN71" s="203">
        <v>0</v>
      </c>
      <c r="AO71" s="203">
        <v>71.5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1.49</v>
      </c>
      <c r="AE72" s="203">
        <v>0</v>
      </c>
      <c r="AF72" s="203">
        <v>0</v>
      </c>
      <c r="AG72" s="203">
        <v>37.54</v>
      </c>
      <c r="AH72" s="203">
        <v>0</v>
      </c>
      <c r="AI72" s="203">
        <v>61.56</v>
      </c>
      <c r="AJ72" s="203">
        <v>0</v>
      </c>
      <c r="AK72" s="203">
        <v>23.35</v>
      </c>
      <c r="AL72" s="203">
        <v>0</v>
      </c>
      <c r="AM72" s="203">
        <v>0</v>
      </c>
      <c r="AN72" s="203">
        <v>0</v>
      </c>
      <c r="AO72" s="203">
        <v>71.5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1.49</v>
      </c>
      <c r="AE73" s="203">
        <v>0</v>
      </c>
      <c r="AF73" s="203">
        <v>0</v>
      </c>
      <c r="AG73" s="203">
        <v>37.54</v>
      </c>
      <c r="AH73" s="203">
        <v>0</v>
      </c>
      <c r="AI73" s="203">
        <v>61.56</v>
      </c>
      <c r="AJ73" s="203">
        <v>0</v>
      </c>
      <c r="AK73" s="203">
        <v>23.35</v>
      </c>
      <c r="AL73" s="203">
        <v>0</v>
      </c>
      <c r="AM73" s="203">
        <v>0</v>
      </c>
      <c r="AN73" s="203">
        <v>0</v>
      </c>
      <c r="AO73" s="203">
        <v>71.5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1.49</v>
      </c>
      <c r="AE74" s="203">
        <v>0</v>
      </c>
      <c r="AF74" s="203">
        <v>0</v>
      </c>
      <c r="AG74" s="203">
        <v>37.54</v>
      </c>
      <c r="AH74" s="203">
        <v>0</v>
      </c>
      <c r="AI74" s="203">
        <v>61.56</v>
      </c>
      <c r="AJ74" s="203">
        <v>0</v>
      </c>
      <c r="AK74" s="203">
        <v>23.35</v>
      </c>
      <c r="AL74" s="203">
        <v>0</v>
      </c>
      <c r="AM74" s="203">
        <v>0</v>
      </c>
      <c r="AN74" s="203">
        <v>0</v>
      </c>
      <c r="AO74" s="203">
        <v>71.5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1.49</v>
      </c>
      <c r="AE75" s="203">
        <v>0</v>
      </c>
      <c r="AF75" s="203">
        <v>0</v>
      </c>
      <c r="AG75" s="203">
        <v>37.54</v>
      </c>
      <c r="AH75" s="203">
        <v>0</v>
      </c>
      <c r="AI75" s="203">
        <v>61.56</v>
      </c>
      <c r="AJ75" s="203">
        <v>0</v>
      </c>
      <c r="AK75" s="203">
        <v>23.35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1.49</v>
      </c>
      <c r="AE76" s="203">
        <v>0</v>
      </c>
      <c r="AF76" s="203">
        <v>0</v>
      </c>
      <c r="AG76" s="203">
        <v>37.54</v>
      </c>
      <c r="AH76" s="203">
        <v>0</v>
      </c>
      <c r="AI76" s="203">
        <v>61.56</v>
      </c>
      <c r="AJ76" s="203">
        <v>0</v>
      </c>
      <c r="AK76" s="203">
        <v>23.35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1.49</v>
      </c>
      <c r="AE77" s="203">
        <v>0</v>
      </c>
      <c r="AF77" s="203">
        <v>0</v>
      </c>
      <c r="AG77" s="203">
        <v>37.54</v>
      </c>
      <c r="AH77" s="203">
        <v>0</v>
      </c>
      <c r="AI77" s="203">
        <v>61.56</v>
      </c>
      <c r="AJ77" s="203">
        <v>0</v>
      </c>
      <c r="AK77" s="203">
        <v>23.35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1.49</v>
      </c>
      <c r="AE78" s="203">
        <v>0</v>
      </c>
      <c r="AF78" s="203">
        <v>0</v>
      </c>
      <c r="AG78" s="203">
        <v>37.54</v>
      </c>
      <c r="AH78" s="203">
        <v>0</v>
      </c>
      <c r="AI78" s="203">
        <v>61.56</v>
      </c>
      <c r="AJ78" s="203">
        <v>0</v>
      </c>
      <c r="AK78" s="203">
        <v>23.35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3.97</v>
      </c>
      <c r="AD79" s="203">
        <v>0</v>
      </c>
      <c r="AE79" s="203">
        <v>0</v>
      </c>
      <c r="AF79" s="203">
        <v>0</v>
      </c>
      <c r="AG79" s="203">
        <v>37.54</v>
      </c>
      <c r="AH79" s="203">
        <v>0</v>
      </c>
      <c r="AI79" s="203">
        <v>61.56</v>
      </c>
      <c r="AJ79" s="203">
        <v>0</v>
      </c>
      <c r="AK79" s="203">
        <v>23.35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3.97</v>
      </c>
      <c r="AD80" s="203">
        <v>0</v>
      </c>
      <c r="AE80" s="203">
        <v>0</v>
      </c>
      <c r="AF80" s="203">
        <v>0</v>
      </c>
      <c r="AG80" s="203">
        <v>37.54</v>
      </c>
      <c r="AH80" s="203">
        <v>0</v>
      </c>
      <c r="AI80" s="203">
        <v>61.56</v>
      </c>
      <c r="AJ80" s="203">
        <v>0</v>
      </c>
      <c r="AK80" s="203">
        <v>23.35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3.97</v>
      </c>
      <c r="AD81" s="203">
        <v>0</v>
      </c>
      <c r="AE81" s="203">
        <v>0</v>
      </c>
      <c r="AF81" s="203">
        <v>0</v>
      </c>
      <c r="AG81" s="203">
        <v>37.54</v>
      </c>
      <c r="AH81" s="203">
        <v>0</v>
      </c>
      <c r="AI81" s="203">
        <v>61.56</v>
      </c>
      <c r="AJ81" s="203">
        <v>0</v>
      </c>
      <c r="AK81" s="203">
        <v>23.35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3.97</v>
      </c>
      <c r="AD82" s="203">
        <v>0</v>
      </c>
      <c r="AE82" s="203">
        <v>0</v>
      </c>
      <c r="AF82" s="203">
        <v>0</v>
      </c>
      <c r="AG82" s="203">
        <v>37.54</v>
      </c>
      <c r="AH82" s="203">
        <v>0</v>
      </c>
      <c r="AI82" s="203">
        <v>61.56</v>
      </c>
      <c r="AJ82" s="203">
        <v>0</v>
      </c>
      <c r="AK82" s="203">
        <v>23.35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3.96</v>
      </c>
      <c r="AD83" s="203">
        <v>0</v>
      </c>
      <c r="AE83" s="203">
        <v>0</v>
      </c>
      <c r="AF83" s="203">
        <v>0</v>
      </c>
      <c r="AG83" s="203">
        <v>37.54</v>
      </c>
      <c r="AH83" s="203">
        <v>0</v>
      </c>
      <c r="AI83" s="203">
        <v>61.56</v>
      </c>
      <c r="AJ83" s="203">
        <v>0</v>
      </c>
      <c r="AK83" s="203">
        <v>23.35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3.96</v>
      </c>
      <c r="AD84" s="203">
        <v>0</v>
      </c>
      <c r="AE84" s="203">
        <v>0</v>
      </c>
      <c r="AF84" s="203">
        <v>0</v>
      </c>
      <c r="AG84" s="203">
        <v>37.54</v>
      </c>
      <c r="AH84" s="203">
        <v>0</v>
      </c>
      <c r="AI84" s="203">
        <v>61.56</v>
      </c>
      <c r="AJ84" s="203">
        <v>0</v>
      </c>
      <c r="AK84" s="203">
        <v>23.35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3.96</v>
      </c>
      <c r="AD85" s="203">
        <v>0</v>
      </c>
      <c r="AE85" s="203">
        <v>0</v>
      </c>
      <c r="AF85" s="203">
        <v>0</v>
      </c>
      <c r="AG85" s="203">
        <v>37.54</v>
      </c>
      <c r="AH85" s="203">
        <v>0</v>
      </c>
      <c r="AI85" s="203">
        <v>61.56</v>
      </c>
      <c r="AJ85" s="203">
        <v>0</v>
      </c>
      <c r="AK85" s="203">
        <v>23.35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3.96</v>
      </c>
      <c r="AD86" s="203">
        <v>0</v>
      </c>
      <c r="AE86" s="203">
        <v>0</v>
      </c>
      <c r="AF86" s="203">
        <v>0</v>
      </c>
      <c r="AG86" s="203">
        <v>37.54</v>
      </c>
      <c r="AH86" s="203">
        <v>0</v>
      </c>
      <c r="AI86" s="203">
        <v>61.56</v>
      </c>
      <c r="AJ86" s="203">
        <v>0</v>
      </c>
      <c r="AK86" s="203">
        <v>23.35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3.96</v>
      </c>
      <c r="AD87" s="203">
        <v>0</v>
      </c>
      <c r="AE87" s="203">
        <v>0</v>
      </c>
      <c r="AF87" s="203">
        <v>0</v>
      </c>
      <c r="AG87" s="203">
        <v>37.54</v>
      </c>
      <c r="AH87" s="203">
        <v>0</v>
      </c>
      <c r="AI87" s="203">
        <v>61.56</v>
      </c>
      <c r="AJ87" s="203">
        <v>0</v>
      </c>
      <c r="AK87" s="203">
        <v>23.35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3.96</v>
      </c>
      <c r="AD88" s="203">
        <v>0</v>
      </c>
      <c r="AE88" s="203">
        <v>0</v>
      </c>
      <c r="AF88" s="203">
        <v>0</v>
      </c>
      <c r="AG88" s="203">
        <v>37.54</v>
      </c>
      <c r="AH88" s="203">
        <v>0</v>
      </c>
      <c r="AI88" s="203">
        <v>61.56</v>
      </c>
      <c r="AJ88" s="203">
        <v>0</v>
      </c>
      <c r="AK88" s="203">
        <v>23.35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3.96</v>
      </c>
      <c r="AD89" s="203">
        <v>0</v>
      </c>
      <c r="AE89" s="203">
        <v>0</v>
      </c>
      <c r="AF89" s="203">
        <v>0</v>
      </c>
      <c r="AG89" s="203">
        <v>37.54</v>
      </c>
      <c r="AH89" s="203">
        <v>0</v>
      </c>
      <c r="AI89" s="203">
        <v>61.56</v>
      </c>
      <c r="AJ89" s="203">
        <v>0</v>
      </c>
      <c r="AK89" s="203">
        <v>23.35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3.96</v>
      </c>
      <c r="AD90" s="203">
        <v>0</v>
      </c>
      <c r="AE90" s="203">
        <v>0</v>
      </c>
      <c r="AF90" s="203">
        <v>0</v>
      </c>
      <c r="AG90" s="203">
        <v>37.54</v>
      </c>
      <c r="AH90" s="203">
        <v>0</v>
      </c>
      <c r="AI90" s="203">
        <v>61.56</v>
      </c>
      <c r="AJ90" s="203">
        <v>0</v>
      </c>
      <c r="AK90" s="203">
        <v>23.35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3.96</v>
      </c>
      <c r="AD91" s="203">
        <v>0</v>
      </c>
      <c r="AE91" s="203">
        <v>0</v>
      </c>
      <c r="AF91" s="203">
        <v>0</v>
      </c>
      <c r="AG91" s="203">
        <v>37.54</v>
      </c>
      <c r="AH91" s="203">
        <v>0</v>
      </c>
      <c r="AI91" s="203">
        <v>61.56</v>
      </c>
      <c r="AJ91" s="203">
        <v>0</v>
      </c>
      <c r="AK91" s="203">
        <v>23.35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3.96</v>
      </c>
      <c r="AD92" s="203">
        <v>0</v>
      </c>
      <c r="AE92" s="203">
        <v>0</v>
      </c>
      <c r="AF92" s="203">
        <v>0</v>
      </c>
      <c r="AG92" s="203">
        <v>37.54</v>
      </c>
      <c r="AH92" s="203">
        <v>0</v>
      </c>
      <c r="AI92" s="203">
        <v>61.56</v>
      </c>
      <c r="AJ92" s="203">
        <v>0</v>
      </c>
      <c r="AK92" s="203">
        <v>23.35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3.96</v>
      </c>
      <c r="AD93" s="203">
        <v>0</v>
      </c>
      <c r="AE93" s="203">
        <v>0</v>
      </c>
      <c r="AF93" s="203">
        <v>0</v>
      </c>
      <c r="AG93" s="203">
        <v>37.54</v>
      </c>
      <c r="AH93" s="203">
        <v>0</v>
      </c>
      <c r="AI93" s="203">
        <v>61.56</v>
      </c>
      <c r="AJ93" s="203">
        <v>0</v>
      </c>
      <c r="AK93" s="203">
        <v>23.35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3.96</v>
      </c>
      <c r="AD94" s="203">
        <v>0</v>
      </c>
      <c r="AE94" s="203">
        <v>0</v>
      </c>
      <c r="AF94" s="203">
        <v>0</v>
      </c>
      <c r="AG94" s="203">
        <v>37.54</v>
      </c>
      <c r="AH94" s="203">
        <v>0</v>
      </c>
      <c r="AI94" s="203">
        <v>61.56</v>
      </c>
      <c r="AJ94" s="203">
        <v>0</v>
      </c>
      <c r="AK94" s="203">
        <v>23.35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3.96</v>
      </c>
      <c r="AD95" s="203">
        <v>0</v>
      </c>
      <c r="AE95" s="203">
        <v>0</v>
      </c>
      <c r="AF95" s="203">
        <v>0</v>
      </c>
      <c r="AG95" s="203">
        <v>37.54</v>
      </c>
      <c r="AH95" s="203">
        <v>0</v>
      </c>
      <c r="AI95" s="203">
        <v>61.56</v>
      </c>
      <c r="AJ95" s="203">
        <v>0</v>
      </c>
      <c r="AK95" s="203">
        <v>23.35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3.96</v>
      </c>
      <c r="AD96" s="203">
        <v>0</v>
      </c>
      <c r="AE96" s="203">
        <v>0</v>
      </c>
      <c r="AF96" s="203">
        <v>0</v>
      </c>
      <c r="AG96" s="203">
        <v>37.54</v>
      </c>
      <c r="AH96" s="203">
        <v>0</v>
      </c>
      <c r="AI96" s="203">
        <v>61.56</v>
      </c>
      <c r="AJ96" s="203">
        <v>0</v>
      </c>
      <c r="AK96" s="203">
        <v>23.35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3.96</v>
      </c>
      <c r="AD97" s="203">
        <v>0</v>
      </c>
      <c r="AE97" s="203">
        <v>0</v>
      </c>
      <c r="AF97" s="203">
        <v>0</v>
      </c>
      <c r="AG97" s="203">
        <v>37.54</v>
      </c>
      <c r="AH97" s="203">
        <v>0</v>
      </c>
      <c r="AI97" s="203">
        <v>61.56</v>
      </c>
      <c r="AJ97" s="203">
        <v>0</v>
      </c>
      <c r="AK97" s="203">
        <v>23.35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3.96</v>
      </c>
      <c r="AD98" s="203">
        <v>0</v>
      </c>
      <c r="AE98" s="203">
        <v>0</v>
      </c>
      <c r="AF98" s="203">
        <v>0</v>
      </c>
      <c r="AG98" s="203">
        <v>37.54</v>
      </c>
      <c r="AH98" s="203">
        <v>0</v>
      </c>
      <c r="AI98" s="203">
        <v>61.56</v>
      </c>
      <c r="AJ98" s="203">
        <v>0</v>
      </c>
      <c r="AK98" s="203">
        <v>23.35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5.9330000000000056E-2</v>
      </c>
      <c r="AD99">
        <f t="shared" si="0"/>
        <v>2.8309999999999964E-2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1.7576100000000006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6.89</v>
      </c>
      <c r="J3" s="203">
        <v>0</v>
      </c>
      <c r="K3" s="203">
        <v>4.5599999999999996</v>
      </c>
      <c r="L3" s="203">
        <v>182.74</v>
      </c>
      <c r="M3" s="203">
        <v>11.9</v>
      </c>
      <c r="N3" s="203">
        <v>16.27</v>
      </c>
      <c r="O3" s="203">
        <v>0</v>
      </c>
      <c r="P3" s="203">
        <v>18.84</v>
      </c>
      <c r="Q3" s="203">
        <v>2.4700000000000002</v>
      </c>
      <c r="R3" s="203">
        <v>2.66</v>
      </c>
      <c r="S3" s="203">
        <v>3.3</v>
      </c>
      <c r="T3" s="203">
        <v>0</v>
      </c>
      <c r="U3" s="203">
        <v>12.09</v>
      </c>
      <c r="V3" s="203">
        <v>1.49</v>
      </c>
      <c r="W3" s="203">
        <v>5.23</v>
      </c>
      <c r="X3" s="203">
        <v>17.84</v>
      </c>
      <c r="Y3" s="203">
        <v>0</v>
      </c>
      <c r="Z3" s="203">
        <v>33.770000000000003</v>
      </c>
      <c r="AA3" s="203">
        <v>11.34</v>
      </c>
      <c r="AB3" s="203">
        <v>0</v>
      </c>
      <c r="AC3" s="203">
        <v>12.48</v>
      </c>
      <c r="AD3" s="203">
        <v>8.9</v>
      </c>
      <c r="AE3" s="203">
        <v>0</v>
      </c>
      <c r="AF3" s="203">
        <v>0</v>
      </c>
      <c r="AG3" s="203">
        <v>24.1</v>
      </c>
      <c r="AH3" s="203">
        <v>0</v>
      </c>
      <c r="AI3" s="203">
        <v>39.520000000000003</v>
      </c>
      <c r="AJ3" s="203">
        <v>0</v>
      </c>
      <c r="AK3" s="203">
        <v>69.61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8.86</v>
      </c>
      <c r="AS3" s="203">
        <v>21.66</v>
      </c>
      <c r="AT3" s="203">
        <v>20.51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6.89</v>
      </c>
      <c r="J4" s="203">
        <v>0</v>
      </c>
      <c r="K4" s="203">
        <v>4.5599999999999996</v>
      </c>
      <c r="L4" s="203">
        <v>182.74</v>
      </c>
      <c r="M4" s="203">
        <v>11.9</v>
      </c>
      <c r="N4" s="203">
        <v>16.27</v>
      </c>
      <c r="O4" s="203">
        <v>0</v>
      </c>
      <c r="P4" s="203">
        <v>18.84</v>
      </c>
      <c r="Q4" s="203">
        <v>2.4700000000000002</v>
      </c>
      <c r="R4" s="203">
        <v>2.66</v>
      </c>
      <c r="S4" s="203">
        <v>3.3</v>
      </c>
      <c r="T4" s="203">
        <v>0</v>
      </c>
      <c r="U4" s="203">
        <v>12.09</v>
      </c>
      <c r="V4" s="203">
        <v>1.49</v>
      </c>
      <c r="W4" s="203">
        <v>5.23</v>
      </c>
      <c r="X4" s="203">
        <v>17.84</v>
      </c>
      <c r="Y4" s="203">
        <v>0</v>
      </c>
      <c r="Z4" s="203">
        <v>33.770000000000003</v>
      </c>
      <c r="AA4" s="203">
        <v>11.34</v>
      </c>
      <c r="AB4" s="203">
        <v>0</v>
      </c>
      <c r="AC4" s="203">
        <v>12.48</v>
      </c>
      <c r="AD4" s="203">
        <v>8.9</v>
      </c>
      <c r="AE4" s="203">
        <v>0</v>
      </c>
      <c r="AF4" s="203">
        <v>0</v>
      </c>
      <c r="AG4" s="203">
        <v>24.1</v>
      </c>
      <c r="AH4" s="203">
        <v>0</v>
      </c>
      <c r="AI4" s="203">
        <v>39.520000000000003</v>
      </c>
      <c r="AJ4" s="203">
        <v>0</v>
      </c>
      <c r="AK4" s="203">
        <v>69.61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8.86</v>
      </c>
      <c r="AS4" s="203">
        <v>21.66</v>
      </c>
      <c r="AT4" s="203">
        <v>20.51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6.89</v>
      </c>
      <c r="J5" s="203">
        <v>0</v>
      </c>
      <c r="K5" s="203">
        <v>4.5599999999999996</v>
      </c>
      <c r="L5" s="203">
        <v>181.53</v>
      </c>
      <c r="M5" s="203">
        <v>11.9</v>
      </c>
      <c r="N5" s="203">
        <v>16.27</v>
      </c>
      <c r="O5" s="203">
        <v>0</v>
      </c>
      <c r="P5" s="203">
        <v>18.84</v>
      </c>
      <c r="Q5" s="203">
        <v>2.4700000000000002</v>
      </c>
      <c r="R5" s="203">
        <v>2.66</v>
      </c>
      <c r="S5" s="203">
        <v>3.3</v>
      </c>
      <c r="T5" s="203">
        <v>0</v>
      </c>
      <c r="U5" s="203">
        <v>12.09</v>
      </c>
      <c r="V5" s="203">
        <v>1.49</v>
      </c>
      <c r="W5" s="203">
        <v>5.23</v>
      </c>
      <c r="X5" s="203">
        <v>17.84</v>
      </c>
      <c r="Y5" s="203">
        <v>0</v>
      </c>
      <c r="Z5" s="203">
        <v>33.770000000000003</v>
      </c>
      <c r="AA5" s="203">
        <v>10.08</v>
      </c>
      <c r="AB5" s="203">
        <v>0</v>
      </c>
      <c r="AC5" s="203">
        <v>12.48</v>
      </c>
      <c r="AD5" s="203">
        <v>8.9</v>
      </c>
      <c r="AE5" s="203">
        <v>0</v>
      </c>
      <c r="AF5" s="203">
        <v>0</v>
      </c>
      <c r="AG5" s="203">
        <v>24.1</v>
      </c>
      <c r="AH5" s="203">
        <v>0</v>
      </c>
      <c r="AI5" s="203">
        <v>39.520000000000003</v>
      </c>
      <c r="AJ5" s="203">
        <v>0</v>
      </c>
      <c r="AK5" s="203">
        <v>69.61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8.86</v>
      </c>
      <c r="AS5" s="203">
        <v>21.66</v>
      </c>
      <c r="AT5" s="203">
        <v>20.51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6.89</v>
      </c>
      <c r="J6" s="203">
        <v>0</v>
      </c>
      <c r="K6" s="203">
        <v>4.5599999999999996</v>
      </c>
      <c r="L6" s="203">
        <v>181.53</v>
      </c>
      <c r="M6" s="203">
        <v>11.9</v>
      </c>
      <c r="N6" s="203">
        <v>16.27</v>
      </c>
      <c r="O6" s="203">
        <v>0</v>
      </c>
      <c r="P6" s="203">
        <v>18.84</v>
      </c>
      <c r="Q6" s="203">
        <v>2.4700000000000002</v>
      </c>
      <c r="R6" s="203">
        <v>2.66</v>
      </c>
      <c r="S6" s="203">
        <v>3.3</v>
      </c>
      <c r="T6" s="203">
        <v>0</v>
      </c>
      <c r="U6" s="203">
        <v>12.09</v>
      </c>
      <c r="V6" s="203">
        <v>1.49</v>
      </c>
      <c r="W6" s="203">
        <v>5.23</v>
      </c>
      <c r="X6" s="203">
        <v>17.84</v>
      </c>
      <c r="Y6" s="203">
        <v>0</v>
      </c>
      <c r="Z6" s="203">
        <v>33.770000000000003</v>
      </c>
      <c r="AA6" s="203">
        <v>10.08</v>
      </c>
      <c r="AB6" s="203">
        <v>0</v>
      </c>
      <c r="AC6" s="203">
        <v>12.48</v>
      </c>
      <c r="AD6" s="203">
        <v>8.9</v>
      </c>
      <c r="AE6" s="203">
        <v>0</v>
      </c>
      <c r="AF6" s="203">
        <v>0</v>
      </c>
      <c r="AG6" s="203">
        <v>24.1</v>
      </c>
      <c r="AH6" s="203">
        <v>0</v>
      </c>
      <c r="AI6" s="203">
        <v>39.520000000000003</v>
      </c>
      <c r="AJ6" s="203">
        <v>0</v>
      </c>
      <c r="AK6" s="203">
        <v>69.61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8.86</v>
      </c>
      <c r="AS6" s="203">
        <v>21.66</v>
      </c>
      <c r="AT6" s="203">
        <v>20.51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6.89</v>
      </c>
      <c r="J7" s="203">
        <v>0</v>
      </c>
      <c r="K7" s="203">
        <v>4.5599999999999996</v>
      </c>
      <c r="L7" s="203">
        <v>181.53</v>
      </c>
      <c r="M7" s="203">
        <v>11.9</v>
      </c>
      <c r="N7" s="203">
        <v>16.27</v>
      </c>
      <c r="O7" s="203">
        <v>0</v>
      </c>
      <c r="P7" s="203">
        <v>18.84</v>
      </c>
      <c r="Q7" s="203">
        <v>2.4700000000000002</v>
      </c>
      <c r="R7" s="203">
        <v>2.66</v>
      </c>
      <c r="S7" s="203">
        <v>3.3</v>
      </c>
      <c r="T7" s="203">
        <v>0</v>
      </c>
      <c r="U7" s="203">
        <v>12.09</v>
      </c>
      <c r="V7" s="203">
        <v>1.49</v>
      </c>
      <c r="W7" s="203">
        <v>5.23</v>
      </c>
      <c r="X7" s="203">
        <v>17.84</v>
      </c>
      <c r="Y7" s="203">
        <v>0</v>
      </c>
      <c r="Z7" s="203">
        <v>33.770000000000003</v>
      </c>
      <c r="AA7" s="203">
        <v>10.08</v>
      </c>
      <c r="AB7" s="203">
        <v>0</v>
      </c>
      <c r="AC7" s="203">
        <v>12.48</v>
      </c>
      <c r="AD7" s="203">
        <v>8.9</v>
      </c>
      <c r="AE7" s="203">
        <v>0</v>
      </c>
      <c r="AF7" s="203">
        <v>0</v>
      </c>
      <c r="AG7" s="203">
        <v>24.1</v>
      </c>
      <c r="AH7" s="203">
        <v>0</v>
      </c>
      <c r="AI7" s="203">
        <v>39.520000000000003</v>
      </c>
      <c r="AJ7" s="203">
        <v>0</v>
      </c>
      <c r="AK7" s="203">
        <v>69.61</v>
      </c>
      <c r="AL7" s="203">
        <v>0</v>
      </c>
      <c r="AM7" s="203">
        <v>0</v>
      </c>
      <c r="AN7" s="203">
        <v>0</v>
      </c>
      <c r="AO7" s="203">
        <v>221.87</v>
      </c>
      <c r="AP7" s="203">
        <v>0</v>
      </c>
      <c r="AQ7" s="203">
        <v>0</v>
      </c>
      <c r="AR7" s="203">
        <v>8.86</v>
      </c>
      <c r="AS7" s="203">
        <v>21.66</v>
      </c>
      <c r="AT7" s="203">
        <v>20.51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6.89</v>
      </c>
      <c r="J8" s="203">
        <v>0</v>
      </c>
      <c r="K8" s="203">
        <v>4.5599999999999996</v>
      </c>
      <c r="L8" s="203">
        <v>181.53</v>
      </c>
      <c r="M8" s="203">
        <v>11.9</v>
      </c>
      <c r="N8" s="203">
        <v>16.27</v>
      </c>
      <c r="O8" s="203">
        <v>0</v>
      </c>
      <c r="P8" s="203">
        <v>18.84</v>
      </c>
      <c r="Q8" s="203">
        <v>2.4700000000000002</v>
      </c>
      <c r="R8" s="203">
        <v>2.66</v>
      </c>
      <c r="S8" s="203">
        <v>3.3</v>
      </c>
      <c r="T8" s="203">
        <v>0</v>
      </c>
      <c r="U8" s="203">
        <v>12.09</v>
      </c>
      <c r="V8" s="203">
        <v>1.49</v>
      </c>
      <c r="W8" s="203">
        <v>5.23</v>
      </c>
      <c r="X8" s="203">
        <v>17.84</v>
      </c>
      <c r="Y8" s="203">
        <v>0</v>
      </c>
      <c r="Z8" s="203">
        <v>33.770000000000003</v>
      </c>
      <c r="AA8" s="203">
        <v>10.08</v>
      </c>
      <c r="AB8" s="203">
        <v>0</v>
      </c>
      <c r="AC8" s="203">
        <v>12.48</v>
      </c>
      <c r="AD8" s="203">
        <v>8.9</v>
      </c>
      <c r="AE8" s="203">
        <v>0</v>
      </c>
      <c r="AF8" s="203">
        <v>0</v>
      </c>
      <c r="AG8" s="203">
        <v>24.1</v>
      </c>
      <c r="AH8" s="203">
        <v>0</v>
      </c>
      <c r="AI8" s="203">
        <v>39.520000000000003</v>
      </c>
      <c r="AJ8" s="203">
        <v>0</v>
      </c>
      <c r="AK8" s="203">
        <v>69.61</v>
      </c>
      <c r="AL8" s="203">
        <v>0</v>
      </c>
      <c r="AM8" s="203">
        <v>0</v>
      </c>
      <c r="AN8" s="203">
        <v>0</v>
      </c>
      <c r="AO8" s="203">
        <v>221.87</v>
      </c>
      <c r="AP8" s="203">
        <v>0</v>
      </c>
      <c r="AQ8" s="203">
        <v>0</v>
      </c>
      <c r="AR8" s="203">
        <v>8.86</v>
      </c>
      <c r="AS8" s="203">
        <v>21.66</v>
      </c>
      <c r="AT8" s="203">
        <v>20.51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6.89</v>
      </c>
      <c r="J9" s="203">
        <v>0</v>
      </c>
      <c r="K9" s="203">
        <v>4.5599999999999996</v>
      </c>
      <c r="L9" s="203">
        <v>181.53</v>
      </c>
      <c r="M9" s="203">
        <v>11.9</v>
      </c>
      <c r="N9" s="203">
        <v>16.27</v>
      </c>
      <c r="O9" s="203">
        <v>0</v>
      </c>
      <c r="P9" s="203">
        <v>18.84</v>
      </c>
      <c r="Q9" s="203">
        <v>2.4700000000000002</v>
      </c>
      <c r="R9" s="203">
        <v>2.66</v>
      </c>
      <c r="S9" s="203">
        <v>3.3</v>
      </c>
      <c r="T9" s="203">
        <v>0</v>
      </c>
      <c r="U9" s="203">
        <v>1.69</v>
      </c>
      <c r="V9" s="203">
        <v>1.49</v>
      </c>
      <c r="W9" s="203">
        <v>5.23</v>
      </c>
      <c r="X9" s="203">
        <v>17.84</v>
      </c>
      <c r="Y9" s="203">
        <v>0</v>
      </c>
      <c r="Z9" s="203">
        <v>33.770000000000003</v>
      </c>
      <c r="AA9" s="203">
        <v>10.08</v>
      </c>
      <c r="AB9" s="203">
        <v>0</v>
      </c>
      <c r="AC9" s="203">
        <v>12.48</v>
      </c>
      <c r="AD9" s="203">
        <v>8.9</v>
      </c>
      <c r="AE9" s="203">
        <v>0</v>
      </c>
      <c r="AF9" s="203">
        <v>0</v>
      </c>
      <c r="AG9" s="203">
        <v>24.1</v>
      </c>
      <c r="AH9" s="203">
        <v>0</v>
      </c>
      <c r="AI9" s="203">
        <v>39.520000000000003</v>
      </c>
      <c r="AJ9" s="203">
        <v>0</v>
      </c>
      <c r="AK9" s="203">
        <v>69.61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8.86</v>
      </c>
      <c r="AS9" s="203">
        <v>21.66</v>
      </c>
      <c r="AT9" s="203">
        <v>20.51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6.89</v>
      </c>
      <c r="J10" s="203">
        <v>0</v>
      </c>
      <c r="K10" s="203">
        <v>4.5599999999999996</v>
      </c>
      <c r="L10" s="203">
        <v>181.53</v>
      </c>
      <c r="M10" s="203">
        <v>11.9</v>
      </c>
      <c r="N10" s="203">
        <v>16.27</v>
      </c>
      <c r="O10" s="203">
        <v>0</v>
      </c>
      <c r="P10" s="203">
        <v>18.84</v>
      </c>
      <c r="Q10" s="203">
        <v>2.4700000000000002</v>
      </c>
      <c r="R10" s="203">
        <v>2.66</v>
      </c>
      <c r="S10" s="203">
        <v>3.3</v>
      </c>
      <c r="T10" s="203">
        <v>0</v>
      </c>
      <c r="U10" s="203">
        <v>1.01</v>
      </c>
      <c r="V10" s="203">
        <v>1.49</v>
      </c>
      <c r="W10" s="203">
        <v>5.23</v>
      </c>
      <c r="X10" s="203">
        <v>17.84</v>
      </c>
      <c r="Y10" s="203">
        <v>0</v>
      </c>
      <c r="Z10" s="203">
        <v>33.770000000000003</v>
      </c>
      <c r="AA10" s="203">
        <v>10.08</v>
      </c>
      <c r="AB10" s="203">
        <v>0</v>
      </c>
      <c r="AC10" s="203">
        <v>12.48</v>
      </c>
      <c r="AD10" s="203">
        <v>8.9</v>
      </c>
      <c r="AE10" s="203">
        <v>0</v>
      </c>
      <c r="AF10" s="203">
        <v>0</v>
      </c>
      <c r="AG10" s="203">
        <v>24.1</v>
      </c>
      <c r="AH10" s="203">
        <v>0</v>
      </c>
      <c r="AI10" s="203">
        <v>39.520000000000003</v>
      </c>
      <c r="AJ10" s="203">
        <v>0</v>
      </c>
      <c r="AK10" s="203">
        <v>69.61</v>
      </c>
      <c r="AL10" s="203">
        <v>0</v>
      </c>
      <c r="AM10" s="203">
        <v>0</v>
      </c>
      <c r="AN10" s="203">
        <v>0</v>
      </c>
      <c r="AO10" s="203">
        <v>221.87</v>
      </c>
      <c r="AP10" s="203">
        <v>0</v>
      </c>
      <c r="AQ10" s="203">
        <v>0</v>
      </c>
      <c r="AR10" s="203">
        <v>8.86</v>
      </c>
      <c r="AS10" s="203">
        <v>21.66</v>
      </c>
      <c r="AT10" s="203">
        <v>20.51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6.89</v>
      </c>
      <c r="J11" s="203">
        <v>0</v>
      </c>
      <c r="K11" s="203">
        <v>4.5599999999999996</v>
      </c>
      <c r="L11" s="203">
        <v>181.53</v>
      </c>
      <c r="M11" s="203">
        <v>11.9</v>
      </c>
      <c r="N11" s="203">
        <v>16.27</v>
      </c>
      <c r="O11" s="203">
        <v>0</v>
      </c>
      <c r="P11" s="203">
        <v>18.84</v>
      </c>
      <c r="Q11" s="203">
        <v>2.4700000000000002</v>
      </c>
      <c r="R11" s="203">
        <v>2.66</v>
      </c>
      <c r="S11" s="203">
        <v>3.3</v>
      </c>
      <c r="T11" s="203">
        <v>0</v>
      </c>
      <c r="U11" s="203">
        <v>1.01</v>
      </c>
      <c r="V11" s="203">
        <v>1.49</v>
      </c>
      <c r="W11" s="203">
        <v>5.23</v>
      </c>
      <c r="X11" s="203">
        <v>17.84</v>
      </c>
      <c r="Y11" s="203">
        <v>0</v>
      </c>
      <c r="Z11" s="203">
        <v>33.770000000000003</v>
      </c>
      <c r="AA11" s="203">
        <v>10.08</v>
      </c>
      <c r="AB11" s="203">
        <v>0</v>
      </c>
      <c r="AC11" s="203">
        <v>12.48</v>
      </c>
      <c r="AD11" s="203">
        <v>8.9</v>
      </c>
      <c r="AE11" s="203">
        <v>0</v>
      </c>
      <c r="AF11" s="203">
        <v>0</v>
      </c>
      <c r="AG11" s="203">
        <v>24.1</v>
      </c>
      <c r="AH11" s="203">
        <v>0</v>
      </c>
      <c r="AI11" s="203">
        <v>39.520000000000003</v>
      </c>
      <c r="AJ11" s="203">
        <v>0</v>
      </c>
      <c r="AK11" s="203">
        <v>69.61</v>
      </c>
      <c r="AL11" s="203">
        <v>0</v>
      </c>
      <c r="AM11" s="203">
        <v>0</v>
      </c>
      <c r="AN11" s="203">
        <v>0</v>
      </c>
      <c r="AO11" s="203">
        <v>221.87</v>
      </c>
      <c r="AP11" s="203">
        <v>0</v>
      </c>
      <c r="AQ11" s="203">
        <v>0</v>
      </c>
      <c r="AR11" s="203">
        <v>8.92</v>
      </c>
      <c r="AS11" s="203">
        <v>21.66</v>
      </c>
      <c r="AT11" s="203">
        <v>20.51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6.89</v>
      </c>
      <c r="J12" s="203">
        <v>0</v>
      </c>
      <c r="K12" s="203">
        <v>4.5599999999999996</v>
      </c>
      <c r="L12" s="203">
        <v>181.53</v>
      </c>
      <c r="M12" s="203">
        <v>11.9</v>
      </c>
      <c r="N12" s="203">
        <v>16.27</v>
      </c>
      <c r="O12" s="203">
        <v>0</v>
      </c>
      <c r="P12" s="203">
        <v>18.84</v>
      </c>
      <c r="Q12" s="203">
        <v>2.4700000000000002</v>
      </c>
      <c r="R12" s="203">
        <v>2.66</v>
      </c>
      <c r="S12" s="203">
        <v>3.3</v>
      </c>
      <c r="T12" s="203">
        <v>0</v>
      </c>
      <c r="U12" s="203">
        <v>1.01</v>
      </c>
      <c r="V12" s="203">
        <v>1.49</v>
      </c>
      <c r="W12" s="203">
        <v>5.23</v>
      </c>
      <c r="X12" s="203">
        <v>17.84</v>
      </c>
      <c r="Y12" s="203">
        <v>0</v>
      </c>
      <c r="Z12" s="203">
        <v>33.770000000000003</v>
      </c>
      <c r="AA12" s="203">
        <v>10.08</v>
      </c>
      <c r="AB12" s="203">
        <v>0</v>
      </c>
      <c r="AC12" s="203">
        <v>12.48</v>
      </c>
      <c r="AD12" s="203">
        <v>8.9</v>
      </c>
      <c r="AE12" s="203">
        <v>0</v>
      </c>
      <c r="AF12" s="203">
        <v>0</v>
      </c>
      <c r="AG12" s="203">
        <v>24.1</v>
      </c>
      <c r="AH12" s="203">
        <v>0</v>
      </c>
      <c r="AI12" s="203">
        <v>39.520000000000003</v>
      </c>
      <c r="AJ12" s="203">
        <v>0</v>
      </c>
      <c r="AK12" s="203">
        <v>69.61</v>
      </c>
      <c r="AL12" s="203">
        <v>0</v>
      </c>
      <c r="AM12" s="203">
        <v>0</v>
      </c>
      <c r="AN12" s="203">
        <v>0</v>
      </c>
      <c r="AO12" s="203">
        <v>221.87</v>
      </c>
      <c r="AP12" s="203">
        <v>0</v>
      </c>
      <c r="AQ12" s="203">
        <v>0</v>
      </c>
      <c r="AR12" s="203">
        <v>8.92</v>
      </c>
      <c r="AS12" s="203">
        <v>21.66</v>
      </c>
      <c r="AT12" s="203">
        <v>20.51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6.89</v>
      </c>
      <c r="J13" s="203">
        <v>0</v>
      </c>
      <c r="K13" s="203">
        <v>4.5599999999999996</v>
      </c>
      <c r="L13" s="203">
        <v>181.53</v>
      </c>
      <c r="M13" s="203">
        <v>11.9</v>
      </c>
      <c r="N13" s="203">
        <v>16.27</v>
      </c>
      <c r="O13" s="203">
        <v>0</v>
      </c>
      <c r="P13" s="203">
        <v>18.84</v>
      </c>
      <c r="Q13" s="203">
        <v>2.4700000000000002</v>
      </c>
      <c r="R13" s="203">
        <v>2.66</v>
      </c>
      <c r="S13" s="203">
        <v>3.3</v>
      </c>
      <c r="T13" s="203">
        <v>0</v>
      </c>
      <c r="U13" s="203">
        <v>1.01</v>
      </c>
      <c r="V13" s="203">
        <v>1.49</v>
      </c>
      <c r="W13" s="203">
        <v>5.23</v>
      </c>
      <c r="X13" s="203">
        <v>17.84</v>
      </c>
      <c r="Y13" s="203">
        <v>0</v>
      </c>
      <c r="Z13" s="203">
        <v>33.770000000000003</v>
      </c>
      <c r="AA13" s="203">
        <v>10.08</v>
      </c>
      <c r="AB13" s="203">
        <v>0</v>
      </c>
      <c r="AC13" s="203">
        <v>12.48</v>
      </c>
      <c r="AD13" s="203">
        <v>8.9</v>
      </c>
      <c r="AE13" s="203">
        <v>0</v>
      </c>
      <c r="AF13" s="203">
        <v>0</v>
      </c>
      <c r="AG13" s="203">
        <v>24.1</v>
      </c>
      <c r="AH13" s="203">
        <v>0</v>
      </c>
      <c r="AI13" s="203">
        <v>39.520000000000003</v>
      </c>
      <c r="AJ13" s="203">
        <v>0</v>
      </c>
      <c r="AK13" s="203">
        <v>69.61</v>
      </c>
      <c r="AL13" s="203">
        <v>0</v>
      </c>
      <c r="AM13" s="203">
        <v>0</v>
      </c>
      <c r="AN13" s="203">
        <v>0</v>
      </c>
      <c r="AO13" s="203">
        <v>221.87</v>
      </c>
      <c r="AP13" s="203">
        <v>0</v>
      </c>
      <c r="AQ13" s="203">
        <v>0</v>
      </c>
      <c r="AR13" s="203">
        <v>8.92</v>
      </c>
      <c r="AS13" s="203">
        <v>21.66</v>
      </c>
      <c r="AT13" s="203">
        <v>20.51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6.89</v>
      </c>
      <c r="J14" s="203">
        <v>0</v>
      </c>
      <c r="K14" s="203">
        <v>4.5599999999999996</v>
      </c>
      <c r="L14" s="203">
        <v>181.53</v>
      </c>
      <c r="M14" s="203">
        <v>11.9</v>
      </c>
      <c r="N14" s="203">
        <v>16.27</v>
      </c>
      <c r="O14" s="203">
        <v>0</v>
      </c>
      <c r="P14" s="203">
        <v>18.84</v>
      </c>
      <c r="Q14" s="203">
        <v>2.4700000000000002</v>
      </c>
      <c r="R14" s="203">
        <v>2.66</v>
      </c>
      <c r="S14" s="203">
        <v>3.3</v>
      </c>
      <c r="T14" s="203">
        <v>0</v>
      </c>
      <c r="U14" s="203">
        <v>1.01</v>
      </c>
      <c r="V14" s="203">
        <v>1.49</v>
      </c>
      <c r="W14" s="203">
        <v>5.23</v>
      </c>
      <c r="X14" s="203">
        <v>17.84</v>
      </c>
      <c r="Y14" s="203">
        <v>0</v>
      </c>
      <c r="Z14" s="203">
        <v>33.770000000000003</v>
      </c>
      <c r="AA14" s="203">
        <v>10.08</v>
      </c>
      <c r="AB14" s="203">
        <v>0</v>
      </c>
      <c r="AC14" s="203">
        <v>12.48</v>
      </c>
      <c r="AD14" s="203">
        <v>8.9</v>
      </c>
      <c r="AE14" s="203">
        <v>0</v>
      </c>
      <c r="AF14" s="203">
        <v>0</v>
      </c>
      <c r="AG14" s="203">
        <v>24.1</v>
      </c>
      <c r="AH14" s="203">
        <v>0</v>
      </c>
      <c r="AI14" s="203">
        <v>39.520000000000003</v>
      </c>
      <c r="AJ14" s="203">
        <v>0</v>
      </c>
      <c r="AK14" s="203">
        <v>69.61</v>
      </c>
      <c r="AL14" s="203">
        <v>0</v>
      </c>
      <c r="AM14" s="203">
        <v>0</v>
      </c>
      <c r="AN14" s="203">
        <v>0</v>
      </c>
      <c r="AO14" s="203">
        <v>221.87</v>
      </c>
      <c r="AP14" s="203">
        <v>0</v>
      </c>
      <c r="AQ14" s="203">
        <v>0</v>
      </c>
      <c r="AR14" s="203">
        <v>8.92</v>
      </c>
      <c r="AS14" s="203">
        <v>21.66</v>
      </c>
      <c r="AT14" s="203">
        <v>20.51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6.89</v>
      </c>
      <c r="J15" s="203">
        <v>0</v>
      </c>
      <c r="K15" s="203">
        <v>4.5599999999999996</v>
      </c>
      <c r="L15" s="203">
        <v>181.53</v>
      </c>
      <c r="M15" s="203">
        <v>11.9</v>
      </c>
      <c r="N15" s="203">
        <v>16.27</v>
      </c>
      <c r="O15" s="203">
        <v>0</v>
      </c>
      <c r="P15" s="203">
        <v>18.84</v>
      </c>
      <c r="Q15" s="203">
        <v>2.4700000000000002</v>
      </c>
      <c r="R15" s="203">
        <v>2.66</v>
      </c>
      <c r="S15" s="203">
        <v>3.3</v>
      </c>
      <c r="T15" s="203">
        <v>0</v>
      </c>
      <c r="U15" s="203">
        <v>1.01</v>
      </c>
      <c r="V15" s="203">
        <v>1.49</v>
      </c>
      <c r="W15" s="203">
        <v>5.23</v>
      </c>
      <c r="X15" s="203">
        <v>17.84</v>
      </c>
      <c r="Y15" s="203">
        <v>0</v>
      </c>
      <c r="Z15" s="203">
        <v>33.770000000000003</v>
      </c>
      <c r="AA15" s="203">
        <v>10.08</v>
      </c>
      <c r="AB15" s="203">
        <v>0</v>
      </c>
      <c r="AC15" s="203">
        <v>12.48</v>
      </c>
      <c r="AD15" s="203">
        <v>8.9</v>
      </c>
      <c r="AE15" s="203">
        <v>0</v>
      </c>
      <c r="AF15" s="203">
        <v>0</v>
      </c>
      <c r="AG15" s="203">
        <v>24.1</v>
      </c>
      <c r="AH15" s="203">
        <v>0</v>
      </c>
      <c r="AI15" s="203">
        <v>39.520000000000003</v>
      </c>
      <c r="AJ15" s="203">
        <v>0</v>
      </c>
      <c r="AK15" s="203">
        <v>69.61</v>
      </c>
      <c r="AL15" s="203">
        <v>0</v>
      </c>
      <c r="AM15" s="203">
        <v>0</v>
      </c>
      <c r="AN15" s="203">
        <v>0</v>
      </c>
      <c r="AO15" s="203">
        <v>221.87</v>
      </c>
      <c r="AP15" s="203">
        <v>0</v>
      </c>
      <c r="AQ15" s="203">
        <v>0</v>
      </c>
      <c r="AR15" s="203">
        <v>8.92</v>
      </c>
      <c r="AS15" s="203">
        <v>21.66</v>
      </c>
      <c r="AT15" s="203">
        <v>20.51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6.89</v>
      </c>
      <c r="J16" s="203">
        <v>0</v>
      </c>
      <c r="K16" s="203">
        <v>4.5599999999999996</v>
      </c>
      <c r="L16" s="203">
        <v>181.53</v>
      </c>
      <c r="M16" s="203">
        <v>11.9</v>
      </c>
      <c r="N16" s="203">
        <v>16.27</v>
      </c>
      <c r="O16" s="203">
        <v>0</v>
      </c>
      <c r="P16" s="203">
        <v>18.84</v>
      </c>
      <c r="Q16" s="203">
        <v>2.4700000000000002</v>
      </c>
      <c r="R16" s="203">
        <v>2.66</v>
      </c>
      <c r="S16" s="203">
        <v>3.3</v>
      </c>
      <c r="T16" s="203">
        <v>0</v>
      </c>
      <c r="U16" s="203">
        <v>1.01</v>
      </c>
      <c r="V16" s="203">
        <v>1.49</v>
      </c>
      <c r="W16" s="203">
        <v>5.23</v>
      </c>
      <c r="X16" s="203">
        <v>17.84</v>
      </c>
      <c r="Y16" s="203">
        <v>0</v>
      </c>
      <c r="Z16" s="203">
        <v>33.770000000000003</v>
      </c>
      <c r="AA16" s="203">
        <v>10.08</v>
      </c>
      <c r="AB16" s="203">
        <v>0</v>
      </c>
      <c r="AC16" s="203">
        <v>12.48</v>
      </c>
      <c r="AD16" s="203">
        <v>8.9</v>
      </c>
      <c r="AE16" s="203">
        <v>0</v>
      </c>
      <c r="AF16" s="203">
        <v>0</v>
      </c>
      <c r="AG16" s="203">
        <v>24.1</v>
      </c>
      <c r="AH16" s="203">
        <v>0</v>
      </c>
      <c r="AI16" s="203">
        <v>39.520000000000003</v>
      </c>
      <c r="AJ16" s="203">
        <v>0</v>
      </c>
      <c r="AK16" s="203">
        <v>69.61</v>
      </c>
      <c r="AL16" s="203">
        <v>0</v>
      </c>
      <c r="AM16" s="203">
        <v>0</v>
      </c>
      <c r="AN16" s="203">
        <v>0</v>
      </c>
      <c r="AO16" s="203">
        <v>221.87</v>
      </c>
      <c r="AP16" s="203">
        <v>0</v>
      </c>
      <c r="AQ16" s="203">
        <v>0</v>
      </c>
      <c r="AR16" s="203">
        <v>8.92</v>
      </c>
      <c r="AS16" s="203">
        <v>21.66</v>
      </c>
      <c r="AT16" s="203">
        <v>20.51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6.89</v>
      </c>
      <c r="J17" s="203">
        <v>0</v>
      </c>
      <c r="K17" s="203">
        <v>4.5599999999999996</v>
      </c>
      <c r="L17" s="203">
        <v>181.53</v>
      </c>
      <c r="M17" s="203">
        <v>11.9</v>
      </c>
      <c r="N17" s="203">
        <v>16.27</v>
      </c>
      <c r="O17" s="203">
        <v>0</v>
      </c>
      <c r="P17" s="203">
        <v>18.84</v>
      </c>
      <c r="Q17" s="203">
        <v>2.4700000000000002</v>
      </c>
      <c r="R17" s="203">
        <v>2.66</v>
      </c>
      <c r="S17" s="203">
        <v>3.3</v>
      </c>
      <c r="T17" s="203">
        <v>0</v>
      </c>
      <c r="U17" s="203">
        <v>1.01</v>
      </c>
      <c r="V17" s="203">
        <v>1.49</v>
      </c>
      <c r="W17" s="203">
        <v>5.23</v>
      </c>
      <c r="X17" s="203">
        <v>17.84</v>
      </c>
      <c r="Y17" s="203">
        <v>0</v>
      </c>
      <c r="Z17" s="203">
        <v>33.770000000000003</v>
      </c>
      <c r="AA17" s="203">
        <v>10.08</v>
      </c>
      <c r="AB17" s="203">
        <v>0</v>
      </c>
      <c r="AC17" s="203">
        <v>12.48</v>
      </c>
      <c r="AD17" s="203">
        <v>8.9</v>
      </c>
      <c r="AE17" s="203">
        <v>0</v>
      </c>
      <c r="AF17" s="203">
        <v>0</v>
      </c>
      <c r="AG17" s="203">
        <v>24.1</v>
      </c>
      <c r="AH17" s="203">
        <v>0</v>
      </c>
      <c r="AI17" s="203">
        <v>39.520000000000003</v>
      </c>
      <c r="AJ17" s="203">
        <v>0</v>
      </c>
      <c r="AK17" s="203">
        <v>69.61</v>
      </c>
      <c r="AL17" s="203">
        <v>0</v>
      </c>
      <c r="AM17" s="203">
        <v>0</v>
      </c>
      <c r="AN17" s="203">
        <v>0</v>
      </c>
      <c r="AO17" s="203">
        <v>221.87</v>
      </c>
      <c r="AP17" s="203">
        <v>0</v>
      </c>
      <c r="AQ17" s="203">
        <v>0</v>
      </c>
      <c r="AR17" s="203">
        <v>8.92</v>
      </c>
      <c r="AS17" s="203">
        <v>21.66</v>
      </c>
      <c r="AT17" s="203">
        <v>20.51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6.89</v>
      </c>
      <c r="J18" s="203">
        <v>0</v>
      </c>
      <c r="K18" s="203">
        <v>4.5599999999999996</v>
      </c>
      <c r="L18" s="203">
        <v>181.53</v>
      </c>
      <c r="M18" s="203">
        <v>11.9</v>
      </c>
      <c r="N18" s="203">
        <v>16.27</v>
      </c>
      <c r="O18" s="203">
        <v>0</v>
      </c>
      <c r="P18" s="203">
        <v>18.84</v>
      </c>
      <c r="Q18" s="203">
        <v>2.4700000000000002</v>
      </c>
      <c r="R18" s="203">
        <v>2.66</v>
      </c>
      <c r="S18" s="203">
        <v>3.3</v>
      </c>
      <c r="T18" s="203">
        <v>0</v>
      </c>
      <c r="U18" s="203">
        <v>1.01</v>
      </c>
      <c r="V18" s="203">
        <v>1.49</v>
      </c>
      <c r="W18" s="203">
        <v>5.23</v>
      </c>
      <c r="X18" s="203">
        <v>17.84</v>
      </c>
      <c r="Y18" s="203">
        <v>0</v>
      </c>
      <c r="Z18" s="203">
        <v>33.770000000000003</v>
      </c>
      <c r="AA18" s="203">
        <v>10.08</v>
      </c>
      <c r="AB18" s="203">
        <v>0</v>
      </c>
      <c r="AC18" s="203">
        <v>12.48</v>
      </c>
      <c r="AD18" s="203">
        <v>8.9</v>
      </c>
      <c r="AE18" s="203">
        <v>0</v>
      </c>
      <c r="AF18" s="203">
        <v>0</v>
      </c>
      <c r="AG18" s="203">
        <v>24.1</v>
      </c>
      <c r="AH18" s="203">
        <v>0</v>
      </c>
      <c r="AI18" s="203">
        <v>39.520000000000003</v>
      </c>
      <c r="AJ18" s="203">
        <v>0</v>
      </c>
      <c r="AK18" s="203">
        <v>69.61</v>
      </c>
      <c r="AL18" s="203">
        <v>0</v>
      </c>
      <c r="AM18" s="203">
        <v>0</v>
      </c>
      <c r="AN18" s="203">
        <v>0</v>
      </c>
      <c r="AO18" s="203">
        <v>221.87</v>
      </c>
      <c r="AP18" s="203">
        <v>0</v>
      </c>
      <c r="AQ18" s="203">
        <v>0</v>
      </c>
      <c r="AR18" s="203">
        <v>8.92</v>
      </c>
      <c r="AS18" s="203">
        <v>21.66</v>
      </c>
      <c r="AT18" s="203">
        <v>20.51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6.89</v>
      </c>
      <c r="J19" s="203">
        <v>0</v>
      </c>
      <c r="K19" s="203">
        <v>4.5599999999999996</v>
      </c>
      <c r="L19" s="203">
        <v>181.53</v>
      </c>
      <c r="M19" s="203">
        <v>1.34</v>
      </c>
      <c r="N19" s="203">
        <v>1.44</v>
      </c>
      <c r="O19" s="203">
        <v>0</v>
      </c>
      <c r="P19" s="203">
        <v>1.7</v>
      </c>
      <c r="Q19" s="203">
        <v>2.4700000000000002</v>
      </c>
      <c r="R19" s="203">
        <v>2.66</v>
      </c>
      <c r="S19" s="203">
        <v>3.3</v>
      </c>
      <c r="T19" s="203">
        <v>0</v>
      </c>
      <c r="U19" s="203">
        <v>1.01</v>
      </c>
      <c r="V19" s="203">
        <v>1.49</v>
      </c>
      <c r="W19" s="203">
        <v>5.23</v>
      </c>
      <c r="X19" s="203">
        <v>17.84</v>
      </c>
      <c r="Y19" s="203">
        <v>0</v>
      </c>
      <c r="Z19" s="203">
        <v>33.770000000000003</v>
      </c>
      <c r="AA19" s="203">
        <v>10.08</v>
      </c>
      <c r="AB19" s="203">
        <v>0</v>
      </c>
      <c r="AC19" s="203">
        <v>12.48</v>
      </c>
      <c r="AD19" s="203">
        <v>8.9</v>
      </c>
      <c r="AE19" s="203">
        <v>0</v>
      </c>
      <c r="AF19" s="203">
        <v>0</v>
      </c>
      <c r="AG19" s="203">
        <v>24.1</v>
      </c>
      <c r="AH19" s="203">
        <v>0</v>
      </c>
      <c r="AI19" s="203">
        <v>39.520000000000003</v>
      </c>
      <c r="AJ19" s="203">
        <v>0</v>
      </c>
      <c r="AK19" s="203">
        <v>69.61</v>
      </c>
      <c r="AL19" s="203">
        <v>0</v>
      </c>
      <c r="AM19" s="203">
        <v>0</v>
      </c>
      <c r="AN19" s="203">
        <v>0</v>
      </c>
      <c r="AO19" s="203">
        <v>221.87</v>
      </c>
      <c r="AP19" s="203">
        <v>0</v>
      </c>
      <c r="AQ19" s="203">
        <v>0</v>
      </c>
      <c r="AR19" s="203">
        <v>8.92</v>
      </c>
      <c r="AS19" s="203">
        <v>21.66</v>
      </c>
      <c r="AT19" s="203">
        <v>20.51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6.89</v>
      </c>
      <c r="J20" s="203">
        <v>0</v>
      </c>
      <c r="K20" s="203">
        <v>4.5599999999999996</v>
      </c>
      <c r="L20" s="203">
        <v>181.53</v>
      </c>
      <c r="M20" s="203">
        <v>1.34</v>
      </c>
      <c r="N20" s="203">
        <v>1.44</v>
      </c>
      <c r="O20" s="203">
        <v>0</v>
      </c>
      <c r="P20" s="203">
        <v>1.7</v>
      </c>
      <c r="Q20" s="203">
        <v>2.4700000000000002</v>
      </c>
      <c r="R20" s="203">
        <v>2.66</v>
      </c>
      <c r="S20" s="203">
        <v>3.3</v>
      </c>
      <c r="T20" s="203">
        <v>0</v>
      </c>
      <c r="U20" s="203">
        <v>1.01</v>
      </c>
      <c r="V20" s="203">
        <v>1.49</v>
      </c>
      <c r="W20" s="203">
        <v>5.23</v>
      </c>
      <c r="X20" s="203">
        <v>17.84</v>
      </c>
      <c r="Y20" s="203">
        <v>0</v>
      </c>
      <c r="Z20" s="203">
        <v>33.770000000000003</v>
      </c>
      <c r="AA20" s="203">
        <v>10.08</v>
      </c>
      <c r="AB20" s="203">
        <v>0</v>
      </c>
      <c r="AC20" s="203">
        <v>12.48</v>
      </c>
      <c r="AD20" s="203">
        <v>8.9</v>
      </c>
      <c r="AE20" s="203">
        <v>0</v>
      </c>
      <c r="AF20" s="203">
        <v>0</v>
      </c>
      <c r="AG20" s="203">
        <v>24.1</v>
      </c>
      <c r="AH20" s="203">
        <v>0</v>
      </c>
      <c r="AI20" s="203">
        <v>39.520000000000003</v>
      </c>
      <c r="AJ20" s="203">
        <v>0</v>
      </c>
      <c r="AK20" s="203">
        <v>69.61</v>
      </c>
      <c r="AL20" s="203">
        <v>0</v>
      </c>
      <c r="AM20" s="203">
        <v>0</v>
      </c>
      <c r="AN20" s="203">
        <v>0</v>
      </c>
      <c r="AO20" s="203">
        <v>221.87</v>
      </c>
      <c r="AP20" s="203">
        <v>0</v>
      </c>
      <c r="AQ20" s="203">
        <v>0</v>
      </c>
      <c r="AR20" s="203">
        <v>8.92</v>
      </c>
      <c r="AS20" s="203">
        <v>21.66</v>
      </c>
      <c r="AT20" s="203">
        <v>20.51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6.89</v>
      </c>
      <c r="J21" s="203">
        <v>0</v>
      </c>
      <c r="K21" s="203">
        <v>4.5599999999999996</v>
      </c>
      <c r="L21" s="203">
        <v>181.53</v>
      </c>
      <c r="M21" s="203">
        <v>1.34</v>
      </c>
      <c r="N21" s="203">
        <v>1.44</v>
      </c>
      <c r="O21" s="203">
        <v>0</v>
      </c>
      <c r="P21" s="203">
        <v>1.7</v>
      </c>
      <c r="Q21" s="203">
        <v>2.4700000000000002</v>
      </c>
      <c r="R21" s="203">
        <v>2.66</v>
      </c>
      <c r="S21" s="203">
        <v>3.3</v>
      </c>
      <c r="T21" s="203">
        <v>0</v>
      </c>
      <c r="U21" s="203">
        <v>1.01</v>
      </c>
      <c r="V21" s="203">
        <v>1.49</v>
      </c>
      <c r="W21" s="203">
        <v>5.23</v>
      </c>
      <c r="X21" s="203">
        <v>17.84</v>
      </c>
      <c r="Y21" s="203">
        <v>0</v>
      </c>
      <c r="Z21" s="203">
        <v>33.770000000000003</v>
      </c>
      <c r="AA21" s="203">
        <v>10.08</v>
      </c>
      <c r="AB21" s="203">
        <v>0</v>
      </c>
      <c r="AC21" s="203">
        <v>12.48</v>
      </c>
      <c r="AD21" s="203">
        <v>8.9</v>
      </c>
      <c r="AE21" s="203">
        <v>0</v>
      </c>
      <c r="AF21" s="203">
        <v>0</v>
      </c>
      <c r="AG21" s="203">
        <v>24.1</v>
      </c>
      <c r="AH21" s="203">
        <v>0</v>
      </c>
      <c r="AI21" s="203">
        <v>39.520000000000003</v>
      </c>
      <c r="AJ21" s="203">
        <v>0</v>
      </c>
      <c r="AK21" s="203">
        <v>69.61</v>
      </c>
      <c r="AL21" s="203">
        <v>0</v>
      </c>
      <c r="AM21" s="203">
        <v>0</v>
      </c>
      <c r="AN21" s="203">
        <v>0</v>
      </c>
      <c r="AO21" s="203">
        <v>221.87</v>
      </c>
      <c r="AP21" s="203">
        <v>0</v>
      </c>
      <c r="AQ21" s="203">
        <v>0</v>
      </c>
      <c r="AR21" s="203">
        <v>8.92</v>
      </c>
      <c r="AS21" s="203">
        <v>21.66</v>
      </c>
      <c r="AT21" s="203">
        <v>20.51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6.89</v>
      </c>
      <c r="J22" s="203">
        <v>0</v>
      </c>
      <c r="K22" s="203">
        <v>4.5599999999999996</v>
      </c>
      <c r="L22" s="203">
        <v>181.53</v>
      </c>
      <c r="M22" s="203">
        <v>1.34</v>
      </c>
      <c r="N22" s="203">
        <v>1.44</v>
      </c>
      <c r="O22" s="203">
        <v>0</v>
      </c>
      <c r="P22" s="203">
        <v>1.7</v>
      </c>
      <c r="Q22" s="203">
        <v>2.4700000000000002</v>
      </c>
      <c r="R22" s="203">
        <v>2.66</v>
      </c>
      <c r="S22" s="203">
        <v>3.3</v>
      </c>
      <c r="T22" s="203">
        <v>0</v>
      </c>
      <c r="U22" s="203">
        <v>1.01</v>
      </c>
      <c r="V22" s="203">
        <v>1.49</v>
      </c>
      <c r="W22" s="203">
        <v>5.23</v>
      </c>
      <c r="X22" s="203">
        <v>17.84</v>
      </c>
      <c r="Y22" s="203">
        <v>0</v>
      </c>
      <c r="Z22" s="203">
        <v>33.770000000000003</v>
      </c>
      <c r="AA22" s="203">
        <v>10.08</v>
      </c>
      <c r="AB22" s="203">
        <v>0</v>
      </c>
      <c r="AC22" s="203">
        <v>12.48</v>
      </c>
      <c r="AD22" s="203">
        <v>8.9</v>
      </c>
      <c r="AE22" s="203">
        <v>0</v>
      </c>
      <c r="AF22" s="203">
        <v>0</v>
      </c>
      <c r="AG22" s="203">
        <v>24.1</v>
      </c>
      <c r="AH22" s="203">
        <v>0</v>
      </c>
      <c r="AI22" s="203">
        <v>39.520000000000003</v>
      </c>
      <c r="AJ22" s="203">
        <v>0</v>
      </c>
      <c r="AK22" s="203">
        <v>69.61</v>
      </c>
      <c r="AL22" s="203">
        <v>0</v>
      </c>
      <c r="AM22" s="203">
        <v>0</v>
      </c>
      <c r="AN22" s="203">
        <v>0</v>
      </c>
      <c r="AO22" s="203">
        <v>221.87</v>
      </c>
      <c r="AP22" s="203">
        <v>0</v>
      </c>
      <c r="AQ22" s="203">
        <v>0</v>
      </c>
      <c r="AR22" s="203">
        <v>8.92</v>
      </c>
      <c r="AS22" s="203">
        <v>21.66</v>
      </c>
      <c r="AT22" s="203">
        <v>20.51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6.89</v>
      </c>
      <c r="J23" s="203">
        <v>0</v>
      </c>
      <c r="K23" s="203">
        <v>4.5599999999999996</v>
      </c>
      <c r="L23" s="203">
        <v>182.74</v>
      </c>
      <c r="M23" s="203">
        <v>1.34</v>
      </c>
      <c r="N23" s="203">
        <v>1.44</v>
      </c>
      <c r="O23" s="203">
        <v>0</v>
      </c>
      <c r="P23" s="203">
        <v>1.7</v>
      </c>
      <c r="Q23" s="203">
        <v>2.4700000000000002</v>
      </c>
      <c r="R23" s="203">
        <v>2.66</v>
      </c>
      <c r="S23" s="203">
        <v>3.3</v>
      </c>
      <c r="T23" s="203">
        <v>0</v>
      </c>
      <c r="U23" s="203">
        <v>1.01</v>
      </c>
      <c r="V23" s="203">
        <v>1.49</v>
      </c>
      <c r="W23" s="203">
        <v>5.23</v>
      </c>
      <c r="X23" s="203">
        <v>17.84</v>
      </c>
      <c r="Y23" s="203">
        <v>0</v>
      </c>
      <c r="Z23" s="203">
        <v>33.770000000000003</v>
      </c>
      <c r="AA23" s="203">
        <v>11.34</v>
      </c>
      <c r="AB23" s="203">
        <v>0</v>
      </c>
      <c r="AC23" s="203">
        <v>12.48</v>
      </c>
      <c r="AD23" s="203">
        <v>8.9</v>
      </c>
      <c r="AE23" s="203">
        <v>0</v>
      </c>
      <c r="AF23" s="203">
        <v>0</v>
      </c>
      <c r="AG23" s="203">
        <v>24.1</v>
      </c>
      <c r="AH23" s="203">
        <v>0</v>
      </c>
      <c r="AI23" s="203">
        <v>39.520000000000003</v>
      </c>
      <c r="AJ23" s="203">
        <v>0</v>
      </c>
      <c r="AK23" s="203">
        <v>69.61</v>
      </c>
      <c r="AL23" s="203">
        <v>0</v>
      </c>
      <c r="AM23" s="203">
        <v>0</v>
      </c>
      <c r="AN23" s="203">
        <v>0</v>
      </c>
      <c r="AO23" s="203">
        <v>221.87</v>
      </c>
      <c r="AP23" s="203">
        <v>0</v>
      </c>
      <c r="AQ23" s="203">
        <v>0</v>
      </c>
      <c r="AR23" s="203">
        <v>8.92</v>
      </c>
      <c r="AS23" s="203">
        <v>21.66</v>
      </c>
      <c r="AT23" s="203">
        <v>20.51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6.89</v>
      </c>
      <c r="J24" s="203">
        <v>0</v>
      </c>
      <c r="K24" s="203">
        <v>4.5599999999999996</v>
      </c>
      <c r="L24" s="203">
        <v>182.74</v>
      </c>
      <c r="M24" s="203">
        <v>1.34</v>
      </c>
      <c r="N24" s="203">
        <v>1.44</v>
      </c>
      <c r="O24" s="203">
        <v>0</v>
      </c>
      <c r="P24" s="203">
        <v>1.7</v>
      </c>
      <c r="Q24" s="203">
        <v>2.4700000000000002</v>
      </c>
      <c r="R24" s="203">
        <v>2.66</v>
      </c>
      <c r="S24" s="203">
        <v>3.3</v>
      </c>
      <c r="T24" s="203">
        <v>0</v>
      </c>
      <c r="U24" s="203">
        <v>1.01</v>
      </c>
      <c r="V24" s="203">
        <v>1.49</v>
      </c>
      <c r="W24" s="203">
        <v>5.23</v>
      </c>
      <c r="X24" s="203">
        <v>17.84</v>
      </c>
      <c r="Y24" s="203">
        <v>0</v>
      </c>
      <c r="Z24" s="203">
        <v>33.770000000000003</v>
      </c>
      <c r="AA24" s="203">
        <v>11.34</v>
      </c>
      <c r="AB24" s="203">
        <v>0</v>
      </c>
      <c r="AC24" s="203">
        <v>12.48</v>
      </c>
      <c r="AD24" s="203">
        <v>8.9</v>
      </c>
      <c r="AE24" s="203">
        <v>0</v>
      </c>
      <c r="AF24" s="203">
        <v>0</v>
      </c>
      <c r="AG24" s="203">
        <v>24.1</v>
      </c>
      <c r="AH24" s="203">
        <v>0</v>
      </c>
      <c r="AI24" s="203">
        <v>39.520000000000003</v>
      </c>
      <c r="AJ24" s="203">
        <v>0</v>
      </c>
      <c r="AK24" s="203">
        <v>69.61</v>
      </c>
      <c r="AL24" s="203">
        <v>0</v>
      </c>
      <c r="AM24" s="203">
        <v>0</v>
      </c>
      <c r="AN24" s="203">
        <v>0</v>
      </c>
      <c r="AO24" s="203">
        <v>221.87</v>
      </c>
      <c r="AP24" s="203">
        <v>0</v>
      </c>
      <c r="AQ24" s="203">
        <v>0</v>
      </c>
      <c r="AR24" s="203">
        <v>8.92</v>
      </c>
      <c r="AS24" s="203">
        <v>21.66</v>
      </c>
      <c r="AT24" s="203">
        <v>20.51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6.89</v>
      </c>
      <c r="J25" s="203">
        <v>0</v>
      </c>
      <c r="K25" s="203">
        <v>4.5599999999999996</v>
      </c>
      <c r="L25" s="203">
        <v>182.74</v>
      </c>
      <c r="M25" s="203">
        <v>1.34</v>
      </c>
      <c r="N25" s="203">
        <v>1.44</v>
      </c>
      <c r="O25" s="203">
        <v>0</v>
      </c>
      <c r="P25" s="203">
        <v>1.7</v>
      </c>
      <c r="Q25" s="203">
        <v>2.4700000000000002</v>
      </c>
      <c r="R25" s="203">
        <v>2.66</v>
      </c>
      <c r="S25" s="203">
        <v>3.3</v>
      </c>
      <c r="T25" s="203">
        <v>0</v>
      </c>
      <c r="U25" s="203">
        <v>1.01</v>
      </c>
      <c r="V25" s="203">
        <v>1.49</v>
      </c>
      <c r="W25" s="203">
        <v>5.23</v>
      </c>
      <c r="X25" s="203">
        <v>17.84</v>
      </c>
      <c r="Y25" s="203">
        <v>0</v>
      </c>
      <c r="Z25" s="203">
        <v>33.770000000000003</v>
      </c>
      <c r="AA25" s="203">
        <v>11.34</v>
      </c>
      <c r="AB25" s="203">
        <v>0</v>
      </c>
      <c r="AC25" s="203">
        <v>12.48</v>
      </c>
      <c r="AD25" s="203">
        <v>8.9</v>
      </c>
      <c r="AE25" s="203">
        <v>0</v>
      </c>
      <c r="AF25" s="203">
        <v>0</v>
      </c>
      <c r="AG25" s="203">
        <v>24.1</v>
      </c>
      <c r="AH25" s="203">
        <v>0</v>
      </c>
      <c r="AI25" s="203">
        <v>39.520000000000003</v>
      </c>
      <c r="AJ25" s="203">
        <v>0</v>
      </c>
      <c r="AK25" s="203">
        <v>69.61</v>
      </c>
      <c r="AL25" s="203">
        <v>0</v>
      </c>
      <c r="AM25" s="203">
        <v>0</v>
      </c>
      <c r="AN25" s="203">
        <v>0</v>
      </c>
      <c r="AO25" s="203">
        <v>221.87</v>
      </c>
      <c r="AP25" s="203">
        <v>0</v>
      </c>
      <c r="AQ25" s="203">
        <v>0</v>
      </c>
      <c r="AR25" s="203">
        <v>8.92</v>
      </c>
      <c r="AS25" s="203">
        <v>21.66</v>
      </c>
      <c r="AT25" s="203">
        <v>20.51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6.89</v>
      </c>
      <c r="J26" s="203">
        <v>0</v>
      </c>
      <c r="K26" s="203">
        <v>4.5599999999999996</v>
      </c>
      <c r="L26" s="203">
        <v>182.74</v>
      </c>
      <c r="M26" s="203">
        <v>1.34</v>
      </c>
      <c r="N26" s="203">
        <v>1.44</v>
      </c>
      <c r="O26" s="203">
        <v>0</v>
      </c>
      <c r="P26" s="203">
        <v>1.7</v>
      </c>
      <c r="Q26" s="203">
        <v>2.4700000000000002</v>
      </c>
      <c r="R26" s="203">
        <v>2.66</v>
      </c>
      <c r="S26" s="203">
        <v>3.3</v>
      </c>
      <c r="T26" s="203">
        <v>0</v>
      </c>
      <c r="U26" s="203">
        <v>1.01</v>
      </c>
      <c r="V26" s="203">
        <v>1.49</v>
      </c>
      <c r="W26" s="203">
        <v>5.23</v>
      </c>
      <c r="X26" s="203">
        <v>17.84</v>
      </c>
      <c r="Y26" s="203">
        <v>0</v>
      </c>
      <c r="Z26" s="203">
        <v>33.770000000000003</v>
      </c>
      <c r="AA26" s="203">
        <v>11.34</v>
      </c>
      <c r="AB26" s="203">
        <v>0</v>
      </c>
      <c r="AC26" s="203">
        <v>12.48</v>
      </c>
      <c r="AD26" s="203">
        <v>8.9</v>
      </c>
      <c r="AE26" s="203">
        <v>0</v>
      </c>
      <c r="AF26" s="203">
        <v>0</v>
      </c>
      <c r="AG26" s="203">
        <v>24.1</v>
      </c>
      <c r="AH26" s="203">
        <v>0</v>
      </c>
      <c r="AI26" s="203">
        <v>39.520000000000003</v>
      </c>
      <c r="AJ26" s="203">
        <v>0</v>
      </c>
      <c r="AK26" s="203">
        <v>69.61</v>
      </c>
      <c r="AL26" s="203">
        <v>0</v>
      </c>
      <c r="AM26" s="203">
        <v>0</v>
      </c>
      <c r="AN26" s="203">
        <v>0</v>
      </c>
      <c r="AO26" s="203">
        <v>221.87</v>
      </c>
      <c r="AP26" s="203">
        <v>0</v>
      </c>
      <c r="AQ26" s="203">
        <v>0</v>
      </c>
      <c r="AR26" s="203">
        <v>8.92</v>
      </c>
      <c r="AS26" s="203">
        <v>21.66</v>
      </c>
      <c r="AT26" s="203">
        <v>20.51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6.89</v>
      </c>
      <c r="J27" s="203">
        <v>0</v>
      </c>
      <c r="K27" s="203">
        <v>4.4800000000000004</v>
      </c>
      <c r="L27" s="203">
        <v>182.74</v>
      </c>
      <c r="M27" s="203">
        <v>1.34</v>
      </c>
      <c r="N27" s="203">
        <v>1.44</v>
      </c>
      <c r="O27" s="203">
        <v>0</v>
      </c>
      <c r="P27" s="203">
        <v>1.7</v>
      </c>
      <c r="Q27" s="203">
        <v>2.4700000000000002</v>
      </c>
      <c r="R27" s="203">
        <v>2.66</v>
      </c>
      <c r="S27" s="203">
        <v>3.3</v>
      </c>
      <c r="T27" s="203">
        <v>0</v>
      </c>
      <c r="U27" s="203">
        <v>1.01</v>
      </c>
      <c r="V27" s="203">
        <v>0.21</v>
      </c>
      <c r="W27" s="203">
        <v>5.23</v>
      </c>
      <c r="X27" s="203">
        <v>17.84</v>
      </c>
      <c r="Y27" s="203">
        <v>0</v>
      </c>
      <c r="Z27" s="203">
        <v>33.770000000000003</v>
      </c>
      <c r="AA27" s="203">
        <v>11.34</v>
      </c>
      <c r="AB27" s="203">
        <v>0</v>
      </c>
      <c r="AC27" s="203">
        <v>12.48</v>
      </c>
      <c r="AD27" s="203">
        <v>8.9</v>
      </c>
      <c r="AE27" s="203">
        <v>0</v>
      </c>
      <c r="AF27" s="203">
        <v>0</v>
      </c>
      <c r="AG27" s="203">
        <v>24.1</v>
      </c>
      <c r="AH27" s="203">
        <v>0</v>
      </c>
      <c r="AI27" s="203">
        <v>39.520000000000003</v>
      </c>
      <c r="AJ27" s="203">
        <v>0</v>
      </c>
      <c r="AK27" s="203">
        <v>69.61</v>
      </c>
      <c r="AL27" s="203">
        <v>0</v>
      </c>
      <c r="AM27" s="203">
        <v>0</v>
      </c>
      <c r="AN27" s="203">
        <v>0</v>
      </c>
      <c r="AO27" s="203">
        <v>221.87</v>
      </c>
      <c r="AP27" s="203">
        <v>0</v>
      </c>
      <c r="AQ27" s="203">
        <v>0</v>
      </c>
      <c r="AR27" s="203">
        <v>8.86</v>
      </c>
      <c r="AS27" s="203">
        <v>21.66</v>
      </c>
      <c r="AT27" s="203">
        <v>20.51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6.89</v>
      </c>
      <c r="J28" s="203">
        <v>0</v>
      </c>
      <c r="K28" s="203">
        <v>4.5599999999999996</v>
      </c>
      <c r="L28" s="203">
        <v>182.74</v>
      </c>
      <c r="M28" s="203">
        <v>1.34</v>
      </c>
      <c r="N28" s="203">
        <v>1.44</v>
      </c>
      <c r="O28" s="203">
        <v>0</v>
      </c>
      <c r="P28" s="203">
        <v>1.7</v>
      </c>
      <c r="Q28" s="203">
        <v>2.4700000000000002</v>
      </c>
      <c r="R28" s="203">
        <v>2.66</v>
      </c>
      <c r="S28" s="203">
        <v>3.3</v>
      </c>
      <c r="T28" s="203">
        <v>0</v>
      </c>
      <c r="U28" s="203">
        <v>1.01</v>
      </c>
      <c r="V28" s="203">
        <v>0.21</v>
      </c>
      <c r="W28" s="203">
        <v>5.23</v>
      </c>
      <c r="X28" s="203">
        <v>17.84</v>
      </c>
      <c r="Y28" s="203">
        <v>0</v>
      </c>
      <c r="Z28" s="203">
        <v>3.09</v>
      </c>
      <c r="AA28" s="203">
        <v>11.34</v>
      </c>
      <c r="AB28" s="203">
        <v>0</v>
      </c>
      <c r="AC28" s="203">
        <v>12.48</v>
      </c>
      <c r="AD28" s="203">
        <v>8.9</v>
      </c>
      <c r="AE28" s="203">
        <v>0</v>
      </c>
      <c r="AF28" s="203">
        <v>0</v>
      </c>
      <c r="AG28" s="203">
        <v>24.1</v>
      </c>
      <c r="AH28" s="203">
        <v>0</v>
      </c>
      <c r="AI28" s="203">
        <v>39.520000000000003</v>
      </c>
      <c r="AJ28" s="203">
        <v>0</v>
      </c>
      <c r="AK28" s="203">
        <v>69.61</v>
      </c>
      <c r="AL28" s="203">
        <v>0</v>
      </c>
      <c r="AM28" s="203">
        <v>0</v>
      </c>
      <c r="AN28" s="203">
        <v>0</v>
      </c>
      <c r="AO28" s="203">
        <v>221.87</v>
      </c>
      <c r="AP28" s="203">
        <v>0</v>
      </c>
      <c r="AQ28" s="203">
        <v>0</v>
      </c>
      <c r="AR28" s="203">
        <v>8.86</v>
      </c>
      <c r="AS28" s="203">
        <v>21.66</v>
      </c>
      <c r="AT28" s="203">
        <v>20.51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6.89</v>
      </c>
      <c r="J29" s="203">
        <v>0</v>
      </c>
      <c r="K29" s="203">
        <v>4.5599999999999996</v>
      </c>
      <c r="L29" s="203">
        <v>124.15</v>
      </c>
      <c r="M29" s="203">
        <v>1.34</v>
      </c>
      <c r="N29" s="203">
        <v>1.44</v>
      </c>
      <c r="O29" s="203">
        <v>0</v>
      </c>
      <c r="P29" s="203">
        <v>1.7</v>
      </c>
      <c r="Q29" s="203">
        <v>2.4700000000000002</v>
      </c>
      <c r="R29" s="203">
        <v>2.66</v>
      </c>
      <c r="S29" s="203">
        <v>3.3</v>
      </c>
      <c r="T29" s="203">
        <v>0</v>
      </c>
      <c r="U29" s="203">
        <v>1.01</v>
      </c>
      <c r="V29" s="203">
        <v>0.21</v>
      </c>
      <c r="W29" s="203">
        <v>0.57999999999999996</v>
      </c>
      <c r="X29" s="203">
        <v>1.2</v>
      </c>
      <c r="Y29" s="203">
        <v>0</v>
      </c>
      <c r="Z29" s="203">
        <v>3.09</v>
      </c>
      <c r="AA29" s="203">
        <v>11.34</v>
      </c>
      <c r="AB29" s="203">
        <v>0</v>
      </c>
      <c r="AC29" s="203">
        <v>12.48</v>
      </c>
      <c r="AD29" s="203">
        <v>8.9</v>
      </c>
      <c r="AE29" s="203">
        <v>0</v>
      </c>
      <c r="AF29" s="203">
        <v>0</v>
      </c>
      <c r="AG29" s="203">
        <v>24.1</v>
      </c>
      <c r="AH29" s="203">
        <v>0</v>
      </c>
      <c r="AI29" s="203">
        <v>39.520000000000003</v>
      </c>
      <c r="AJ29" s="203">
        <v>0</v>
      </c>
      <c r="AK29" s="203">
        <v>69.61</v>
      </c>
      <c r="AL29" s="203">
        <v>0</v>
      </c>
      <c r="AM29" s="203">
        <v>0</v>
      </c>
      <c r="AN29" s="203">
        <v>0</v>
      </c>
      <c r="AO29" s="203">
        <v>221.87</v>
      </c>
      <c r="AP29" s="203">
        <v>0</v>
      </c>
      <c r="AQ29" s="203">
        <v>0</v>
      </c>
      <c r="AR29" s="203">
        <v>8.86</v>
      </c>
      <c r="AS29" s="203">
        <v>21.66</v>
      </c>
      <c r="AT29" s="203">
        <v>20.51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6.89</v>
      </c>
      <c r="J30" s="203">
        <v>0</v>
      </c>
      <c r="K30" s="203">
        <v>4.5599999999999996</v>
      </c>
      <c r="L30" s="203">
        <v>65.569999999999993</v>
      </c>
      <c r="M30" s="203">
        <v>1.34</v>
      </c>
      <c r="N30" s="203">
        <v>1.44</v>
      </c>
      <c r="O30" s="203">
        <v>0</v>
      </c>
      <c r="P30" s="203">
        <v>1.7</v>
      </c>
      <c r="Q30" s="203">
        <v>0.43</v>
      </c>
      <c r="R30" s="203">
        <v>0.43</v>
      </c>
      <c r="S30" s="203">
        <v>0.54</v>
      </c>
      <c r="T30" s="203">
        <v>0</v>
      </c>
      <c r="U30" s="203">
        <v>1.01</v>
      </c>
      <c r="V30" s="203">
        <v>0.21</v>
      </c>
      <c r="W30" s="203">
        <v>0.55000000000000004</v>
      </c>
      <c r="X30" s="203">
        <v>1.2</v>
      </c>
      <c r="Y30" s="203">
        <v>0</v>
      </c>
      <c r="Z30" s="203">
        <v>3.09</v>
      </c>
      <c r="AA30" s="203">
        <v>1.1000000000000001</v>
      </c>
      <c r="AB30" s="203">
        <v>0</v>
      </c>
      <c r="AC30" s="203">
        <v>12.48</v>
      </c>
      <c r="AD30" s="203">
        <v>8.9</v>
      </c>
      <c r="AE30" s="203">
        <v>0</v>
      </c>
      <c r="AF30" s="203">
        <v>0</v>
      </c>
      <c r="AG30" s="203">
        <v>24.1</v>
      </c>
      <c r="AH30" s="203">
        <v>0</v>
      </c>
      <c r="AI30" s="203">
        <v>39.520000000000003</v>
      </c>
      <c r="AJ30" s="203">
        <v>0</v>
      </c>
      <c r="AK30" s="203">
        <v>69.61</v>
      </c>
      <c r="AL30" s="203">
        <v>0</v>
      </c>
      <c r="AM30" s="203">
        <v>0</v>
      </c>
      <c r="AN30" s="203">
        <v>0</v>
      </c>
      <c r="AO30" s="203">
        <v>221.87</v>
      </c>
      <c r="AP30" s="203">
        <v>0</v>
      </c>
      <c r="AQ30" s="203">
        <v>0</v>
      </c>
      <c r="AR30" s="203">
        <v>8.86</v>
      </c>
      <c r="AS30" s="203">
        <v>21.66</v>
      </c>
      <c r="AT30" s="203">
        <v>20.51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6.89</v>
      </c>
      <c r="J31" s="203">
        <v>0</v>
      </c>
      <c r="K31" s="203">
        <v>4.5599999999999996</v>
      </c>
      <c r="L31" s="203">
        <v>15.3</v>
      </c>
      <c r="M31" s="203">
        <v>1.34</v>
      </c>
      <c r="N31" s="203">
        <v>1.44</v>
      </c>
      <c r="O31" s="203">
        <v>0</v>
      </c>
      <c r="P31" s="203">
        <v>1.7</v>
      </c>
      <c r="Q31" s="203">
        <v>0.25</v>
      </c>
      <c r="R31" s="203">
        <v>0.31</v>
      </c>
      <c r="S31" s="203">
        <v>0.37</v>
      </c>
      <c r="T31" s="203">
        <v>0</v>
      </c>
      <c r="U31" s="203">
        <v>1.01</v>
      </c>
      <c r="V31" s="203">
        <v>0.21</v>
      </c>
      <c r="W31" s="203">
        <v>0.55000000000000004</v>
      </c>
      <c r="X31" s="203">
        <v>1.2</v>
      </c>
      <c r="Y31" s="203">
        <v>0</v>
      </c>
      <c r="Z31" s="203">
        <v>3.09</v>
      </c>
      <c r="AA31" s="203">
        <v>1.1000000000000001</v>
      </c>
      <c r="AB31" s="203">
        <v>0</v>
      </c>
      <c r="AC31" s="203">
        <v>12.48</v>
      </c>
      <c r="AD31" s="203">
        <v>8.9</v>
      </c>
      <c r="AE31" s="203">
        <v>0</v>
      </c>
      <c r="AF31" s="203">
        <v>0</v>
      </c>
      <c r="AG31" s="203">
        <v>24.1</v>
      </c>
      <c r="AH31" s="203">
        <v>0</v>
      </c>
      <c r="AI31" s="203">
        <v>39.520000000000003</v>
      </c>
      <c r="AJ31" s="203">
        <v>0</v>
      </c>
      <c r="AK31" s="203">
        <v>69.61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8.86</v>
      </c>
      <c r="AS31" s="203">
        <v>21.66</v>
      </c>
      <c r="AT31" s="203">
        <v>20.51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6.89</v>
      </c>
      <c r="J32" s="203">
        <v>0</v>
      </c>
      <c r="K32" s="203">
        <v>4.5599999999999996</v>
      </c>
      <c r="L32" s="203">
        <v>15.25</v>
      </c>
      <c r="M32" s="203">
        <v>1.34</v>
      </c>
      <c r="N32" s="203">
        <v>1.44</v>
      </c>
      <c r="O32" s="203">
        <v>0</v>
      </c>
      <c r="P32" s="203">
        <v>1.7</v>
      </c>
      <c r="Q32" s="203">
        <v>0.25</v>
      </c>
      <c r="R32" s="203">
        <v>0.26</v>
      </c>
      <c r="S32" s="203">
        <v>0.32</v>
      </c>
      <c r="T32" s="203">
        <v>0</v>
      </c>
      <c r="U32" s="203">
        <v>1.01</v>
      </c>
      <c r="V32" s="203">
        <v>0.21</v>
      </c>
      <c r="W32" s="203">
        <v>0.55000000000000004</v>
      </c>
      <c r="X32" s="203">
        <v>1.2</v>
      </c>
      <c r="Y32" s="203">
        <v>0</v>
      </c>
      <c r="Z32" s="203">
        <v>3.09</v>
      </c>
      <c r="AA32" s="203">
        <v>1.1000000000000001</v>
      </c>
      <c r="AB32" s="203">
        <v>0</v>
      </c>
      <c r="AC32" s="203">
        <v>12.48</v>
      </c>
      <c r="AD32" s="203">
        <v>8.9</v>
      </c>
      <c r="AE32" s="203">
        <v>0</v>
      </c>
      <c r="AF32" s="203">
        <v>0</v>
      </c>
      <c r="AG32" s="203">
        <v>24.1</v>
      </c>
      <c r="AH32" s="203">
        <v>0</v>
      </c>
      <c r="AI32" s="203">
        <v>39.520000000000003</v>
      </c>
      <c r="AJ32" s="203">
        <v>0</v>
      </c>
      <c r="AK32" s="203">
        <v>69.61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8.86</v>
      </c>
      <c r="AS32" s="203">
        <v>21.66</v>
      </c>
      <c r="AT32" s="203">
        <v>20.51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6.89</v>
      </c>
      <c r="J33" s="203">
        <v>0</v>
      </c>
      <c r="K33" s="203">
        <v>0.2</v>
      </c>
      <c r="L33" s="203">
        <v>15.25</v>
      </c>
      <c r="M33" s="203">
        <v>1.34</v>
      </c>
      <c r="N33" s="203">
        <v>1.44</v>
      </c>
      <c r="O33" s="203">
        <v>0</v>
      </c>
      <c r="P33" s="203">
        <v>1.7</v>
      </c>
      <c r="Q33" s="203">
        <v>0.25</v>
      </c>
      <c r="R33" s="203">
        <v>0.26</v>
      </c>
      <c r="S33" s="203">
        <v>0.32</v>
      </c>
      <c r="T33" s="203">
        <v>0</v>
      </c>
      <c r="U33" s="203">
        <v>1.01</v>
      </c>
      <c r="V33" s="203">
        <v>0.21</v>
      </c>
      <c r="W33" s="203">
        <v>0.55000000000000004</v>
      </c>
      <c r="X33" s="203">
        <v>1.2</v>
      </c>
      <c r="Y33" s="203">
        <v>0</v>
      </c>
      <c r="Z33" s="203">
        <v>3.09</v>
      </c>
      <c r="AA33" s="203">
        <v>1.1000000000000001</v>
      </c>
      <c r="AB33" s="203">
        <v>0</v>
      </c>
      <c r="AC33" s="203">
        <v>12.48</v>
      </c>
      <c r="AD33" s="203">
        <v>8.9</v>
      </c>
      <c r="AE33" s="203">
        <v>0</v>
      </c>
      <c r="AF33" s="203">
        <v>0</v>
      </c>
      <c r="AG33" s="203">
        <v>24.1</v>
      </c>
      <c r="AH33" s="203">
        <v>0</v>
      </c>
      <c r="AI33" s="203">
        <v>39.520000000000003</v>
      </c>
      <c r="AJ33" s="203">
        <v>0</v>
      </c>
      <c r="AK33" s="203">
        <v>69.61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8.86</v>
      </c>
      <c r="AS33" s="203">
        <v>21.66</v>
      </c>
      <c r="AT33" s="203">
        <v>20.51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6.89</v>
      </c>
      <c r="J34" s="203">
        <v>0</v>
      </c>
      <c r="K34" s="203">
        <v>0.2</v>
      </c>
      <c r="L34" s="203">
        <v>15.25</v>
      </c>
      <c r="M34" s="203">
        <v>1.34</v>
      </c>
      <c r="N34" s="203">
        <v>1.44</v>
      </c>
      <c r="O34" s="203">
        <v>0</v>
      </c>
      <c r="P34" s="203">
        <v>1.7</v>
      </c>
      <c r="Q34" s="203">
        <v>0.25</v>
      </c>
      <c r="R34" s="203">
        <v>0.26</v>
      </c>
      <c r="S34" s="203">
        <v>0.32</v>
      </c>
      <c r="T34" s="203">
        <v>0</v>
      </c>
      <c r="U34" s="203">
        <v>1.01</v>
      </c>
      <c r="V34" s="203">
        <v>0.21</v>
      </c>
      <c r="W34" s="203">
        <v>0.55000000000000004</v>
      </c>
      <c r="X34" s="203">
        <v>1.2</v>
      </c>
      <c r="Y34" s="203">
        <v>0</v>
      </c>
      <c r="Z34" s="203">
        <v>3.09</v>
      </c>
      <c r="AA34" s="203">
        <v>1.1000000000000001</v>
      </c>
      <c r="AB34" s="203">
        <v>0</v>
      </c>
      <c r="AC34" s="203">
        <v>12.48</v>
      </c>
      <c r="AD34" s="203">
        <v>8.9</v>
      </c>
      <c r="AE34" s="203">
        <v>0</v>
      </c>
      <c r="AF34" s="203">
        <v>0</v>
      </c>
      <c r="AG34" s="203">
        <v>24.1</v>
      </c>
      <c r="AH34" s="203">
        <v>0</v>
      </c>
      <c r="AI34" s="203">
        <v>39.520000000000003</v>
      </c>
      <c r="AJ34" s="203">
        <v>0</v>
      </c>
      <c r="AK34" s="203">
        <v>69.61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8.86</v>
      </c>
      <c r="AS34" s="203">
        <v>21.66</v>
      </c>
      <c r="AT34" s="203">
        <v>20.51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6.89</v>
      </c>
      <c r="J35" s="203">
        <v>0</v>
      </c>
      <c r="K35" s="203">
        <v>0</v>
      </c>
      <c r="L35" s="203">
        <v>15.3</v>
      </c>
      <c r="M35" s="203">
        <v>1.27</v>
      </c>
      <c r="N35" s="203">
        <v>1.44</v>
      </c>
      <c r="O35" s="203">
        <v>0</v>
      </c>
      <c r="P35" s="203">
        <v>1.7</v>
      </c>
      <c r="Q35" s="203">
        <v>0.25</v>
      </c>
      <c r="R35" s="203">
        <v>0.26</v>
      </c>
      <c r="S35" s="203">
        <v>0.32</v>
      </c>
      <c r="T35" s="203">
        <v>0</v>
      </c>
      <c r="U35" s="203">
        <v>1.03</v>
      </c>
      <c r="V35" s="203">
        <v>0.21</v>
      </c>
      <c r="W35" s="203">
        <v>0.55000000000000004</v>
      </c>
      <c r="X35" s="203">
        <v>1.2</v>
      </c>
      <c r="Y35" s="203">
        <v>0</v>
      </c>
      <c r="Z35" s="203">
        <v>3.09</v>
      </c>
      <c r="AA35" s="203">
        <v>1.1000000000000001</v>
      </c>
      <c r="AB35" s="203">
        <v>0</v>
      </c>
      <c r="AC35" s="203">
        <v>12.48</v>
      </c>
      <c r="AD35" s="203">
        <v>8.9</v>
      </c>
      <c r="AE35" s="203">
        <v>0</v>
      </c>
      <c r="AF35" s="203">
        <v>0</v>
      </c>
      <c r="AG35" s="203">
        <v>24.1</v>
      </c>
      <c r="AH35" s="203">
        <v>0</v>
      </c>
      <c r="AI35" s="203">
        <v>39.520000000000003</v>
      </c>
      <c r="AJ35" s="203">
        <v>0</v>
      </c>
      <c r="AK35" s="203">
        <v>69.61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8.83</v>
      </c>
      <c r="AS35" s="203">
        <v>21.66</v>
      </c>
      <c r="AT35" s="203">
        <v>20.51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6.89</v>
      </c>
      <c r="J36" s="203">
        <v>0</v>
      </c>
      <c r="K36" s="203">
        <v>0.37</v>
      </c>
      <c r="L36" s="203">
        <v>15.3</v>
      </c>
      <c r="M36" s="203">
        <v>1.27</v>
      </c>
      <c r="N36" s="203">
        <v>1.44</v>
      </c>
      <c r="O36" s="203">
        <v>0</v>
      </c>
      <c r="P36" s="203">
        <v>1.7</v>
      </c>
      <c r="Q36" s="203">
        <v>0.25</v>
      </c>
      <c r="R36" s="203">
        <v>0.26</v>
      </c>
      <c r="S36" s="203">
        <v>0.32</v>
      </c>
      <c r="T36" s="203">
        <v>0</v>
      </c>
      <c r="U36" s="203">
        <v>1.02</v>
      </c>
      <c r="V36" s="203">
        <v>0.21</v>
      </c>
      <c r="W36" s="203">
        <v>0.55000000000000004</v>
      </c>
      <c r="X36" s="203">
        <v>1.2</v>
      </c>
      <c r="Y36" s="203">
        <v>0</v>
      </c>
      <c r="Z36" s="203">
        <v>3.09</v>
      </c>
      <c r="AA36" s="203">
        <v>1.1000000000000001</v>
      </c>
      <c r="AB36" s="203">
        <v>0</v>
      </c>
      <c r="AC36" s="203">
        <v>12.48</v>
      </c>
      <c r="AD36" s="203">
        <v>8.9</v>
      </c>
      <c r="AE36" s="203">
        <v>0</v>
      </c>
      <c r="AF36" s="203">
        <v>0</v>
      </c>
      <c r="AG36" s="203">
        <v>24.1</v>
      </c>
      <c r="AH36" s="203">
        <v>0</v>
      </c>
      <c r="AI36" s="203">
        <v>39.520000000000003</v>
      </c>
      <c r="AJ36" s="203">
        <v>0</v>
      </c>
      <c r="AK36" s="203">
        <v>69.61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8.83</v>
      </c>
      <c r="AS36" s="203">
        <v>21.66</v>
      </c>
      <c r="AT36" s="203">
        <v>20.51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6.89</v>
      </c>
      <c r="J37" s="203">
        <v>0</v>
      </c>
      <c r="K37" s="203">
        <v>0.55000000000000004</v>
      </c>
      <c r="L37" s="203">
        <v>15.3</v>
      </c>
      <c r="M37" s="203">
        <v>1.27</v>
      </c>
      <c r="N37" s="203">
        <v>1.44</v>
      </c>
      <c r="O37" s="203">
        <v>0</v>
      </c>
      <c r="P37" s="203">
        <v>1.7</v>
      </c>
      <c r="Q37" s="203">
        <v>0.25</v>
      </c>
      <c r="R37" s="203">
        <v>0.26</v>
      </c>
      <c r="S37" s="203">
        <v>0.32</v>
      </c>
      <c r="T37" s="203">
        <v>0</v>
      </c>
      <c r="U37" s="203">
        <v>1.02</v>
      </c>
      <c r="V37" s="203">
        <v>0.21</v>
      </c>
      <c r="W37" s="203">
        <v>0.55000000000000004</v>
      </c>
      <c r="X37" s="203">
        <v>1.2</v>
      </c>
      <c r="Y37" s="203">
        <v>0</v>
      </c>
      <c r="Z37" s="203">
        <v>3.09</v>
      </c>
      <c r="AA37" s="203">
        <v>1.1000000000000001</v>
      </c>
      <c r="AB37" s="203">
        <v>0</v>
      </c>
      <c r="AC37" s="203">
        <v>12.48</v>
      </c>
      <c r="AD37" s="203">
        <v>8.9</v>
      </c>
      <c r="AE37" s="203">
        <v>0</v>
      </c>
      <c r="AF37" s="203">
        <v>0</v>
      </c>
      <c r="AG37" s="203">
        <v>24.1</v>
      </c>
      <c r="AH37" s="203">
        <v>0</v>
      </c>
      <c r="AI37" s="203">
        <v>39.520000000000003</v>
      </c>
      <c r="AJ37" s="203">
        <v>0</v>
      </c>
      <c r="AK37" s="203">
        <v>69.61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8.83</v>
      </c>
      <c r="AS37" s="203">
        <v>21.66</v>
      </c>
      <c r="AT37" s="203">
        <v>20.51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6.89</v>
      </c>
      <c r="J38" s="203">
        <v>0</v>
      </c>
      <c r="K38" s="203">
        <v>0.56000000000000005</v>
      </c>
      <c r="L38" s="203">
        <v>15.3</v>
      </c>
      <c r="M38" s="203">
        <v>1.27</v>
      </c>
      <c r="N38" s="203">
        <v>1.44</v>
      </c>
      <c r="O38" s="203">
        <v>0</v>
      </c>
      <c r="P38" s="203">
        <v>1.7</v>
      </c>
      <c r="Q38" s="203">
        <v>0.25</v>
      </c>
      <c r="R38" s="203">
        <v>0.26</v>
      </c>
      <c r="S38" s="203">
        <v>0.32</v>
      </c>
      <c r="T38" s="203">
        <v>0</v>
      </c>
      <c r="U38" s="203">
        <v>1.02</v>
      </c>
      <c r="V38" s="203">
        <v>0.21</v>
      </c>
      <c r="W38" s="203">
        <v>0.55000000000000004</v>
      </c>
      <c r="X38" s="203">
        <v>1.2</v>
      </c>
      <c r="Y38" s="203">
        <v>0</v>
      </c>
      <c r="Z38" s="203">
        <v>3.09</v>
      </c>
      <c r="AA38" s="203">
        <v>1.1000000000000001</v>
      </c>
      <c r="AB38" s="203">
        <v>0</v>
      </c>
      <c r="AC38" s="203">
        <v>12.48</v>
      </c>
      <c r="AD38" s="203">
        <v>8.9</v>
      </c>
      <c r="AE38" s="203">
        <v>0</v>
      </c>
      <c r="AF38" s="203">
        <v>0</v>
      </c>
      <c r="AG38" s="203">
        <v>24.1</v>
      </c>
      <c r="AH38" s="203">
        <v>0</v>
      </c>
      <c r="AI38" s="203">
        <v>39.520000000000003</v>
      </c>
      <c r="AJ38" s="203">
        <v>0</v>
      </c>
      <c r="AK38" s="203">
        <v>69.61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8.83</v>
      </c>
      <c r="AS38" s="203">
        <v>21.66</v>
      </c>
      <c r="AT38" s="203">
        <v>20.51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6.89</v>
      </c>
      <c r="J39" s="203">
        <v>0</v>
      </c>
      <c r="K39" s="203">
        <v>0.37</v>
      </c>
      <c r="L39" s="203">
        <v>15.3</v>
      </c>
      <c r="M39" s="203">
        <v>1.27</v>
      </c>
      <c r="N39" s="203">
        <v>1.44</v>
      </c>
      <c r="O39" s="203">
        <v>0</v>
      </c>
      <c r="P39" s="203">
        <v>1.7</v>
      </c>
      <c r="Q39" s="203">
        <v>0.25</v>
      </c>
      <c r="R39" s="203">
        <v>0.26</v>
      </c>
      <c r="S39" s="203">
        <v>0.32</v>
      </c>
      <c r="T39" s="203">
        <v>0</v>
      </c>
      <c r="U39" s="203">
        <v>1.02</v>
      </c>
      <c r="V39" s="203">
        <v>0.21</v>
      </c>
      <c r="W39" s="203">
        <v>0.55000000000000004</v>
      </c>
      <c r="X39" s="203">
        <v>1.2</v>
      </c>
      <c r="Y39" s="203">
        <v>0</v>
      </c>
      <c r="Z39" s="203">
        <v>3.09</v>
      </c>
      <c r="AA39" s="203">
        <v>1.1000000000000001</v>
      </c>
      <c r="AB39" s="203">
        <v>0</v>
      </c>
      <c r="AC39" s="203">
        <v>12.48</v>
      </c>
      <c r="AD39" s="203">
        <v>8.9</v>
      </c>
      <c r="AE39" s="203">
        <v>0</v>
      </c>
      <c r="AF39" s="203">
        <v>0</v>
      </c>
      <c r="AG39" s="203">
        <v>24.1</v>
      </c>
      <c r="AH39" s="203">
        <v>0</v>
      </c>
      <c r="AI39" s="203">
        <v>39.520000000000003</v>
      </c>
      <c r="AJ39" s="203">
        <v>0</v>
      </c>
      <c r="AK39" s="203">
        <v>69.61</v>
      </c>
      <c r="AL39" s="203">
        <v>0</v>
      </c>
      <c r="AM39" s="203">
        <v>0</v>
      </c>
      <c r="AN39" s="203">
        <v>0</v>
      </c>
      <c r="AO39" s="203">
        <v>219.7</v>
      </c>
      <c r="AP39" s="203">
        <v>0</v>
      </c>
      <c r="AQ39" s="203">
        <v>0</v>
      </c>
      <c r="AR39" s="203">
        <v>8.83</v>
      </c>
      <c r="AS39" s="203">
        <v>21.66</v>
      </c>
      <c r="AT39" s="203">
        <v>20.51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6.89</v>
      </c>
      <c r="J40" s="203">
        <v>0</v>
      </c>
      <c r="K40" s="203">
        <v>0.37</v>
      </c>
      <c r="L40" s="203">
        <v>15.3</v>
      </c>
      <c r="M40" s="203">
        <v>1.27</v>
      </c>
      <c r="N40" s="203">
        <v>1.44</v>
      </c>
      <c r="O40" s="203">
        <v>0</v>
      </c>
      <c r="P40" s="203">
        <v>1.7</v>
      </c>
      <c r="Q40" s="203">
        <v>0.25</v>
      </c>
      <c r="R40" s="203">
        <v>0.26</v>
      </c>
      <c r="S40" s="203">
        <v>0.32</v>
      </c>
      <c r="T40" s="203">
        <v>0</v>
      </c>
      <c r="U40" s="203">
        <v>1.02</v>
      </c>
      <c r="V40" s="203">
        <v>0.21</v>
      </c>
      <c r="W40" s="203">
        <v>0.55000000000000004</v>
      </c>
      <c r="X40" s="203">
        <v>1.2</v>
      </c>
      <c r="Y40" s="203">
        <v>0</v>
      </c>
      <c r="Z40" s="203">
        <v>3.09</v>
      </c>
      <c r="AA40" s="203">
        <v>1.1000000000000001</v>
      </c>
      <c r="AB40" s="203">
        <v>0</v>
      </c>
      <c r="AC40" s="203">
        <v>12.48</v>
      </c>
      <c r="AD40" s="203">
        <v>8.9</v>
      </c>
      <c r="AE40" s="203">
        <v>0</v>
      </c>
      <c r="AF40" s="203">
        <v>0</v>
      </c>
      <c r="AG40" s="203">
        <v>24.1</v>
      </c>
      <c r="AH40" s="203">
        <v>0</v>
      </c>
      <c r="AI40" s="203">
        <v>39.520000000000003</v>
      </c>
      <c r="AJ40" s="203">
        <v>0</v>
      </c>
      <c r="AK40" s="203">
        <v>69.61</v>
      </c>
      <c r="AL40" s="203">
        <v>0</v>
      </c>
      <c r="AM40" s="203">
        <v>0</v>
      </c>
      <c r="AN40" s="203">
        <v>0</v>
      </c>
      <c r="AO40" s="203">
        <v>219.7</v>
      </c>
      <c r="AP40" s="203">
        <v>0</v>
      </c>
      <c r="AQ40" s="203">
        <v>0</v>
      </c>
      <c r="AR40" s="203">
        <v>8.83</v>
      </c>
      <c r="AS40" s="203">
        <v>21.66</v>
      </c>
      <c r="AT40" s="203">
        <v>20.51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6.89</v>
      </c>
      <c r="J41" s="203">
        <v>0</v>
      </c>
      <c r="K41" s="203">
        <v>0.37</v>
      </c>
      <c r="L41" s="203">
        <v>15.3</v>
      </c>
      <c r="M41" s="203">
        <v>1.27</v>
      </c>
      <c r="N41" s="203">
        <v>1.44</v>
      </c>
      <c r="O41" s="203">
        <v>0</v>
      </c>
      <c r="P41" s="203">
        <v>1.7</v>
      </c>
      <c r="Q41" s="203">
        <v>0.25</v>
      </c>
      <c r="R41" s="203">
        <v>0.26</v>
      </c>
      <c r="S41" s="203">
        <v>0.32</v>
      </c>
      <c r="T41" s="203">
        <v>0</v>
      </c>
      <c r="U41" s="203">
        <v>1.02</v>
      </c>
      <c r="V41" s="203">
        <v>0.21</v>
      </c>
      <c r="W41" s="203">
        <v>0.55000000000000004</v>
      </c>
      <c r="X41" s="203">
        <v>1.2</v>
      </c>
      <c r="Y41" s="203">
        <v>0</v>
      </c>
      <c r="Z41" s="203">
        <v>3.09</v>
      </c>
      <c r="AA41" s="203">
        <v>1.1000000000000001</v>
      </c>
      <c r="AB41" s="203">
        <v>0</v>
      </c>
      <c r="AC41" s="203">
        <v>12.48</v>
      </c>
      <c r="AD41" s="203">
        <v>8.9</v>
      </c>
      <c r="AE41" s="203">
        <v>0</v>
      </c>
      <c r="AF41" s="203">
        <v>0</v>
      </c>
      <c r="AG41" s="203">
        <v>24.1</v>
      </c>
      <c r="AH41" s="203">
        <v>3.86</v>
      </c>
      <c r="AI41" s="203">
        <v>39.520000000000003</v>
      </c>
      <c r="AJ41" s="203">
        <v>0</v>
      </c>
      <c r="AK41" s="203">
        <v>69.61</v>
      </c>
      <c r="AL41" s="203">
        <v>0</v>
      </c>
      <c r="AM41" s="203">
        <v>0</v>
      </c>
      <c r="AN41" s="203">
        <v>0</v>
      </c>
      <c r="AO41" s="203">
        <v>219.7</v>
      </c>
      <c r="AP41" s="203">
        <v>0</v>
      </c>
      <c r="AQ41" s="203">
        <v>0</v>
      </c>
      <c r="AR41" s="203">
        <v>8.83</v>
      </c>
      <c r="AS41" s="203">
        <v>21.66</v>
      </c>
      <c r="AT41" s="203">
        <v>20.51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6.89</v>
      </c>
      <c r="J42" s="203">
        <v>0</v>
      </c>
      <c r="K42" s="203">
        <v>0.37</v>
      </c>
      <c r="L42" s="203">
        <v>15.3</v>
      </c>
      <c r="M42" s="203">
        <v>1.27</v>
      </c>
      <c r="N42" s="203">
        <v>1.44</v>
      </c>
      <c r="O42" s="203">
        <v>0</v>
      </c>
      <c r="P42" s="203">
        <v>1.7</v>
      </c>
      <c r="Q42" s="203">
        <v>0.25</v>
      </c>
      <c r="R42" s="203">
        <v>0.26</v>
      </c>
      <c r="S42" s="203">
        <v>0.32</v>
      </c>
      <c r="T42" s="203">
        <v>0</v>
      </c>
      <c r="U42" s="203">
        <v>1.02</v>
      </c>
      <c r="V42" s="203">
        <v>0.21</v>
      </c>
      <c r="W42" s="203">
        <v>0.55000000000000004</v>
      </c>
      <c r="X42" s="203">
        <v>1.2</v>
      </c>
      <c r="Y42" s="203">
        <v>0</v>
      </c>
      <c r="Z42" s="203">
        <v>3.09</v>
      </c>
      <c r="AA42" s="203">
        <v>1.1000000000000001</v>
      </c>
      <c r="AB42" s="203">
        <v>0</v>
      </c>
      <c r="AC42" s="203">
        <v>12.48</v>
      </c>
      <c r="AD42" s="203">
        <v>8.9</v>
      </c>
      <c r="AE42" s="203">
        <v>0</v>
      </c>
      <c r="AF42" s="203">
        <v>0</v>
      </c>
      <c r="AG42" s="203">
        <v>24.1</v>
      </c>
      <c r="AH42" s="203">
        <v>3.86</v>
      </c>
      <c r="AI42" s="203">
        <v>39.520000000000003</v>
      </c>
      <c r="AJ42" s="203">
        <v>0</v>
      </c>
      <c r="AK42" s="203">
        <v>69.61</v>
      </c>
      <c r="AL42" s="203">
        <v>0</v>
      </c>
      <c r="AM42" s="203">
        <v>0</v>
      </c>
      <c r="AN42" s="203">
        <v>0</v>
      </c>
      <c r="AO42" s="203">
        <v>219.7</v>
      </c>
      <c r="AP42" s="203">
        <v>0</v>
      </c>
      <c r="AQ42" s="203">
        <v>0</v>
      </c>
      <c r="AR42" s="203">
        <v>8.83</v>
      </c>
      <c r="AS42" s="203">
        <v>21.66</v>
      </c>
      <c r="AT42" s="203">
        <v>20.51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6.89</v>
      </c>
      <c r="J43" s="203">
        <v>0</v>
      </c>
      <c r="K43" s="203">
        <v>4.41</v>
      </c>
      <c r="L43" s="203">
        <v>15.3</v>
      </c>
      <c r="M43" s="203">
        <v>1.27</v>
      </c>
      <c r="N43" s="203">
        <v>1.44</v>
      </c>
      <c r="O43" s="203">
        <v>0</v>
      </c>
      <c r="P43" s="203">
        <v>1.7</v>
      </c>
      <c r="Q43" s="203">
        <v>0.25</v>
      </c>
      <c r="R43" s="203">
        <v>0.26</v>
      </c>
      <c r="S43" s="203">
        <v>0.32</v>
      </c>
      <c r="T43" s="203">
        <v>0</v>
      </c>
      <c r="U43" s="203">
        <v>1.02</v>
      </c>
      <c r="V43" s="203">
        <v>0.21</v>
      </c>
      <c r="W43" s="203">
        <v>0.55000000000000004</v>
      </c>
      <c r="X43" s="203">
        <v>1.2</v>
      </c>
      <c r="Y43" s="203">
        <v>0</v>
      </c>
      <c r="Z43" s="203">
        <v>3.09</v>
      </c>
      <c r="AA43" s="203">
        <v>1.1000000000000001</v>
      </c>
      <c r="AB43" s="203">
        <v>0</v>
      </c>
      <c r="AC43" s="203">
        <v>12.48</v>
      </c>
      <c r="AD43" s="203">
        <v>8.9</v>
      </c>
      <c r="AE43" s="203">
        <v>0</v>
      </c>
      <c r="AF43" s="203">
        <v>0</v>
      </c>
      <c r="AG43" s="203">
        <v>24.1</v>
      </c>
      <c r="AH43" s="203">
        <v>7.71</v>
      </c>
      <c r="AI43" s="203">
        <v>39.520000000000003</v>
      </c>
      <c r="AJ43" s="203">
        <v>0</v>
      </c>
      <c r="AK43" s="203">
        <v>69.61</v>
      </c>
      <c r="AL43" s="203">
        <v>0</v>
      </c>
      <c r="AM43" s="203">
        <v>0</v>
      </c>
      <c r="AN43" s="203">
        <v>0</v>
      </c>
      <c r="AO43" s="203">
        <v>219.7</v>
      </c>
      <c r="AP43" s="203">
        <v>0</v>
      </c>
      <c r="AQ43" s="203">
        <v>0</v>
      </c>
      <c r="AR43" s="203">
        <v>8.73</v>
      </c>
      <c r="AS43" s="203">
        <v>21.66</v>
      </c>
      <c r="AT43" s="203">
        <v>20.51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6.89</v>
      </c>
      <c r="J44" s="203">
        <v>0</v>
      </c>
      <c r="K44" s="203">
        <v>4.41</v>
      </c>
      <c r="L44" s="203">
        <v>15.3</v>
      </c>
      <c r="M44" s="203">
        <v>1.27</v>
      </c>
      <c r="N44" s="203">
        <v>1.44</v>
      </c>
      <c r="O44" s="203">
        <v>0</v>
      </c>
      <c r="P44" s="203">
        <v>1.7</v>
      </c>
      <c r="Q44" s="203">
        <v>0.25</v>
      </c>
      <c r="R44" s="203">
        <v>0.26</v>
      </c>
      <c r="S44" s="203">
        <v>0.32</v>
      </c>
      <c r="T44" s="203">
        <v>0</v>
      </c>
      <c r="U44" s="203">
        <v>1.02</v>
      </c>
      <c r="V44" s="203">
        <v>0.21</v>
      </c>
      <c r="W44" s="203">
        <v>0.55000000000000004</v>
      </c>
      <c r="X44" s="203">
        <v>1.2</v>
      </c>
      <c r="Y44" s="203">
        <v>0</v>
      </c>
      <c r="Z44" s="203">
        <v>3.09</v>
      </c>
      <c r="AA44" s="203">
        <v>1.1000000000000001</v>
      </c>
      <c r="AB44" s="203">
        <v>0</v>
      </c>
      <c r="AC44" s="203">
        <v>12.48</v>
      </c>
      <c r="AD44" s="203">
        <v>8.9</v>
      </c>
      <c r="AE44" s="203">
        <v>0</v>
      </c>
      <c r="AF44" s="203">
        <v>0</v>
      </c>
      <c r="AG44" s="203">
        <v>24.1</v>
      </c>
      <c r="AH44" s="203">
        <v>7.71</v>
      </c>
      <c r="AI44" s="203">
        <v>39.520000000000003</v>
      </c>
      <c r="AJ44" s="203">
        <v>0</v>
      </c>
      <c r="AK44" s="203">
        <v>69.61</v>
      </c>
      <c r="AL44" s="203">
        <v>0</v>
      </c>
      <c r="AM44" s="203">
        <v>0</v>
      </c>
      <c r="AN44" s="203">
        <v>0</v>
      </c>
      <c r="AO44" s="203">
        <v>219.7</v>
      </c>
      <c r="AP44" s="203">
        <v>0</v>
      </c>
      <c r="AQ44" s="203">
        <v>0</v>
      </c>
      <c r="AR44" s="203">
        <v>8.73</v>
      </c>
      <c r="AS44" s="203">
        <v>21.66</v>
      </c>
      <c r="AT44" s="203">
        <v>20.51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6.89</v>
      </c>
      <c r="J45" s="203">
        <v>0</v>
      </c>
      <c r="K45" s="203">
        <v>4.41</v>
      </c>
      <c r="L45" s="203">
        <v>72.290000000000006</v>
      </c>
      <c r="M45" s="203">
        <v>1.27</v>
      </c>
      <c r="N45" s="203">
        <v>1.44</v>
      </c>
      <c r="O45" s="203">
        <v>0</v>
      </c>
      <c r="P45" s="203">
        <v>1.7</v>
      </c>
      <c r="Q45" s="203">
        <v>2.4700000000000002</v>
      </c>
      <c r="R45" s="203">
        <v>2.66</v>
      </c>
      <c r="S45" s="203">
        <v>3.3</v>
      </c>
      <c r="T45" s="203">
        <v>0</v>
      </c>
      <c r="U45" s="203">
        <v>1.02</v>
      </c>
      <c r="V45" s="203">
        <v>0.21</v>
      </c>
      <c r="W45" s="203">
        <v>0.55000000000000004</v>
      </c>
      <c r="X45" s="203">
        <v>1.2</v>
      </c>
      <c r="Y45" s="203">
        <v>0</v>
      </c>
      <c r="Z45" s="203">
        <v>35.14</v>
      </c>
      <c r="AA45" s="203">
        <v>11.34</v>
      </c>
      <c r="AB45" s="203">
        <v>0</v>
      </c>
      <c r="AC45" s="203">
        <v>12.48</v>
      </c>
      <c r="AD45" s="203">
        <v>8.9</v>
      </c>
      <c r="AE45" s="203">
        <v>0</v>
      </c>
      <c r="AF45" s="203">
        <v>0</v>
      </c>
      <c r="AG45" s="203">
        <v>24.1</v>
      </c>
      <c r="AH45" s="203">
        <v>11.57</v>
      </c>
      <c r="AI45" s="203">
        <v>39.520000000000003</v>
      </c>
      <c r="AJ45" s="203">
        <v>0</v>
      </c>
      <c r="AK45" s="203">
        <v>69.61</v>
      </c>
      <c r="AL45" s="203">
        <v>0</v>
      </c>
      <c r="AM45" s="203">
        <v>0</v>
      </c>
      <c r="AN45" s="203">
        <v>0</v>
      </c>
      <c r="AO45" s="203">
        <v>219.7</v>
      </c>
      <c r="AP45" s="203">
        <v>0</v>
      </c>
      <c r="AQ45" s="203">
        <v>0</v>
      </c>
      <c r="AR45" s="203">
        <v>8.73</v>
      </c>
      <c r="AS45" s="203">
        <v>21.66</v>
      </c>
      <c r="AT45" s="203">
        <v>20.51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6.89</v>
      </c>
      <c r="J46" s="203">
        <v>0</v>
      </c>
      <c r="K46" s="203">
        <v>4.41</v>
      </c>
      <c r="L46" s="203">
        <v>130.87</v>
      </c>
      <c r="M46" s="203">
        <v>1.27</v>
      </c>
      <c r="N46" s="203">
        <v>1.44</v>
      </c>
      <c r="O46" s="203">
        <v>0</v>
      </c>
      <c r="P46" s="203">
        <v>1.7</v>
      </c>
      <c r="Q46" s="203">
        <v>2.4700000000000002</v>
      </c>
      <c r="R46" s="203">
        <v>2.66</v>
      </c>
      <c r="S46" s="203">
        <v>3.3</v>
      </c>
      <c r="T46" s="203">
        <v>0</v>
      </c>
      <c r="U46" s="203">
        <v>1.02</v>
      </c>
      <c r="V46" s="203">
        <v>0.21</v>
      </c>
      <c r="W46" s="203">
        <v>0.55000000000000004</v>
      </c>
      <c r="X46" s="203">
        <v>1.2</v>
      </c>
      <c r="Y46" s="203">
        <v>0</v>
      </c>
      <c r="Z46" s="203">
        <v>35.14</v>
      </c>
      <c r="AA46" s="203">
        <v>11.34</v>
      </c>
      <c r="AB46" s="203">
        <v>0</v>
      </c>
      <c r="AC46" s="203">
        <v>12.48</v>
      </c>
      <c r="AD46" s="203">
        <v>8.9</v>
      </c>
      <c r="AE46" s="203">
        <v>0</v>
      </c>
      <c r="AF46" s="203">
        <v>0</v>
      </c>
      <c r="AG46" s="203">
        <v>24.1</v>
      </c>
      <c r="AH46" s="203">
        <v>15.42</v>
      </c>
      <c r="AI46" s="203">
        <v>39.520000000000003</v>
      </c>
      <c r="AJ46" s="203">
        <v>0</v>
      </c>
      <c r="AK46" s="203">
        <v>69.61</v>
      </c>
      <c r="AL46" s="203">
        <v>0</v>
      </c>
      <c r="AM46" s="203">
        <v>0</v>
      </c>
      <c r="AN46" s="203">
        <v>0</v>
      </c>
      <c r="AO46" s="203">
        <v>219.7</v>
      </c>
      <c r="AP46" s="203">
        <v>0</v>
      </c>
      <c r="AQ46" s="203">
        <v>0</v>
      </c>
      <c r="AR46" s="203">
        <v>8.73</v>
      </c>
      <c r="AS46" s="203">
        <v>21.66</v>
      </c>
      <c r="AT46" s="203">
        <v>20.51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6.89</v>
      </c>
      <c r="J47" s="203">
        <v>0</v>
      </c>
      <c r="K47" s="203">
        <v>4.21</v>
      </c>
      <c r="L47" s="203">
        <v>181.53</v>
      </c>
      <c r="M47" s="203">
        <v>1.27</v>
      </c>
      <c r="N47" s="203">
        <v>1.44</v>
      </c>
      <c r="O47" s="203">
        <v>0</v>
      </c>
      <c r="P47" s="203">
        <v>1.7</v>
      </c>
      <c r="Q47" s="203">
        <v>2.4700000000000002</v>
      </c>
      <c r="R47" s="203">
        <v>2.66</v>
      </c>
      <c r="S47" s="203">
        <v>3.3</v>
      </c>
      <c r="T47" s="203">
        <v>0</v>
      </c>
      <c r="U47" s="203">
        <v>1.02</v>
      </c>
      <c r="V47" s="203">
        <v>0.21</v>
      </c>
      <c r="W47" s="203">
        <v>0.55000000000000004</v>
      </c>
      <c r="X47" s="203">
        <v>1.2</v>
      </c>
      <c r="Y47" s="203">
        <v>0</v>
      </c>
      <c r="Z47" s="203">
        <v>3.09</v>
      </c>
      <c r="AA47" s="203">
        <v>11.34</v>
      </c>
      <c r="AB47" s="203">
        <v>0</v>
      </c>
      <c r="AC47" s="203">
        <v>12.48</v>
      </c>
      <c r="AD47" s="203">
        <v>8.9</v>
      </c>
      <c r="AE47" s="203">
        <v>0</v>
      </c>
      <c r="AF47" s="203">
        <v>0</v>
      </c>
      <c r="AG47" s="203">
        <v>24.1</v>
      </c>
      <c r="AH47" s="203">
        <v>15.42</v>
      </c>
      <c r="AI47" s="203">
        <v>39.520000000000003</v>
      </c>
      <c r="AJ47" s="203">
        <v>0</v>
      </c>
      <c r="AK47" s="203">
        <v>69.61</v>
      </c>
      <c r="AL47" s="203">
        <v>0</v>
      </c>
      <c r="AM47" s="203">
        <v>0</v>
      </c>
      <c r="AN47" s="203">
        <v>0</v>
      </c>
      <c r="AO47" s="203">
        <v>219.7</v>
      </c>
      <c r="AP47" s="203">
        <v>0</v>
      </c>
      <c r="AQ47" s="203">
        <v>0</v>
      </c>
      <c r="AR47" s="203">
        <v>8.73</v>
      </c>
      <c r="AS47" s="203">
        <v>21.66</v>
      </c>
      <c r="AT47" s="203">
        <v>20.51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6.89</v>
      </c>
      <c r="J48" s="203">
        <v>0</v>
      </c>
      <c r="K48" s="203">
        <v>4.26</v>
      </c>
      <c r="L48" s="203">
        <v>181.53</v>
      </c>
      <c r="M48" s="203">
        <v>1.27</v>
      </c>
      <c r="N48" s="203">
        <v>1.44</v>
      </c>
      <c r="O48" s="203">
        <v>0</v>
      </c>
      <c r="P48" s="203">
        <v>1.7</v>
      </c>
      <c r="Q48" s="203">
        <v>2.4700000000000002</v>
      </c>
      <c r="R48" s="203">
        <v>2.66</v>
      </c>
      <c r="S48" s="203">
        <v>3.3</v>
      </c>
      <c r="T48" s="203">
        <v>0</v>
      </c>
      <c r="U48" s="203">
        <v>1.02</v>
      </c>
      <c r="V48" s="203">
        <v>0.21</v>
      </c>
      <c r="W48" s="203">
        <v>0.55000000000000004</v>
      </c>
      <c r="X48" s="203">
        <v>1.2</v>
      </c>
      <c r="Y48" s="203">
        <v>0</v>
      </c>
      <c r="Z48" s="203">
        <v>3.09</v>
      </c>
      <c r="AA48" s="203">
        <v>11.34</v>
      </c>
      <c r="AB48" s="203">
        <v>0</v>
      </c>
      <c r="AC48" s="203">
        <v>12.48</v>
      </c>
      <c r="AD48" s="203">
        <v>8.9</v>
      </c>
      <c r="AE48" s="203">
        <v>0</v>
      </c>
      <c r="AF48" s="203">
        <v>0</v>
      </c>
      <c r="AG48" s="203">
        <v>24.1</v>
      </c>
      <c r="AH48" s="203">
        <v>0</v>
      </c>
      <c r="AI48" s="203">
        <v>39.520000000000003</v>
      </c>
      <c r="AJ48" s="203">
        <v>0</v>
      </c>
      <c r="AK48" s="203">
        <v>69.61</v>
      </c>
      <c r="AL48" s="203">
        <v>0</v>
      </c>
      <c r="AM48" s="203">
        <v>0</v>
      </c>
      <c r="AN48" s="203">
        <v>0</v>
      </c>
      <c r="AO48" s="203">
        <v>219.7</v>
      </c>
      <c r="AP48" s="203">
        <v>0</v>
      </c>
      <c r="AQ48" s="203">
        <v>0</v>
      </c>
      <c r="AR48" s="203">
        <v>8.73</v>
      </c>
      <c r="AS48" s="203">
        <v>21.66</v>
      </c>
      <c r="AT48" s="203">
        <v>20.51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6.89</v>
      </c>
      <c r="J49" s="203">
        <v>0</v>
      </c>
      <c r="K49" s="203">
        <v>4.26</v>
      </c>
      <c r="L49" s="203">
        <v>181.53</v>
      </c>
      <c r="M49" s="203">
        <v>1.27</v>
      </c>
      <c r="N49" s="203">
        <v>1.44</v>
      </c>
      <c r="O49" s="203">
        <v>0</v>
      </c>
      <c r="P49" s="203">
        <v>1.7</v>
      </c>
      <c r="Q49" s="203">
        <v>2.4700000000000002</v>
      </c>
      <c r="R49" s="203">
        <v>2.66</v>
      </c>
      <c r="S49" s="203">
        <v>3.3</v>
      </c>
      <c r="T49" s="203">
        <v>0</v>
      </c>
      <c r="U49" s="203">
        <v>1.02</v>
      </c>
      <c r="V49" s="203">
        <v>0.21</v>
      </c>
      <c r="W49" s="203">
        <v>0.55000000000000004</v>
      </c>
      <c r="X49" s="203">
        <v>1.2</v>
      </c>
      <c r="Y49" s="203">
        <v>0</v>
      </c>
      <c r="Z49" s="203">
        <v>3.09</v>
      </c>
      <c r="AA49" s="203">
        <v>11.34</v>
      </c>
      <c r="AB49" s="203">
        <v>0</v>
      </c>
      <c r="AC49" s="203">
        <v>12.48</v>
      </c>
      <c r="AD49" s="203">
        <v>8.9</v>
      </c>
      <c r="AE49" s="203">
        <v>0</v>
      </c>
      <c r="AF49" s="203">
        <v>0</v>
      </c>
      <c r="AG49" s="203">
        <v>24.1</v>
      </c>
      <c r="AH49" s="203">
        <v>0</v>
      </c>
      <c r="AI49" s="203">
        <v>39.520000000000003</v>
      </c>
      <c r="AJ49" s="203">
        <v>0</v>
      </c>
      <c r="AK49" s="203">
        <v>69.61</v>
      </c>
      <c r="AL49" s="203">
        <v>0</v>
      </c>
      <c r="AM49" s="203">
        <v>0</v>
      </c>
      <c r="AN49" s="203">
        <v>0</v>
      </c>
      <c r="AO49" s="203">
        <v>219.7</v>
      </c>
      <c r="AP49" s="203">
        <v>0</v>
      </c>
      <c r="AQ49" s="203">
        <v>0</v>
      </c>
      <c r="AR49" s="203">
        <v>8.6999999999999993</v>
      </c>
      <c r="AS49" s="203">
        <v>21.66</v>
      </c>
      <c r="AT49" s="203">
        <v>20.51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6.89</v>
      </c>
      <c r="J50" s="203">
        <v>0</v>
      </c>
      <c r="K50" s="203">
        <v>4.26</v>
      </c>
      <c r="L50" s="203">
        <v>181.53</v>
      </c>
      <c r="M50" s="203">
        <v>1.27</v>
      </c>
      <c r="N50" s="203">
        <v>1.44</v>
      </c>
      <c r="O50" s="203">
        <v>0</v>
      </c>
      <c r="P50" s="203">
        <v>1.7</v>
      </c>
      <c r="Q50" s="203">
        <v>2.4700000000000002</v>
      </c>
      <c r="R50" s="203">
        <v>2.66</v>
      </c>
      <c r="S50" s="203">
        <v>3.3</v>
      </c>
      <c r="T50" s="203">
        <v>0</v>
      </c>
      <c r="U50" s="203">
        <v>1.02</v>
      </c>
      <c r="V50" s="203">
        <v>0.21</v>
      </c>
      <c r="W50" s="203">
        <v>0.55000000000000004</v>
      </c>
      <c r="X50" s="203">
        <v>1.2</v>
      </c>
      <c r="Y50" s="203">
        <v>0</v>
      </c>
      <c r="Z50" s="203">
        <v>3.09</v>
      </c>
      <c r="AA50" s="203">
        <v>11.34</v>
      </c>
      <c r="AB50" s="203">
        <v>0</v>
      </c>
      <c r="AC50" s="203">
        <v>12.48</v>
      </c>
      <c r="AD50" s="203">
        <v>8.9</v>
      </c>
      <c r="AE50" s="203">
        <v>0</v>
      </c>
      <c r="AF50" s="203">
        <v>0</v>
      </c>
      <c r="AG50" s="203">
        <v>24.1</v>
      </c>
      <c r="AH50" s="203">
        <v>0</v>
      </c>
      <c r="AI50" s="203">
        <v>39.520000000000003</v>
      </c>
      <c r="AJ50" s="203">
        <v>0</v>
      </c>
      <c r="AK50" s="203">
        <v>69.61</v>
      </c>
      <c r="AL50" s="203">
        <v>0</v>
      </c>
      <c r="AM50" s="203">
        <v>0</v>
      </c>
      <c r="AN50" s="203">
        <v>0</v>
      </c>
      <c r="AO50" s="203">
        <v>219.7</v>
      </c>
      <c r="AP50" s="203">
        <v>0</v>
      </c>
      <c r="AQ50" s="203">
        <v>0</v>
      </c>
      <c r="AR50" s="203">
        <v>8.6999999999999993</v>
      </c>
      <c r="AS50" s="203">
        <v>21.66</v>
      </c>
      <c r="AT50" s="203">
        <v>20.51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6.89</v>
      </c>
      <c r="J51" s="203">
        <v>0</v>
      </c>
      <c r="K51" s="203">
        <v>4.41</v>
      </c>
      <c r="L51" s="203">
        <v>181.53</v>
      </c>
      <c r="M51" s="203">
        <v>1.27</v>
      </c>
      <c r="N51" s="203">
        <v>1.44</v>
      </c>
      <c r="O51" s="203">
        <v>0</v>
      </c>
      <c r="P51" s="203">
        <v>1.7</v>
      </c>
      <c r="Q51" s="203">
        <v>2.4700000000000002</v>
      </c>
      <c r="R51" s="203">
        <v>2.66</v>
      </c>
      <c r="S51" s="203">
        <v>3.3</v>
      </c>
      <c r="T51" s="203">
        <v>0</v>
      </c>
      <c r="U51" s="203">
        <v>1.02</v>
      </c>
      <c r="V51" s="203">
        <v>0.21</v>
      </c>
      <c r="W51" s="203">
        <v>0.55000000000000004</v>
      </c>
      <c r="X51" s="203">
        <v>1.2</v>
      </c>
      <c r="Y51" s="203">
        <v>0</v>
      </c>
      <c r="Z51" s="203">
        <v>3.09</v>
      </c>
      <c r="AA51" s="203">
        <v>11.34</v>
      </c>
      <c r="AB51" s="203">
        <v>0</v>
      </c>
      <c r="AC51" s="203">
        <v>12.49</v>
      </c>
      <c r="AD51" s="203">
        <v>8.9</v>
      </c>
      <c r="AE51" s="203">
        <v>0</v>
      </c>
      <c r="AF51" s="203">
        <v>0</v>
      </c>
      <c r="AG51" s="203">
        <v>24.1</v>
      </c>
      <c r="AH51" s="203">
        <v>0</v>
      </c>
      <c r="AI51" s="203">
        <v>39.520000000000003</v>
      </c>
      <c r="AJ51" s="203">
        <v>0</v>
      </c>
      <c r="AK51" s="203">
        <v>69.61</v>
      </c>
      <c r="AL51" s="203">
        <v>0</v>
      </c>
      <c r="AM51" s="203">
        <v>0</v>
      </c>
      <c r="AN51" s="203">
        <v>0</v>
      </c>
      <c r="AO51" s="203">
        <v>213.17</v>
      </c>
      <c r="AP51" s="203">
        <v>0</v>
      </c>
      <c r="AQ51" s="203">
        <v>0</v>
      </c>
      <c r="AR51" s="203">
        <v>8.6</v>
      </c>
      <c r="AS51" s="203">
        <v>21.66</v>
      </c>
      <c r="AT51" s="203">
        <v>20.51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6.89</v>
      </c>
      <c r="J52" s="203">
        <v>0</v>
      </c>
      <c r="K52" s="203">
        <v>4.41</v>
      </c>
      <c r="L52" s="203">
        <v>181.53</v>
      </c>
      <c r="M52" s="203">
        <v>1.27</v>
      </c>
      <c r="N52" s="203">
        <v>1.44</v>
      </c>
      <c r="O52" s="203">
        <v>0</v>
      </c>
      <c r="P52" s="203">
        <v>1.7</v>
      </c>
      <c r="Q52" s="203">
        <v>2.4700000000000002</v>
      </c>
      <c r="R52" s="203">
        <v>2.66</v>
      </c>
      <c r="S52" s="203">
        <v>3.3</v>
      </c>
      <c r="T52" s="203">
        <v>0</v>
      </c>
      <c r="U52" s="203">
        <v>1.02</v>
      </c>
      <c r="V52" s="203">
        <v>0.21</v>
      </c>
      <c r="W52" s="203">
        <v>0.55000000000000004</v>
      </c>
      <c r="X52" s="203">
        <v>1.2</v>
      </c>
      <c r="Y52" s="203">
        <v>0</v>
      </c>
      <c r="Z52" s="203">
        <v>3.09</v>
      </c>
      <c r="AA52" s="203">
        <v>11.34</v>
      </c>
      <c r="AB52" s="203">
        <v>0</v>
      </c>
      <c r="AC52" s="203">
        <v>12.49</v>
      </c>
      <c r="AD52" s="203">
        <v>8.9</v>
      </c>
      <c r="AE52" s="203">
        <v>0</v>
      </c>
      <c r="AF52" s="203">
        <v>0</v>
      </c>
      <c r="AG52" s="203">
        <v>24.1</v>
      </c>
      <c r="AH52" s="203">
        <v>0</v>
      </c>
      <c r="AI52" s="203">
        <v>39.520000000000003</v>
      </c>
      <c r="AJ52" s="203">
        <v>0</v>
      </c>
      <c r="AK52" s="203">
        <v>69.61</v>
      </c>
      <c r="AL52" s="203">
        <v>0</v>
      </c>
      <c r="AM52" s="203">
        <v>0</v>
      </c>
      <c r="AN52" s="203">
        <v>0</v>
      </c>
      <c r="AO52" s="203">
        <v>213.17</v>
      </c>
      <c r="AP52" s="203">
        <v>0</v>
      </c>
      <c r="AQ52" s="203">
        <v>0</v>
      </c>
      <c r="AR52" s="203">
        <v>8.6</v>
      </c>
      <c r="AS52" s="203">
        <v>21.66</v>
      </c>
      <c r="AT52" s="203">
        <v>20.51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6.89</v>
      </c>
      <c r="J53" s="203">
        <v>0</v>
      </c>
      <c r="K53" s="203">
        <v>4.41</v>
      </c>
      <c r="L53" s="203">
        <v>181.53</v>
      </c>
      <c r="M53" s="203">
        <v>1.27</v>
      </c>
      <c r="N53" s="203">
        <v>1.44</v>
      </c>
      <c r="O53" s="203">
        <v>0</v>
      </c>
      <c r="P53" s="203">
        <v>1.7</v>
      </c>
      <c r="Q53" s="203">
        <v>2.4700000000000002</v>
      </c>
      <c r="R53" s="203">
        <v>2.66</v>
      </c>
      <c r="S53" s="203">
        <v>3.3</v>
      </c>
      <c r="T53" s="203">
        <v>0</v>
      </c>
      <c r="U53" s="203">
        <v>1.02</v>
      </c>
      <c r="V53" s="203">
        <v>0.21</v>
      </c>
      <c r="W53" s="203">
        <v>0.55000000000000004</v>
      </c>
      <c r="X53" s="203">
        <v>1.2</v>
      </c>
      <c r="Y53" s="203">
        <v>0</v>
      </c>
      <c r="Z53" s="203">
        <v>3.09</v>
      </c>
      <c r="AA53" s="203">
        <v>11.34</v>
      </c>
      <c r="AB53" s="203">
        <v>0</v>
      </c>
      <c r="AC53" s="203">
        <v>12.49</v>
      </c>
      <c r="AD53" s="203">
        <v>8.9</v>
      </c>
      <c r="AE53" s="203">
        <v>0</v>
      </c>
      <c r="AF53" s="203">
        <v>0</v>
      </c>
      <c r="AG53" s="203">
        <v>24.1</v>
      </c>
      <c r="AH53" s="203">
        <v>0</v>
      </c>
      <c r="AI53" s="203">
        <v>39.520000000000003</v>
      </c>
      <c r="AJ53" s="203">
        <v>0</v>
      </c>
      <c r="AK53" s="203">
        <v>69.61</v>
      </c>
      <c r="AL53" s="203">
        <v>0</v>
      </c>
      <c r="AM53" s="203">
        <v>0</v>
      </c>
      <c r="AN53" s="203">
        <v>0</v>
      </c>
      <c r="AO53" s="203">
        <v>213.17</v>
      </c>
      <c r="AP53" s="203">
        <v>0</v>
      </c>
      <c r="AQ53" s="203">
        <v>0</v>
      </c>
      <c r="AR53" s="203">
        <v>8.6</v>
      </c>
      <c r="AS53" s="203">
        <v>21.66</v>
      </c>
      <c r="AT53" s="203">
        <v>20.51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6.89</v>
      </c>
      <c r="J54" s="203">
        <v>0</v>
      </c>
      <c r="K54" s="203">
        <v>4.41</v>
      </c>
      <c r="L54" s="203">
        <v>181.53</v>
      </c>
      <c r="M54" s="203">
        <v>1.27</v>
      </c>
      <c r="N54" s="203">
        <v>1.44</v>
      </c>
      <c r="O54" s="203">
        <v>0</v>
      </c>
      <c r="P54" s="203">
        <v>1.7</v>
      </c>
      <c r="Q54" s="203">
        <v>2.4700000000000002</v>
      </c>
      <c r="R54" s="203">
        <v>2.66</v>
      </c>
      <c r="S54" s="203">
        <v>3.3</v>
      </c>
      <c r="T54" s="203">
        <v>0</v>
      </c>
      <c r="U54" s="203">
        <v>1.02</v>
      </c>
      <c r="V54" s="203">
        <v>0.21</v>
      </c>
      <c r="W54" s="203">
        <v>0.55000000000000004</v>
      </c>
      <c r="X54" s="203">
        <v>1.2</v>
      </c>
      <c r="Y54" s="203">
        <v>0</v>
      </c>
      <c r="Z54" s="203">
        <v>3.09</v>
      </c>
      <c r="AA54" s="203">
        <v>11.34</v>
      </c>
      <c r="AB54" s="203">
        <v>0</v>
      </c>
      <c r="AC54" s="203">
        <v>12.49</v>
      </c>
      <c r="AD54" s="203">
        <v>8.9</v>
      </c>
      <c r="AE54" s="203">
        <v>0</v>
      </c>
      <c r="AF54" s="203">
        <v>0</v>
      </c>
      <c r="AG54" s="203">
        <v>24.1</v>
      </c>
      <c r="AH54" s="203">
        <v>0</v>
      </c>
      <c r="AI54" s="203">
        <v>39.520000000000003</v>
      </c>
      <c r="AJ54" s="203">
        <v>0</v>
      </c>
      <c r="AK54" s="203">
        <v>69.61</v>
      </c>
      <c r="AL54" s="203">
        <v>0</v>
      </c>
      <c r="AM54" s="203">
        <v>0</v>
      </c>
      <c r="AN54" s="203">
        <v>0</v>
      </c>
      <c r="AO54" s="203">
        <v>213.17</v>
      </c>
      <c r="AP54" s="203">
        <v>0</v>
      </c>
      <c r="AQ54" s="203">
        <v>0</v>
      </c>
      <c r="AR54" s="203">
        <v>8.6</v>
      </c>
      <c r="AS54" s="203">
        <v>21.66</v>
      </c>
      <c r="AT54" s="203">
        <v>20.51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6.89</v>
      </c>
      <c r="J55" s="203">
        <v>0</v>
      </c>
      <c r="K55" s="203">
        <v>4.41</v>
      </c>
      <c r="L55" s="203">
        <v>181.53</v>
      </c>
      <c r="M55" s="203">
        <v>1.27</v>
      </c>
      <c r="N55" s="203">
        <v>1.44</v>
      </c>
      <c r="O55" s="203">
        <v>0</v>
      </c>
      <c r="P55" s="203">
        <v>1.7</v>
      </c>
      <c r="Q55" s="203">
        <v>2.4700000000000002</v>
      </c>
      <c r="R55" s="203">
        <v>2.66</v>
      </c>
      <c r="S55" s="203">
        <v>3.3</v>
      </c>
      <c r="T55" s="203">
        <v>0</v>
      </c>
      <c r="U55" s="203">
        <v>1.02</v>
      </c>
      <c r="V55" s="203">
        <v>0.21</v>
      </c>
      <c r="W55" s="203">
        <v>0.55000000000000004</v>
      </c>
      <c r="X55" s="203">
        <v>1.2</v>
      </c>
      <c r="Y55" s="203">
        <v>0</v>
      </c>
      <c r="Z55" s="203">
        <v>3.09</v>
      </c>
      <c r="AA55" s="203">
        <v>10.08</v>
      </c>
      <c r="AB55" s="203">
        <v>0</v>
      </c>
      <c r="AC55" s="203">
        <v>12.49</v>
      </c>
      <c r="AD55" s="203">
        <v>8.9</v>
      </c>
      <c r="AE55" s="203">
        <v>0</v>
      </c>
      <c r="AF55" s="203">
        <v>0</v>
      </c>
      <c r="AG55" s="203">
        <v>24.1</v>
      </c>
      <c r="AH55" s="203">
        <v>0</v>
      </c>
      <c r="AI55" s="203">
        <v>39.520000000000003</v>
      </c>
      <c r="AJ55" s="203">
        <v>0</v>
      </c>
      <c r="AK55" s="203">
        <v>69.61</v>
      </c>
      <c r="AL55" s="203">
        <v>0</v>
      </c>
      <c r="AM55" s="203">
        <v>0</v>
      </c>
      <c r="AN55" s="203">
        <v>0</v>
      </c>
      <c r="AO55" s="203">
        <v>213.17</v>
      </c>
      <c r="AP55" s="203">
        <v>0</v>
      </c>
      <c r="AQ55" s="203">
        <v>0</v>
      </c>
      <c r="AR55" s="203">
        <v>8.6</v>
      </c>
      <c r="AS55" s="203">
        <v>21.66</v>
      </c>
      <c r="AT55" s="203">
        <v>20.51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6.89</v>
      </c>
      <c r="J56" s="203">
        <v>0</v>
      </c>
      <c r="K56" s="203">
        <v>4.41</v>
      </c>
      <c r="L56" s="203">
        <v>181.53</v>
      </c>
      <c r="M56" s="203">
        <v>1.27</v>
      </c>
      <c r="N56" s="203">
        <v>1.44</v>
      </c>
      <c r="O56" s="203">
        <v>0</v>
      </c>
      <c r="P56" s="203">
        <v>1.7</v>
      </c>
      <c r="Q56" s="203">
        <v>2.4700000000000002</v>
      </c>
      <c r="R56" s="203">
        <v>2.66</v>
      </c>
      <c r="S56" s="203">
        <v>3.3</v>
      </c>
      <c r="T56" s="203">
        <v>0</v>
      </c>
      <c r="U56" s="203">
        <v>1.02</v>
      </c>
      <c r="V56" s="203">
        <v>0.21</v>
      </c>
      <c r="W56" s="203">
        <v>0.55000000000000004</v>
      </c>
      <c r="X56" s="203">
        <v>1.2</v>
      </c>
      <c r="Y56" s="203">
        <v>0</v>
      </c>
      <c r="Z56" s="203">
        <v>3.09</v>
      </c>
      <c r="AA56" s="203">
        <v>10.08</v>
      </c>
      <c r="AB56" s="203">
        <v>0</v>
      </c>
      <c r="AC56" s="203">
        <v>12.49</v>
      </c>
      <c r="AD56" s="203">
        <v>8.9</v>
      </c>
      <c r="AE56" s="203">
        <v>0</v>
      </c>
      <c r="AF56" s="203">
        <v>0</v>
      </c>
      <c r="AG56" s="203">
        <v>24.1</v>
      </c>
      <c r="AH56" s="203">
        <v>0</v>
      </c>
      <c r="AI56" s="203">
        <v>39.520000000000003</v>
      </c>
      <c r="AJ56" s="203">
        <v>0</v>
      </c>
      <c r="AK56" s="203">
        <v>69.61</v>
      </c>
      <c r="AL56" s="203">
        <v>0</v>
      </c>
      <c r="AM56" s="203">
        <v>0</v>
      </c>
      <c r="AN56" s="203">
        <v>0</v>
      </c>
      <c r="AO56" s="203">
        <v>213.17</v>
      </c>
      <c r="AP56" s="203">
        <v>0</v>
      </c>
      <c r="AQ56" s="203">
        <v>0</v>
      </c>
      <c r="AR56" s="203">
        <v>8.6</v>
      </c>
      <c r="AS56" s="203">
        <v>21.66</v>
      </c>
      <c r="AT56" s="203">
        <v>20.51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6.89</v>
      </c>
      <c r="J57" s="203">
        <v>0</v>
      </c>
      <c r="K57" s="203">
        <v>4.41</v>
      </c>
      <c r="L57" s="203">
        <v>181.53</v>
      </c>
      <c r="M57" s="203">
        <v>1.27</v>
      </c>
      <c r="N57" s="203">
        <v>1.44</v>
      </c>
      <c r="O57" s="203">
        <v>0</v>
      </c>
      <c r="P57" s="203">
        <v>1.7</v>
      </c>
      <c r="Q57" s="203">
        <v>2.4700000000000002</v>
      </c>
      <c r="R57" s="203">
        <v>2.66</v>
      </c>
      <c r="S57" s="203">
        <v>3.3</v>
      </c>
      <c r="T57" s="203">
        <v>0</v>
      </c>
      <c r="U57" s="203">
        <v>1.02</v>
      </c>
      <c r="V57" s="203">
        <v>0.21</v>
      </c>
      <c r="W57" s="203">
        <v>0.55000000000000004</v>
      </c>
      <c r="X57" s="203">
        <v>1.2</v>
      </c>
      <c r="Y57" s="203">
        <v>0</v>
      </c>
      <c r="Z57" s="203">
        <v>3.09</v>
      </c>
      <c r="AA57" s="203">
        <v>10.08</v>
      </c>
      <c r="AB57" s="203">
        <v>0</v>
      </c>
      <c r="AC57" s="203">
        <v>12.49</v>
      </c>
      <c r="AD57" s="203">
        <v>8.9</v>
      </c>
      <c r="AE57" s="203">
        <v>0</v>
      </c>
      <c r="AF57" s="203">
        <v>0</v>
      </c>
      <c r="AG57" s="203">
        <v>24.1</v>
      </c>
      <c r="AH57" s="203">
        <v>0</v>
      </c>
      <c r="AI57" s="203">
        <v>39.520000000000003</v>
      </c>
      <c r="AJ57" s="203">
        <v>0</v>
      </c>
      <c r="AK57" s="203">
        <v>69.61</v>
      </c>
      <c r="AL57" s="203">
        <v>0</v>
      </c>
      <c r="AM57" s="203">
        <v>0</v>
      </c>
      <c r="AN57" s="203">
        <v>0</v>
      </c>
      <c r="AO57" s="203">
        <v>213.17</v>
      </c>
      <c r="AP57" s="203">
        <v>0</v>
      </c>
      <c r="AQ57" s="203">
        <v>0</v>
      </c>
      <c r="AR57" s="203">
        <v>8.6</v>
      </c>
      <c r="AS57" s="203">
        <v>21.66</v>
      </c>
      <c r="AT57" s="203">
        <v>20.51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6.89</v>
      </c>
      <c r="J58" s="203">
        <v>0</v>
      </c>
      <c r="K58" s="203">
        <v>4.41</v>
      </c>
      <c r="L58" s="203">
        <v>181.53</v>
      </c>
      <c r="M58" s="203">
        <v>1.27</v>
      </c>
      <c r="N58" s="203">
        <v>1.44</v>
      </c>
      <c r="O58" s="203">
        <v>0</v>
      </c>
      <c r="P58" s="203">
        <v>1.7</v>
      </c>
      <c r="Q58" s="203">
        <v>2.4700000000000002</v>
      </c>
      <c r="R58" s="203">
        <v>2.66</v>
      </c>
      <c r="S58" s="203">
        <v>3.3</v>
      </c>
      <c r="T58" s="203">
        <v>0</v>
      </c>
      <c r="U58" s="203">
        <v>1.02</v>
      </c>
      <c r="V58" s="203">
        <v>0.21</v>
      </c>
      <c r="W58" s="203">
        <v>0.55000000000000004</v>
      </c>
      <c r="X58" s="203">
        <v>1.2</v>
      </c>
      <c r="Y58" s="203">
        <v>0</v>
      </c>
      <c r="Z58" s="203">
        <v>3.09</v>
      </c>
      <c r="AA58" s="203">
        <v>10.08</v>
      </c>
      <c r="AB58" s="203">
        <v>0</v>
      </c>
      <c r="AC58" s="203">
        <v>12.49</v>
      </c>
      <c r="AD58" s="203">
        <v>8.9</v>
      </c>
      <c r="AE58" s="203">
        <v>0</v>
      </c>
      <c r="AF58" s="203">
        <v>0</v>
      </c>
      <c r="AG58" s="203">
        <v>24.1</v>
      </c>
      <c r="AH58" s="203">
        <v>0</v>
      </c>
      <c r="AI58" s="203">
        <v>39.520000000000003</v>
      </c>
      <c r="AJ58" s="203">
        <v>0</v>
      </c>
      <c r="AK58" s="203">
        <v>69.61</v>
      </c>
      <c r="AL58" s="203">
        <v>0</v>
      </c>
      <c r="AM58" s="203">
        <v>0</v>
      </c>
      <c r="AN58" s="203">
        <v>0</v>
      </c>
      <c r="AO58" s="203">
        <v>213.17</v>
      </c>
      <c r="AP58" s="203">
        <v>0</v>
      </c>
      <c r="AQ58" s="203">
        <v>0</v>
      </c>
      <c r="AR58" s="203">
        <v>8.6</v>
      </c>
      <c r="AS58" s="203">
        <v>21.66</v>
      </c>
      <c r="AT58" s="203">
        <v>20.51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6.89</v>
      </c>
      <c r="J59" s="203">
        <v>0</v>
      </c>
      <c r="K59" s="203">
        <v>4.41</v>
      </c>
      <c r="L59" s="203">
        <v>181.53</v>
      </c>
      <c r="M59" s="203">
        <v>1.34</v>
      </c>
      <c r="N59" s="203">
        <v>1.44</v>
      </c>
      <c r="O59" s="203">
        <v>0</v>
      </c>
      <c r="P59" s="203">
        <v>1.63</v>
      </c>
      <c r="Q59" s="203">
        <v>2.4700000000000002</v>
      </c>
      <c r="R59" s="203">
        <v>0.26</v>
      </c>
      <c r="S59" s="203">
        <v>0.32</v>
      </c>
      <c r="T59" s="203">
        <v>0</v>
      </c>
      <c r="U59" s="203">
        <v>1.02</v>
      </c>
      <c r="V59" s="203">
        <v>0.21</v>
      </c>
      <c r="W59" s="203">
        <v>0.55000000000000004</v>
      </c>
      <c r="X59" s="203">
        <v>1.2</v>
      </c>
      <c r="Y59" s="203">
        <v>0</v>
      </c>
      <c r="Z59" s="203">
        <v>3.09</v>
      </c>
      <c r="AA59" s="203">
        <v>1.08</v>
      </c>
      <c r="AB59" s="203">
        <v>0</v>
      </c>
      <c r="AC59" s="203">
        <v>12.49</v>
      </c>
      <c r="AD59" s="203">
        <v>8.9</v>
      </c>
      <c r="AE59" s="203">
        <v>0</v>
      </c>
      <c r="AF59" s="203">
        <v>0</v>
      </c>
      <c r="AG59" s="203">
        <v>24.1</v>
      </c>
      <c r="AH59" s="203">
        <v>0</v>
      </c>
      <c r="AI59" s="203">
        <v>39.520000000000003</v>
      </c>
      <c r="AJ59" s="203">
        <v>0</v>
      </c>
      <c r="AK59" s="203">
        <v>69.61</v>
      </c>
      <c r="AL59" s="203">
        <v>0</v>
      </c>
      <c r="AM59" s="203">
        <v>0</v>
      </c>
      <c r="AN59" s="203">
        <v>0</v>
      </c>
      <c r="AO59" s="203">
        <v>213.17</v>
      </c>
      <c r="AP59" s="203">
        <v>0</v>
      </c>
      <c r="AQ59" s="203">
        <v>0</v>
      </c>
      <c r="AR59" s="203">
        <v>8.57</v>
      </c>
      <c r="AS59" s="203">
        <v>21.66</v>
      </c>
      <c r="AT59" s="203">
        <v>20.51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6.89</v>
      </c>
      <c r="J60" s="203">
        <v>0</v>
      </c>
      <c r="K60" s="203">
        <v>4.41</v>
      </c>
      <c r="L60" s="203">
        <v>181.53</v>
      </c>
      <c r="M60" s="203">
        <v>1.34</v>
      </c>
      <c r="N60" s="203">
        <v>1.44</v>
      </c>
      <c r="O60" s="203">
        <v>0</v>
      </c>
      <c r="P60" s="203">
        <v>1.57</v>
      </c>
      <c r="Q60" s="203">
        <v>2.4700000000000002</v>
      </c>
      <c r="R60" s="203">
        <v>0.26</v>
      </c>
      <c r="S60" s="203">
        <v>0.32</v>
      </c>
      <c r="T60" s="203">
        <v>0</v>
      </c>
      <c r="U60" s="203">
        <v>1.02</v>
      </c>
      <c r="V60" s="203">
        <v>0.21</v>
      </c>
      <c r="W60" s="203">
        <v>0.55000000000000004</v>
      </c>
      <c r="X60" s="203">
        <v>1.2</v>
      </c>
      <c r="Y60" s="203">
        <v>0</v>
      </c>
      <c r="Z60" s="203">
        <v>3.09</v>
      </c>
      <c r="AA60" s="203">
        <v>1.08</v>
      </c>
      <c r="AB60" s="203">
        <v>0</v>
      </c>
      <c r="AC60" s="203">
        <v>12.49</v>
      </c>
      <c r="AD60" s="203">
        <v>8.9</v>
      </c>
      <c r="AE60" s="203">
        <v>0</v>
      </c>
      <c r="AF60" s="203">
        <v>0</v>
      </c>
      <c r="AG60" s="203">
        <v>24.1</v>
      </c>
      <c r="AH60" s="203">
        <v>0</v>
      </c>
      <c r="AI60" s="203">
        <v>39.520000000000003</v>
      </c>
      <c r="AJ60" s="203">
        <v>0</v>
      </c>
      <c r="AK60" s="203">
        <v>69.61</v>
      </c>
      <c r="AL60" s="203">
        <v>0</v>
      </c>
      <c r="AM60" s="203">
        <v>0</v>
      </c>
      <c r="AN60" s="203">
        <v>0</v>
      </c>
      <c r="AO60" s="203">
        <v>213.17</v>
      </c>
      <c r="AP60" s="203">
        <v>0</v>
      </c>
      <c r="AQ60" s="203">
        <v>0</v>
      </c>
      <c r="AR60" s="203">
        <v>8.57</v>
      </c>
      <c r="AS60" s="203">
        <v>21.66</v>
      </c>
      <c r="AT60" s="203">
        <v>20.51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6.89</v>
      </c>
      <c r="J61" s="203">
        <v>0</v>
      </c>
      <c r="K61" s="203">
        <v>4.41</v>
      </c>
      <c r="L61" s="203">
        <v>181.53</v>
      </c>
      <c r="M61" s="203">
        <v>1.34</v>
      </c>
      <c r="N61" s="203">
        <v>1.44</v>
      </c>
      <c r="O61" s="203">
        <v>0</v>
      </c>
      <c r="P61" s="203">
        <v>1.49</v>
      </c>
      <c r="Q61" s="203">
        <v>2.4700000000000002</v>
      </c>
      <c r="R61" s="203">
        <v>0.26</v>
      </c>
      <c r="S61" s="203">
        <v>0.32</v>
      </c>
      <c r="T61" s="203">
        <v>0</v>
      </c>
      <c r="U61" s="203">
        <v>1.02</v>
      </c>
      <c r="V61" s="203">
        <v>0.21</v>
      </c>
      <c r="W61" s="203">
        <v>0.55000000000000004</v>
      </c>
      <c r="X61" s="203">
        <v>1.2</v>
      </c>
      <c r="Y61" s="203">
        <v>0</v>
      </c>
      <c r="Z61" s="203">
        <v>3.09</v>
      </c>
      <c r="AA61" s="203">
        <v>1.08</v>
      </c>
      <c r="AB61" s="203">
        <v>0</v>
      </c>
      <c r="AC61" s="203">
        <v>12.49</v>
      </c>
      <c r="AD61" s="203">
        <v>8.9</v>
      </c>
      <c r="AE61" s="203">
        <v>0</v>
      </c>
      <c r="AF61" s="203">
        <v>0</v>
      </c>
      <c r="AG61" s="203">
        <v>24.1</v>
      </c>
      <c r="AH61" s="203">
        <v>0</v>
      </c>
      <c r="AI61" s="203">
        <v>39.520000000000003</v>
      </c>
      <c r="AJ61" s="203">
        <v>0</v>
      </c>
      <c r="AK61" s="203">
        <v>69.61</v>
      </c>
      <c r="AL61" s="203">
        <v>0</v>
      </c>
      <c r="AM61" s="203">
        <v>0</v>
      </c>
      <c r="AN61" s="203">
        <v>0</v>
      </c>
      <c r="AO61" s="203">
        <v>213.17</v>
      </c>
      <c r="AP61" s="203">
        <v>0</v>
      </c>
      <c r="AQ61" s="203">
        <v>0</v>
      </c>
      <c r="AR61" s="203">
        <v>8.57</v>
      </c>
      <c r="AS61" s="203">
        <v>21.66</v>
      </c>
      <c r="AT61" s="203">
        <v>20.51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6.89</v>
      </c>
      <c r="J62" s="203">
        <v>0</v>
      </c>
      <c r="K62" s="203">
        <v>4.41</v>
      </c>
      <c r="L62" s="203">
        <v>181.53</v>
      </c>
      <c r="M62" s="203">
        <v>1.34</v>
      </c>
      <c r="N62" s="203">
        <v>1.44</v>
      </c>
      <c r="O62" s="203">
        <v>0</v>
      </c>
      <c r="P62" s="203">
        <v>1.49</v>
      </c>
      <c r="Q62" s="203">
        <v>2.4700000000000002</v>
      </c>
      <c r="R62" s="203">
        <v>0.26</v>
      </c>
      <c r="S62" s="203">
        <v>0.32</v>
      </c>
      <c r="T62" s="203">
        <v>0</v>
      </c>
      <c r="U62" s="203">
        <v>1.02</v>
      </c>
      <c r="V62" s="203">
        <v>0.21</v>
      </c>
      <c r="W62" s="203">
        <v>0.55000000000000004</v>
      </c>
      <c r="X62" s="203">
        <v>1.2</v>
      </c>
      <c r="Y62" s="203">
        <v>0</v>
      </c>
      <c r="Z62" s="203">
        <v>3.09</v>
      </c>
      <c r="AA62" s="203">
        <v>1.08</v>
      </c>
      <c r="AB62" s="203">
        <v>0</v>
      </c>
      <c r="AC62" s="203">
        <v>12.49</v>
      </c>
      <c r="AD62" s="203">
        <v>8.9</v>
      </c>
      <c r="AE62" s="203">
        <v>0</v>
      </c>
      <c r="AF62" s="203">
        <v>0</v>
      </c>
      <c r="AG62" s="203">
        <v>24.1</v>
      </c>
      <c r="AH62" s="203">
        <v>0</v>
      </c>
      <c r="AI62" s="203">
        <v>39.520000000000003</v>
      </c>
      <c r="AJ62" s="203">
        <v>0</v>
      </c>
      <c r="AK62" s="203">
        <v>69.61</v>
      </c>
      <c r="AL62" s="203">
        <v>0</v>
      </c>
      <c r="AM62" s="203">
        <v>0</v>
      </c>
      <c r="AN62" s="203">
        <v>0</v>
      </c>
      <c r="AO62" s="203">
        <v>213.17</v>
      </c>
      <c r="AP62" s="203">
        <v>0</v>
      </c>
      <c r="AQ62" s="203">
        <v>0</v>
      </c>
      <c r="AR62" s="203">
        <v>8.57</v>
      </c>
      <c r="AS62" s="203">
        <v>21.66</v>
      </c>
      <c r="AT62" s="203">
        <v>20.51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6.89</v>
      </c>
      <c r="J63" s="203">
        <v>0</v>
      </c>
      <c r="K63" s="203">
        <v>4.5599999999999996</v>
      </c>
      <c r="L63" s="203">
        <v>136.63999999999999</v>
      </c>
      <c r="M63" s="203">
        <v>1.34</v>
      </c>
      <c r="N63" s="203">
        <v>1.44</v>
      </c>
      <c r="O63" s="203">
        <v>0</v>
      </c>
      <c r="P63" s="203">
        <v>1.49</v>
      </c>
      <c r="Q63" s="203">
        <v>2.8</v>
      </c>
      <c r="R63" s="203">
        <v>0.26</v>
      </c>
      <c r="S63" s="203">
        <v>0.32</v>
      </c>
      <c r="T63" s="203">
        <v>0</v>
      </c>
      <c r="U63" s="203">
        <v>1.02</v>
      </c>
      <c r="V63" s="203">
        <v>0.21</v>
      </c>
      <c r="W63" s="203">
        <v>0.55000000000000004</v>
      </c>
      <c r="X63" s="203">
        <v>1.2</v>
      </c>
      <c r="Y63" s="203">
        <v>0</v>
      </c>
      <c r="Z63" s="203">
        <v>3.09</v>
      </c>
      <c r="AA63" s="203">
        <v>1.1000000000000001</v>
      </c>
      <c r="AB63" s="203">
        <v>0</v>
      </c>
      <c r="AC63" s="203">
        <v>12.49</v>
      </c>
      <c r="AD63" s="203">
        <v>8.9</v>
      </c>
      <c r="AE63" s="203">
        <v>0</v>
      </c>
      <c r="AF63" s="203">
        <v>0</v>
      </c>
      <c r="AG63" s="203">
        <v>24.1</v>
      </c>
      <c r="AH63" s="203">
        <v>0</v>
      </c>
      <c r="AI63" s="203">
        <v>39.520000000000003</v>
      </c>
      <c r="AJ63" s="203">
        <v>0</v>
      </c>
      <c r="AK63" s="203">
        <v>69.61</v>
      </c>
      <c r="AL63" s="203">
        <v>0</v>
      </c>
      <c r="AM63" s="203">
        <v>0</v>
      </c>
      <c r="AN63" s="203">
        <v>0</v>
      </c>
      <c r="AO63" s="203">
        <v>213.17</v>
      </c>
      <c r="AP63" s="203">
        <v>0</v>
      </c>
      <c r="AQ63" s="203">
        <v>0</v>
      </c>
      <c r="AR63" s="203">
        <v>8.57</v>
      </c>
      <c r="AS63" s="203">
        <v>21.66</v>
      </c>
      <c r="AT63" s="203">
        <v>20.51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6.89</v>
      </c>
      <c r="J64" s="203">
        <v>0</v>
      </c>
      <c r="K64" s="203">
        <v>4.5599999999999996</v>
      </c>
      <c r="L64" s="203">
        <v>127.03</v>
      </c>
      <c r="M64" s="203">
        <v>1.34</v>
      </c>
      <c r="N64" s="203">
        <v>1.44</v>
      </c>
      <c r="O64" s="203">
        <v>0</v>
      </c>
      <c r="P64" s="203">
        <v>1.49</v>
      </c>
      <c r="Q64" s="203">
        <v>2.8</v>
      </c>
      <c r="R64" s="203">
        <v>0.26</v>
      </c>
      <c r="S64" s="203">
        <v>0.32</v>
      </c>
      <c r="T64" s="203">
        <v>0</v>
      </c>
      <c r="U64" s="203">
        <v>1.02</v>
      </c>
      <c r="V64" s="203">
        <v>0.21</v>
      </c>
      <c r="W64" s="203">
        <v>0.55000000000000004</v>
      </c>
      <c r="X64" s="203">
        <v>1.2</v>
      </c>
      <c r="Y64" s="203">
        <v>0</v>
      </c>
      <c r="Z64" s="203">
        <v>3.09</v>
      </c>
      <c r="AA64" s="203">
        <v>1.1000000000000001</v>
      </c>
      <c r="AB64" s="203">
        <v>0</v>
      </c>
      <c r="AC64" s="203">
        <v>12.49</v>
      </c>
      <c r="AD64" s="203">
        <v>8.9</v>
      </c>
      <c r="AE64" s="203">
        <v>0</v>
      </c>
      <c r="AF64" s="203">
        <v>0</v>
      </c>
      <c r="AG64" s="203">
        <v>24.1</v>
      </c>
      <c r="AH64" s="203">
        <v>0</v>
      </c>
      <c r="AI64" s="203">
        <v>39.520000000000003</v>
      </c>
      <c r="AJ64" s="203">
        <v>0</v>
      </c>
      <c r="AK64" s="203">
        <v>69.61</v>
      </c>
      <c r="AL64" s="203">
        <v>0</v>
      </c>
      <c r="AM64" s="203">
        <v>0</v>
      </c>
      <c r="AN64" s="203">
        <v>0</v>
      </c>
      <c r="AO64" s="203">
        <v>213.17</v>
      </c>
      <c r="AP64" s="203">
        <v>0</v>
      </c>
      <c r="AQ64" s="203">
        <v>0</v>
      </c>
      <c r="AR64" s="203">
        <v>8.57</v>
      </c>
      <c r="AS64" s="203">
        <v>21.66</v>
      </c>
      <c r="AT64" s="203">
        <v>20.51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6.89</v>
      </c>
      <c r="J65" s="203">
        <v>0</v>
      </c>
      <c r="K65" s="203">
        <v>4.41</v>
      </c>
      <c r="L65" s="203">
        <v>79.010000000000005</v>
      </c>
      <c r="M65" s="203">
        <v>1.34</v>
      </c>
      <c r="N65" s="203">
        <v>1.44</v>
      </c>
      <c r="O65" s="203">
        <v>0</v>
      </c>
      <c r="P65" s="203">
        <v>1.49</v>
      </c>
      <c r="Q65" s="203">
        <v>2.98</v>
      </c>
      <c r="R65" s="203">
        <v>0.28999999999999998</v>
      </c>
      <c r="S65" s="203">
        <v>0.32</v>
      </c>
      <c r="T65" s="203">
        <v>0</v>
      </c>
      <c r="U65" s="203">
        <v>1.02</v>
      </c>
      <c r="V65" s="203">
        <v>0.21</v>
      </c>
      <c r="W65" s="203">
        <v>0.55000000000000004</v>
      </c>
      <c r="X65" s="203">
        <v>1.2</v>
      </c>
      <c r="Y65" s="203">
        <v>0</v>
      </c>
      <c r="Z65" s="203">
        <v>3.09</v>
      </c>
      <c r="AA65" s="203">
        <v>1.1000000000000001</v>
      </c>
      <c r="AB65" s="203">
        <v>0</v>
      </c>
      <c r="AC65" s="203">
        <v>12.49</v>
      </c>
      <c r="AD65" s="203">
        <v>8.9</v>
      </c>
      <c r="AE65" s="203">
        <v>0</v>
      </c>
      <c r="AF65" s="203">
        <v>0</v>
      </c>
      <c r="AG65" s="203">
        <v>24.1</v>
      </c>
      <c r="AH65" s="203">
        <v>0</v>
      </c>
      <c r="AI65" s="203">
        <v>39.520000000000003</v>
      </c>
      <c r="AJ65" s="203">
        <v>0</v>
      </c>
      <c r="AK65" s="203">
        <v>69.61</v>
      </c>
      <c r="AL65" s="203">
        <v>0</v>
      </c>
      <c r="AM65" s="203">
        <v>0</v>
      </c>
      <c r="AN65" s="203">
        <v>0</v>
      </c>
      <c r="AO65" s="203">
        <v>213.17</v>
      </c>
      <c r="AP65" s="203">
        <v>0</v>
      </c>
      <c r="AQ65" s="203">
        <v>0</v>
      </c>
      <c r="AR65" s="203">
        <v>8.57</v>
      </c>
      <c r="AS65" s="203">
        <v>21.66</v>
      </c>
      <c r="AT65" s="203">
        <v>20.51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6.89</v>
      </c>
      <c r="J66" s="203">
        <v>0</v>
      </c>
      <c r="K66" s="203">
        <v>4.5599999999999996</v>
      </c>
      <c r="L66" s="203">
        <v>69.41</v>
      </c>
      <c r="M66" s="203">
        <v>1.34</v>
      </c>
      <c r="N66" s="203">
        <v>1.44</v>
      </c>
      <c r="O66" s="203">
        <v>0</v>
      </c>
      <c r="P66" s="203">
        <v>1.49</v>
      </c>
      <c r="Q66" s="203">
        <v>2.98</v>
      </c>
      <c r="R66" s="203">
        <v>0.26</v>
      </c>
      <c r="S66" s="203">
        <v>0.32</v>
      </c>
      <c r="T66" s="203">
        <v>0</v>
      </c>
      <c r="U66" s="203">
        <v>1.02</v>
      </c>
      <c r="V66" s="203">
        <v>0.21</v>
      </c>
      <c r="W66" s="203">
        <v>0.55000000000000004</v>
      </c>
      <c r="X66" s="203">
        <v>1.2</v>
      </c>
      <c r="Y66" s="203">
        <v>0</v>
      </c>
      <c r="Z66" s="203">
        <v>3.09</v>
      </c>
      <c r="AA66" s="203">
        <v>1.1000000000000001</v>
      </c>
      <c r="AB66" s="203">
        <v>0</v>
      </c>
      <c r="AC66" s="203">
        <v>12.49</v>
      </c>
      <c r="AD66" s="203">
        <v>8.9</v>
      </c>
      <c r="AE66" s="203">
        <v>0</v>
      </c>
      <c r="AF66" s="203">
        <v>0</v>
      </c>
      <c r="AG66" s="203">
        <v>24.1</v>
      </c>
      <c r="AH66" s="203">
        <v>0</v>
      </c>
      <c r="AI66" s="203">
        <v>39.520000000000003</v>
      </c>
      <c r="AJ66" s="203">
        <v>0</v>
      </c>
      <c r="AK66" s="203">
        <v>69.61</v>
      </c>
      <c r="AL66" s="203">
        <v>0</v>
      </c>
      <c r="AM66" s="203">
        <v>0</v>
      </c>
      <c r="AN66" s="203">
        <v>0</v>
      </c>
      <c r="AO66" s="203">
        <v>213.17</v>
      </c>
      <c r="AP66" s="203">
        <v>0</v>
      </c>
      <c r="AQ66" s="203">
        <v>0</v>
      </c>
      <c r="AR66" s="203">
        <v>8.57</v>
      </c>
      <c r="AS66" s="203">
        <v>21.66</v>
      </c>
      <c r="AT66" s="203">
        <v>20.51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6.89</v>
      </c>
      <c r="J67" s="203">
        <v>0</v>
      </c>
      <c r="K67" s="203">
        <v>4.5599999999999996</v>
      </c>
      <c r="L67" s="203">
        <v>30.1</v>
      </c>
      <c r="M67" s="203">
        <v>1.34</v>
      </c>
      <c r="N67" s="203">
        <v>1.44</v>
      </c>
      <c r="O67" s="203">
        <v>0</v>
      </c>
      <c r="P67" s="203">
        <v>1.49</v>
      </c>
      <c r="Q67" s="203">
        <v>0.25</v>
      </c>
      <c r="R67" s="203">
        <v>0.26</v>
      </c>
      <c r="S67" s="203">
        <v>0.32</v>
      </c>
      <c r="T67" s="203">
        <v>0</v>
      </c>
      <c r="U67" s="203">
        <v>1.02</v>
      </c>
      <c r="V67" s="203">
        <v>0.21</v>
      </c>
      <c r="W67" s="203">
        <v>0.55000000000000004</v>
      </c>
      <c r="X67" s="203">
        <v>1.2</v>
      </c>
      <c r="Y67" s="203">
        <v>0</v>
      </c>
      <c r="Z67" s="203">
        <v>3.09</v>
      </c>
      <c r="AA67" s="203">
        <v>1.1000000000000001</v>
      </c>
      <c r="AB67" s="203">
        <v>0</v>
      </c>
      <c r="AC67" s="203">
        <v>12.49</v>
      </c>
      <c r="AD67" s="203">
        <v>8.9</v>
      </c>
      <c r="AE67" s="203">
        <v>0</v>
      </c>
      <c r="AF67" s="203">
        <v>0</v>
      </c>
      <c r="AG67" s="203">
        <v>24.1</v>
      </c>
      <c r="AH67" s="203">
        <v>0</v>
      </c>
      <c r="AI67" s="203">
        <v>39.520000000000003</v>
      </c>
      <c r="AJ67" s="203">
        <v>0</v>
      </c>
      <c r="AK67" s="203">
        <v>69.61</v>
      </c>
      <c r="AL67" s="203">
        <v>0</v>
      </c>
      <c r="AM67" s="203">
        <v>0</v>
      </c>
      <c r="AN67" s="203">
        <v>0</v>
      </c>
      <c r="AO67" s="203">
        <v>213.17</v>
      </c>
      <c r="AP67" s="203">
        <v>0</v>
      </c>
      <c r="AQ67" s="203">
        <v>0</v>
      </c>
      <c r="AR67" s="203">
        <v>8.6</v>
      </c>
      <c r="AS67" s="203">
        <v>21.66</v>
      </c>
      <c r="AT67" s="203">
        <v>20.51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6.89</v>
      </c>
      <c r="J68" s="203">
        <v>0</v>
      </c>
      <c r="K68" s="203">
        <v>4.5599999999999996</v>
      </c>
      <c r="L68" s="203">
        <v>16.59</v>
      </c>
      <c r="M68" s="203">
        <v>1.34</v>
      </c>
      <c r="N68" s="203">
        <v>1.44</v>
      </c>
      <c r="O68" s="203">
        <v>0</v>
      </c>
      <c r="P68" s="203">
        <v>1.49</v>
      </c>
      <c r="Q68" s="203">
        <v>0.25</v>
      </c>
      <c r="R68" s="203">
        <v>0.26</v>
      </c>
      <c r="S68" s="203">
        <v>0.32</v>
      </c>
      <c r="T68" s="203">
        <v>0</v>
      </c>
      <c r="U68" s="203">
        <v>1.02</v>
      </c>
      <c r="V68" s="203">
        <v>0.21</v>
      </c>
      <c r="W68" s="203">
        <v>0.55000000000000004</v>
      </c>
      <c r="X68" s="203">
        <v>1.2</v>
      </c>
      <c r="Y68" s="203">
        <v>0</v>
      </c>
      <c r="Z68" s="203">
        <v>3.09</v>
      </c>
      <c r="AA68" s="203">
        <v>1.1000000000000001</v>
      </c>
      <c r="AB68" s="203">
        <v>0</v>
      </c>
      <c r="AC68" s="203">
        <v>12.49</v>
      </c>
      <c r="AD68" s="203">
        <v>8.9</v>
      </c>
      <c r="AE68" s="203">
        <v>0</v>
      </c>
      <c r="AF68" s="203">
        <v>0</v>
      </c>
      <c r="AG68" s="203">
        <v>24.1</v>
      </c>
      <c r="AH68" s="203">
        <v>0</v>
      </c>
      <c r="AI68" s="203">
        <v>39.520000000000003</v>
      </c>
      <c r="AJ68" s="203">
        <v>0</v>
      </c>
      <c r="AK68" s="203">
        <v>69.61</v>
      </c>
      <c r="AL68" s="203">
        <v>0</v>
      </c>
      <c r="AM68" s="203">
        <v>0</v>
      </c>
      <c r="AN68" s="203">
        <v>0</v>
      </c>
      <c r="AO68" s="203">
        <v>213.17</v>
      </c>
      <c r="AP68" s="203">
        <v>0</v>
      </c>
      <c r="AQ68" s="203">
        <v>0</v>
      </c>
      <c r="AR68" s="203">
        <v>8.6</v>
      </c>
      <c r="AS68" s="203">
        <v>21.66</v>
      </c>
      <c r="AT68" s="203">
        <v>20.51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6.89</v>
      </c>
      <c r="J69" s="203">
        <v>0</v>
      </c>
      <c r="K69" s="203">
        <v>0.37</v>
      </c>
      <c r="L69" s="203">
        <v>16.59</v>
      </c>
      <c r="M69" s="203">
        <v>1.34</v>
      </c>
      <c r="N69" s="203">
        <v>1.44</v>
      </c>
      <c r="O69" s="203">
        <v>0</v>
      </c>
      <c r="P69" s="203">
        <v>1.49</v>
      </c>
      <c r="Q69" s="203">
        <v>0.25</v>
      </c>
      <c r="R69" s="203">
        <v>0.26</v>
      </c>
      <c r="S69" s="203">
        <v>0.32</v>
      </c>
      <c r="T69" s="203">
        <v>0</v>
      </c>
      <c r="U69" s="203">
        <v>1.02</v>
      </c>
      <c r="V69" s="203">
        <v>0.21</v>
      </c>
      <c r="W69" s="203">
        <v>0.55000000000000004</v>
      </c>
      <c r="X69" s="203">
        <v>1.2</v>
      </c>
      <c r="Y69" s="203">
        <v>0</v>
      </c>
      <c r="Z69" s="203">
        <v>3.09</v>
      </c>
      <c r="AA69" s="203">
        <v>1.1000000000000001</v>
      </c>
      <c r="AB69" s="203">
        <v>0</v>
      </c>
      <c r="AC69" s="203">
        <v>12.49</v>
      </c>
      <c r="AD69" s="203">
        <v>8.9</v>
      </c>
      <c r="AE69" s="203">
        <v>0</v>
      </c>
      <c r="AF69" s="203">
        <v>0</v>
      </c>
      <c r="AG69" s="203">
        <v>24.1</v>
      </c>
      <c r="AH69" s="203">
        <v>0</v>
      </c>
      <c r="AI69" s="203">
        <v>39.520000000000003</v>
      </c>
      <c r="AJ69" s="203">
        <v>0</v>
      </c>
      <c r="AK69" s="203">
        <v>69.61</v>
      </c>
      <c r="AL69" s="203">
        <v>0</v>
      </c>
      <c r="AM69" s="203">
        <v>0</v>
      </c>
      <c r="AN69" s="203">
        <v>0</v>
      </c>
      <c r="AO69" s="203">
        <v>213.17</v>
      </c>
      <c r="AP69" s="203">
        <v>0</v>
      </c>
      <c r="AQ69" s="203">
        <v>0</v>
      </c>
      <c r="AR69" s="203">
        <v>8.6</v>
      </c>
      <c r="AS69" s="203">
        <v>21.66</v>
      </c>
      <c r="AT69" s="203">
        <v>20.51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6.89</v>
      </c>
      <c r="J70" s="203">
        <v>0</v>
      </c>
      <c r="K70" s="203">
        <v>0.37</v>
      </c>
      <c r="L70" s="203">
        <v>16.59</v>
      </c>
      <c r="M70" s="203">
        <v>1.34</v>
      </c>
      <c r="N70" s="203">
        <v>1.44</v>
      </c>
      <c r="O70" s="203">
        <v>0</v>
      </c>
      <c r="P70" s="203">
        <v>1.49</v>
      </c>
      <c r="Q70" s="203">
        <v>0.25</v>
      </c>
      <c r="R70" s="203">
        <v>0.26</v>
      </c>
      <c r="S70" s="203">
        <v>0.32</v>
      </c>
      <c r="T70" s="203">
        <v>0</v>
      </c>
      <c r="U70" s="203">
        <v>1.02</v>
      </c>
      <c r="V70" s="203">
        <v>0.21</v>
      </c>
      <c r="W70" s="203">
        <v>0.55000000000000004</v>
      </c>
      <c r="X70" s="203">
        <v>1.2</v>
      </c>
      <c r="Y70" s="203">
        <v>0</v>
      </c>
      <c r="Z70" s="203">
        <v>3.09</v>
      </c>
      <c r="AA70" s="203">
        <v>1.1000000000000001</v>
      </c>
      <c r="AB70" s="203">
        <v>0</v>
      </c>
      <c r="AC70" s="203">
        <v>12.49</v>
      </c>
      <c r="AD70" s="203">
        <v>8.9</v>
      </c>
      <c r="AE70" s="203">
        <v>0</v>
      </c>
      <c r="AF70" s="203">
        <v>0</v>
      </c>
      <c r="AG70" s="203">
        <v>24.1</v>
      </c>
      <c r="AH70" s="203">
        <v>0</v>
      </c>
      <c r="AI70" s="203">
        <v>39.520000000000003</v>
      </c>
      <c r="AJ70" s="203">
        <v>0</v>
      </c>
      <c r="AK70" s="203">
        <v>69.61</v>
      </c>
      <c r="AL70" s="203">
        <v>0</v>
      </c>
      <c r="AM70" s="203">
        <v>0</v>
      </c>
      <c r="AN70" s="203">
        <v>0</v>
      </c>
      <c r="AO70" s="203">
        <v>213.17</v>
      </c>
      <c r="AP70" s="203">
        <v>0</v>
      </c>
      <c r="AQ70" s="203">
        <v>0</v>
      </c>
      <c r="AR70" s="203">
        <v>8.6</v>
      </c>
      <c r="AS70" s="203">
        <v>21.66</v>
      </c>
      <c r="AT70" s="203">
        <v>20.51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6.89</v>
      </c>
      <c r="J71" s="203">
        <v>0</v>
      </c>
      <c r="K71" s="203">
        <v>0.37</v>
      </c>
      <c r="L71" s="203">
        <v>15.25</v>
      </c>
      <c r="M71" s="203">
        <v>1.34</v>
      </c>
      <c r="N71" s="203">
        <v>1.44</v>
      </c>
      <c r="O71" s="203">
        <v>0</v>
      </c>
      <c r="P71" s="203">
        <v>1.49</v>
      </c>
      <c r="Q71" s="203">
        <v>0.25</v>
      </c>
      <c r="R71" s="203">
        <v>0.26</v>
      </c>
      <c r="S71" s="203">
        <v>0.32</v>
      </c>
      <c r="T71" s="203">
        <v>0</v>
      </c>
      <c r="U71" s="203">
        <v>1.02</v>
      </c>
      <c r="V71" s="203">
        <v>0.21</v>
      </c>
      <c r="W71" s="203">
        <v>0.55000000000000004</v>
      </c>
      <c r="X71" s="203">
        <v>1.2</v>
      </c>
      <c r="Y71" s="203">
        <v>0</v>
      </c>
      <c r="Z71" s="203">
        <v>3.09</v>
      </c>
      <c r="AA71" s="203">
        <v>1.1000000000000001</v>
      </c>
      <c r="AB71" s="203">
        <v>0</v>
      </c>
      <c r="AC71" s="203">
        <v>12.49</v>
      </c>
      <c r="AD71" s="203">
        <v>8.9</v>
      </c>
      <c r="AE71" s="203">
        <v>0</v>
      </c>
      <c r="AF71" s="203">
        <v>0</v>
      </c>
      <c r="AG71" s="203">
        <v>24.1</v>
      </c>
      <c r="AH71" s="203">
        <v>0</v>
      </c>
      <c r="AI71" s="203">
        <v>39.520000000000003</v>
      </c>
      <c r="AJ71" s="203">
        <v>0</v>
      </c>
      <c r="AK71" s="203">
        <v>69.61</v>
      </c>
      <c r="AL71" s="203">
        <v>0</v>
      </c>
      <c r="AM71" s="203">
        <v>0</v>
      </c>
      <c r="AN71" s="203">
        <v>0</v>
      </c>
      <c r="AO71" s="203">
        <v>213.17</v>
      </c>
      <c r="AP71" s="203">
        <v>0</v>
      </c>
      <c r="AQ71" s="203">
        <v>0</v>
      </c>
      <c r="AR71" s="203">
        <v>8.6</v>
      </c>
      <c r="AS71" s="203">
        <v>21.66</v>
      </c>
      <c r="AT71" s="203">
        <v>20.51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6.89</v>
      </c>
      <c r="J72" s="203">
        <v>0</v>
      </c>
      <c r="K72" s="203">
        <v>0.37</v>
      </c>
      <c r="L72" s="203">
        <v>15.25</v>
      </c>
      <c r="M72" s="203">
        <v>1.34</v>
      </c>
      <c r="N72" s="203">
        <v>1.44</v>
      </c>
      <c r="O72" s="203">
        <v>0</v>
      </c>
      <c r="P72" s="203">
        <v>1.49</v>
      </c>
      <c r="Q72" s="203">
        <v>0.25</v>
      </c>
      <c r="R72" s="203">
        <v>0.26</v>
      </c>
      <c r="S72" s="203">
        <v>0.32</v>
      </c>
      <c r="T72" s="203">
        <v>0</v>
      </c>
      <c r="U72" s="203">
        <v>1.02</v>
      </c>
      <c r="V72" s="203">
        <v>0.21</v>
      </c>
      <c r="W72" s="203">
        <v>0.55000000000000004</v>
      </c>
      <c r="X72" s="203">
        <v>1.2</v>
      </c>
      <c r="Y72" s="203">
        <v>0</v>
      </c>
      <c r="Z72" s="203">
        <v>3.09</v>
      </c>
      <c r="AA72" s="203">
        <v>1.1000000000000001</v>
      </c>
      <c r="AB72" s="203">
        <v>0</v>
      </c>
      <c r="AC72" s="203">
        <v>12.49</v>
      </c>
      <c r="AD72" s="203">
        <v>8.9</v>
      </c>
      <c r="AE72" s="203">
        <v>0</v>
      </c>
      <c r="AF72" s="203">
        <v>0</v>
      </c>
      <c r="AG72" s="203">
        <v>24.1</v>
      </c>
      <c r="AH72" s="203">
        <v>0</v>
      </c>
      <c r="AI72" s="203">
        <v>39.520000000000003</v>
      </c>
      <c r="AJ72" s="203">
        <v>0</v>
      </c>
      <c r="AK72" s="203">
        <v>69.61</v>
      </c>
      <c r="AL72" s="203">
        <v>0</v>
      </c>
      <c r="AM72" s="203">
        <v>0</v>
      </c>
      <c r="AN72" s="203">
        <v>0</v>
      </c>
      <c r="AO72" s="203">
        <v>213.17</v>
      </c>
      <c r="AP72" s="203">
        <v>0</v>
      </c>
      <c r="AQ72" s="203">
        <v>0</v>
      </c>
      <c r="AR72" s="203">
        <v>8.6</v>
      </c>
      <c r="AS72" s="203">
        <v>21.66</v>
      </c>
      <c r="AT72" s="203">
        <v>20.51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6.89</v>
      </c>
      <c r="J73" s="203">
        <v>0</v>
      </c>
      <c r="K73" s="203">
        <v>0.37</v>
      </c>
      <c r="L73" s="203">
        <v>15.25</v>
      </c>
      <c r="M73" s="203">
        <v>1.34</v>
      </c>
      <c r="N73" s="203">
        <v>1.44</v>
      </c>
      <c r="O73" s="203">
        <v>0</v>
      </c>
      <c r="P73" s="203">
        <v>1.82</v>
      </c>
      <c r="Q73" s="203">
        <v>0.25</v>
      </c>
      <c r="R73" s="203">
        <v>0.26</v>
      </c>
      <c r="S73" s="203">
        <v>0.32</v>
      </c>
      <c r="T73" s="203">
        <v>0</v>
      </c>
      <c r="U73" s="203">
        <v>1.02</v>
      </c>
      <c r="V73" s="203">
        <v>0.21</v>
      </c>
      <c r="W73" s="203">
        <v>0.55000000000000004</v>
      </c>
      <c r="X73" s="203">
        <v>1.2</v>
      </c>
      <c r="Y73" s="203">
        <v>0</v>
      </c>
      <c r="Z73" s="203">
        <v>3.09</v>
      </c>
      <c r="AA73" s="203">
        <v>1.1000000000000001</v>
      </c>
      <c r="AB73" s="203">
        <v>0</v>
      </c>
      <c r="AC73" s="203">
        <v>12.49</v>
      </c>
      <c r="AD73" s="203">
        <v>8.9</v>
      </c>
      <c r="AE73" s="203">
        <v>0</v>
      </c>
      <c r="AF73" s="203">
        <v>0</v>
      </c>
      <c r="AG73" s="203">
        <v>24.1</v>
      </c>
      <c r="AH73" s="203">
        <v>0</v>
      </c>
      <c r="AI73" s="203">
        <v>39.520000000000003</v>
      </c>
      <c r="AJ73" s="203">
        <v>0</v>
      </c>
      <c r="AK73" s="203">
        <v>69.61</v>
      </c>
      <c r="AL73" s="203">
        <v>0</v>
      </c>
      <c r="AM73" s="203">
        <v>0</v>
      </c>
      <c r="AN73" s="203">
        <v>0</v>
      </c>
      <c r="AO73" s="203">
        <v>213.17</v>
      </c>
      <c r="AP73" s="203">
        <v>0</v>
      </c>
      <c r="AQ73" s="203">
        <v>0</v>
      </c>
      <c r="AR73" s="203">
        <v>8.6</v>
      </c>
      <c r="AS73" s="203">
        <v>21.66</v>
      </c>
      <c r="AT73" s="203">
        <v>20.51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6.89</v>
      </c>
      <c r="J74" s="203">
        <v>0</v>
      </c>
      <c r="K74" s="203">
        <v>0.37</v>
      </c>
      <c r="L74" s="203">
        <v>15.25</v>
      </c>
      <c r="M74" s="203">
        <v>1.34</v>
      </c>
      <c r="N74" s="203">
        <v>1.44</v>
      </c>
      <c r="O74" s="203">
        <v>0</v>
      </c>
      <c r="P74" s="203">
        <v>1.83</v>
      </c>
      <c r="Q74" s="203">
        <v>0.25</v>
      </c>
      <c r="R74" s="203">
        <v>0.26</v>
      </c>
      <c r="S74" s="203">
        <v>0.32</v>
      </c>
      <c r="T74" s="203">
        <v>0</v>
      </c>
      <c r="U74" s="203">
        <v>1.02</v>
      </c>
      <c r="V74" s="203">
        <v>0.21</v>
      </c>
      <c r="W74" s="203">
        <v>0.55000000000000004</v>
      </c>
      <c r="X74" s="203">
        <v>1.2</v>
      </c>
      <c r="Y74" s="203">
        <v>0</v>
      </c>
      <c r="Z74" s="203">
        <v>3.09</v>
      </c>
      <c r="AA74" s="203">
        <v>1.1000000000000001</v>
      </c>
      <c r="AB74" s="203">
        <v>0</v>
      </c>
      <c r="AC74" s="203">
        <v>12.49</v>
      </c>
      <c r="AD74" s="203">
        <v>8.9</v>
      </c>
      <c r="AE74" s="203">
        <v>0</v>
      </c>
      <c r="AF74" s="203">
        <v>0</v>
      </c>
      <c r="AG74" s="203">
        <v>24.1</v>
      </c>
      <c r="AH74" s="203">
        <v>0</v>
      </c>
      <c r="AI74" s="203">
        <v>39.520000000000003</v>
      </c>
      <c r="AJ74" s="203">
        <v>0</v>
      </c>
      <c r="AK74" s="203">
        <v>69.61</v>
      </c>
      <c r="AL74" s="203">
        <v>0</v>
      </c>
      <c r="AM74" s="203">
        <v>0</v>
      </c>
      <c r="AN74" s="203">
        <v>0</v>
      </c>
      <c r="AO74" s="203">
        <v>213.17</v>
      </c>
      <c r="AP74" s="203">
        <v>0</v>
      </c>
      <c r="AQ74" s="203">
        <v>0</v>
      </c>
      <c r="AR74" s="203">
        <v>8.6</v>
      </c>
      <c r="AS74" s="203">
        <v>21.66</v>
      </c>
      <c r="AT74" s="203">
        <v>20.51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6.89</v>
      </c>
      <c r="J75" s="203">
        <v>0</v>
      </c>
      <c r="K75" s="203">
        <v>0.37</v>
      </c>
      <c r="L75" s="203">
        <v>15.25</v>
      </c>
      <c r="M75" s="203">
        <v>1.34</v>
      </c>
      <c r="N75" s="203">
        <v>1.44</v>
      </c>
      <c r="O75" s="203">
        <v>0</v>
      </c>
      <c r="P75" s="203">
        <v>1.9</v>
      </c>
      <c r="Q75" s="203">
        <v>0.25</v>
      </c>
      <c r="R75" s="203">
        <v>0.26</v>
      </c>
      <c r="S75" s="203">
        <v>0.32</v>
      </c>
      <c r="T75" s="203">
        <v>0</v>
      </c>
      <c r="U75" s="203">
        <v>1.02</v>
      </c>
      <c r="V75" s="203">
        <v>0.21</v>
      </c>
      <c r="W75" s="203">
        <v>0.55000000000000004</v>
      </c>
      <c r="X75" s="203">
        <v>1.2</v>
      </c>
      <c r="Y75" s="203">
        <v>0</v>
      </c>
      <c r="Z75" s="203">
        <v>3.09</v>
      </c>
      <c r="AA75" s="203">
        <v>1.1000000000000001</v>
      </c>
      <c r="AB75" s="203">
        <v>0</v>
      </c>
      <c r="AC75" s="203">
        <v>12.49</v>
      </c>
      <c r="AD75" s="203">
        <v>8.9</v>
      </c>
      <c r="AE75" s="203">
        <v>0</v>
      </c>
      <c r="AF75" s="203">
        <v>0</v>
      </c>
      <c r="AG75" s="203">
        <v>24.1</v>
      </c>
      <c r="AH75" s="203">
        <v>0</v>
      </c>
      <c r="AI75" s="203">
        <v>39.520000000000003</v>
      </c>
      <c r="AJ75" s="203">
        <v>0</v>
      </c>
      <c r="AK75" s="203">
        <v>69.61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8.6999999999999993</v>
      </c>
      <c r="AS75" s="203">
        <v>21.66</v>
      </c>
      <c r="AT75" s="203">
        <v>20.51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6.89</v>
      </c>
      <c r="J76" s="203">
        <v>0</v>
      </c>
      <c r="K76" s="203">
        <v>0.37</v>
      </c>
      <c r="L76" s="203">
        <v>15.25</v>
      </c>
      <c r="M76" s="203">
        <v>1.34</v>
      </c>
      <c r="N76" s="203">
        <v>1.44</v>
      </c>
      <c r="O76" s="203">
        <v>0</v>
      </c>
      <c r="P76" s="203">
        <v>1.7</v>
      </c>
      <c r="Q76" s="203">
        <v>0.25</v>
      </c>
      <c r="R76" s="203">
        <v>0.26</v>
      </c>
      <c r="S76" s="203">
        <v>0.32</v>
      </c>
      <c r="T76" s="203">
        <v>0</v>
      </c>
      <c r="U76" s="203">
        <v>1.02</v>
      </c>
      <c r="V76" s="203">
        <v>0.21</v>
      </c>
      <c r="W76" s="203">
        <v>0.55000000000000004</v>
      </c>
      <c r="X76" s="203">
        <v>1.2</v>
      </c>
      <c r="Y76" s="203">
        <v>0</v>
      </c>
      <c r="Z76" s="203">
        <v>3.09</v>
      </c>
      <c r="AA76" s="203">
        <v>1.1000000000000001</v>
      </c>
      <c r="AB76" s="203">
        <v>0</v>
      </c>
      <c r="AC76" s="203">
        <v>12.49</v>
      </c>
      <c r="AD76" s="203">
        <v>8.9</v>
      </c>
      <c r="AE76" s="203">
        <v>0</v>
      </c>
      <c r="AF76" s="203">
        <v>0</v>
      </c>
      <c r="AG76" s="203">
        <v>24.1</v>
      </c>
      <c r="AH76" s="203">
        <v>0</v>
      </c>
      <c r="AI76" s="203">
        <v>39.520000000000003</v>
      </c>
      <c r="AJ76" s="203">
        <v>0</v>
      </c>
      <c r="AK76" s="203">
        <v>69.61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8.6999999999999993</v>
      </c>
      <c r="AS76" s="203">
        <v>21.66</v>
      </c>
      <c r="AT76" s="203">
        <v>20.51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6.89</v>
      </c>
      <c r="J77" s="203">
        <v>0</v>
      </c>
      <c r="K77" s="203">
        <v>0.37</v>
      </c>
      <c r="L77" s="203">
        <v>15.25</v>
      </c>
      <c r="M77" s="203">
        <v>1.34</v>
      </c>
      <c r="N77" s="203">
        <v>1.44</v>
      </c>
      <c r="O77" s="203">
        <v>0</v>
      </c>
      <c r="P77" s="203">
        <v>1.7</v>
      </c>
      <c r="Q77" s="203">
        <v>0.25</v>
      </c>
      <c r="R77" s="203">
        <v>0.26</v>
      </c>
      <c r="S77" s="203">
        <v>0.32</v>
      </c>
      <c r="T77" s="203">
        <v>0</v>
      </c>
      <c r="U77" s="203">
        <v>1.02</v>
      </c>
      <c r="V77" s="203">
        <v>0.21</v>
      </c>
      <c r="W77" s="203">
        <v>0.55000000000000004</v>
      </c>
      <c r="X77" s="203">
        <v>1.2</v>
      </c>
      <c r="Y77" s="203">
        <v>0</v>
      </c>
      <c r="Z77" s="203">
        <v>3.09</v>
      </c>
      <c r="AA77" s="203">
        <v>1.1000000000000001</v>
      </c>
      <c r="AB77" s="203">
        <v>0</v>
      </c>
      <c r="AC77" s="203">
        <v>12.49</v>
      </c>
      <c r="AD77" s="203">
        <v>8.9</v>
      </c>
      <c r="AE77" s="203">
        <v>0</v>
      </c>
      <c r="AF77" s="203">
        <v>0</v>
      </c>
      <c r="AG77" s="203">
        <v>24.1</v>
      </c>
      <c r="AH77" s="203">
        <v>0</v>
      </c>
      <c r="AI77" s="203">
        <v>39.520000000000003</v>
      </c>
      <c r="AJ77" s="203">
        <v>0</v>
      </c>
      <c r="AK77" s="203">
        <v>69.61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8.6999999999999993</v>
      </c>
      <c r="AS77" s="203">
        <v>21.66</v>
      </c>
      <c r="AT77" s="203">
        <v>20.51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6.89</v>
      </c>
      <c r="J78" s="203">
        <v>0</v>
      </c>
      <c r="K78" s="203">
        <v>0.37</v>
      </c>
      <c r="L78" s="203">
        <v>15.25</v>
      </c>
      <c r="M78" s="203">
        <v>1.34</v>
      </c>
      <c r="N78" s="203">
        <v>1.44</v>
      </c>
      <c r="O78" s="203">
        <v>0</v>
      </c>
      <c r="P78" s="203">
        <v>1.7</v>
      </c>
      <c r="Q78" s="203">
        <v>0.25</v>
      </c>
      <c r="R78" s="203">
        <v>0.26</v>
      </c>
      <c r="S78" s="203">
        <v>0.32</v>
      </c>
      <c r="T78" s="203">
        <v>0</v>
      </c>
      <c r="U78" s="203">
        <v>1.02</v>
      </c>
      <c r="V78" s="203">
        <v>0.21</v>
      </c>
      <c r="W78" s="203">
        <v>0.55000000000000004</v>
      </c>
      <c r="X78" s="203">
        <v>1.2</v>
      </c>
      <c r="Y78" s="203">
        <v>0</v>
      </c>
      <c r="Z78" s="203">
        <v>3.09</v>
      </c>
      <c r="AA78" s="203">
        <v>1.1000000000000001</v>
      </c>
      <c r="AB78" s="203">
        <v>0</v>
      </c>
      <c r="AC78" s="203">
        <v>12.49</v>
      </c>
      <c r="AD78" s="203">
        <v>8.9</v>
      </c>
      <c r="AE78" s="203">
        <v>0</v>
      </c>
      <c r="AF78" s="203">
        <v>0</v>
      </c>
      <c r="AG78" s="203">
        <v>24.1</v>
      </c>
      <c r="AH78" s="203">
        <v>0</v>
      </c>
      <c r="AI78" s="203">
        <v>39.520000000000003</v>
      </c>
      <c r="AJ78" s="203">
        <v>0</v>
      </c>
      <c r="AK78" s="203">
        <v>69.61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8.6999999999999993</v>
      </c>
      <c r="AS78" s="203">
        <v>21.66</v>
      </c>
      <c r="AT78" s="203">
        <v>20.51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6.89</v>
      </c>
      <c r="J79" s="203">
        <v>0</v>
      </c>
      <c r="K79" s="203">
        <v>4.5599999999999996</v>
      </c>
      <c r="L79" s="203">
        <v>15.3</v>
      </c>
      <c r="M79" s="203">
        <v>1.34</v>
      </c>
      <c r="N79" s="203">
        <v>1.44</v>
      </c>
      <c r="O79" s="203">
        <v>0</v>
      </c>
      <c r="P79" s="203">
        <v>1.7</v>
      </c>
      <c r="Q79" s="203">
        <v>0.25</v>
      </c>
      <c r="R79" s="203">
        <v>0.26</v>
      </c>
      <c r="S79" s="203">
        <v>0.32</v>
      </c>
      <c r="T79" s="203">
        <v>0</v>
      </c>
      <c r="U79" s="203">
        <v>1.02</v>
      </c>
      <c r="V79" s="203">
        <v>0.21</v>
      </c>
      <c r="W79" s="203">
        <v>0.55000000000000004</v>
      </c>
      <c r="X79" s="203">
        <v>1.2</v>
      </c>
      <c r="Y79" s="203">
        <v>0</v>
      </c>
      <c r="Z79" s="203">
        <v>3.09</v>
      </c>
      <c r="AA79" s="203">
        <v>1.1000000000000001</v>
      </c>
      <c r="AB79" s="203">
        <v>0</v>
      </c>
      <c r="AC79" s="203">
        <v>23.77</v>
      </c>
      <c r="AD79" s="203">
        <v>0</v>
      </c>
      <c r="AE79" s="203">
        <v>0</v>
      </c>
      <c r="AF79" s="203">
        <v>0</v>
      </c>
      <c r="AG79" s="203">
        <v>24.1</v>
      </c>
      <c r="AH79" s="203">
        <v>0</v>
      </c>
      <c r="AI79" s="203">
        <v>39.520000000000003</v>
      </c>
      <c r="AJ79" s="203">
        <v>0</v>
      </c>
      <c r="AK79" s="203">
        <v>69.61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8.73</v>
      </c>
      <c r="AS79" s="203">
        <v>21.66</v>
      </c>
      <c r="AT79" s="203">
        <v>20.51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6.89</v>
      </c>
      <c r="J80" s="203">
        <v>0</v>
      </c>
      <c r="K80" s="203">
        <v>4.5599999999999996</v>
      </c>
      <c r="L80" s="203">
        <v>15.3</v>
      </c>
      <c r="M80" s="203">
        <v>1.34</v>
      </c>
      <c r="N80" s="203">
        <v>1.44</v>
      </c>
      <c r="O80" s="203">
        <v>0</v>
      </c>
      <c r="P80" s="203">
        <v>1.7</v>
      </c>
      <c r="Q80" s="203">
        <v>0.25</v>
      </c>
      <c r="R80" s="203">
        <v>0.26</v>
      </c>
      <c r="S80" s="203">
        <v>0.32</v>
      </c>
      <c r="T80" s="203">
        <v>0</v>
      </c>
      <c r="U80" s="203">
        <v>1.02</v>
      </c>
      <c r="V80" s="203">
        <v>0.21</v>
      </c>
      <c r="W80" s="203">
        <v>0.55000000000000004</v>
      </c>
      <c r="X80" s="203">
        <v>1.2</v>
      </c>
      <c r="Y80" s="203">
        <v>0</v>
      </c>
      <c r="Z80" s="203">
        <v>3.09</v>
      </c>
      <c r="AA80" s="203">
        <v>1.1000000000000001</v>
      </c>
      <c r="AB80" s="203">
        <v>0</v>
      </c>
      <c r="AC80" s="203">
        <v>23.77</v>
      </c>
      <c r="AD80" s="203">
        <v>0</v>
      </c>
      <c r="AE80" s="203">
        <v>0</v>
      </c>
      <c r="AF80" s="203">
        <v>0</v>
      </c>
      <c r="AG80" s="203">
        <v>24.1</v>
      </c>
      <c r="AH80" s="203">
        <v>0</v>
      </c>
      <c r="AI80" s="203">
        <v>39.520000000000003</v>
      </c>
      <c r="AJ80" s="203">
        <v>0</v>
      </c>
      <c r="AK80" s="203">
        <v>69.61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8.73</v>
      </c>
      <c r="AS80" s="203">
        <v>21.66</v>
      </c>
      <c r="AT80" s="203">
        <v>20.51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6.89</v>
      </c>
      <c r="J81" s="203">
        <v>0</v>
      </c>
      <c r="K81" s="203">
        <v>4.5599999999999996</v>
      </c>
      <c r="L81" s="203">
        <v>15.3</v>
      </c>
      <c r="M81" s="203">
        <v>1.34</v>
      </c>
      <c r="N81" s="203">
        <v>1.44</v>
      </c>
      <c r="O81" s="203">
        <v>0</v>
      </c>
      <c r="P81" s="203">
        <v>1.7</v>
      </c>
      <c r="Q81" s="203">
        <v>0.25</v>
      </c>
      <c r="R81" s="203">
        <v>0.26</v>
      </c>
      <c r="S81" s="203">
        <v>0.32</v>
      </c>
      <c r="T81" s="203">
        <v>0</v>
      </c>
      <c r="U81" s="203">
        <v>1.02</v>
      </c>
      <c r="V81" s="203">
        <v>0.21</v>
      </c>
      <c r="W81" s="203">
        <v>0.55000000000000004</v>
      </c>
      <c r="X81" s="203">
        <v>1.2</v>
      </c>
      <c r="Y81" s="203">
        <v>0</v>
      </c>
      <c r="Z81" s="203">
        <v>3.09</v>
      </c>
      <c r="AA81" s="203">
        <v>1.1000000000000001</v>
      </c>
      <c r="AB81" s="203">
        <v>0</v>
      </c>
      <c r="AC81" s="203">
        <v>23.77</v>
      </c>
      <c r="AD81" s="203">
        <v>0</v>
      </c>
      <c r="AE81" s="203">
        <v>0</v>
      </c>
      <c r="AF81" s="203">
        <v>0</v>
      </c>
      <c r="AG81" s="203">
        <v>24.1</v>
      </c>
      <c r="AH81" s="203">
        <v>0</v>
      </c>
      <c r="AI81" s="203">
        <v>39.520000000000003</v>
      </c>
      <c r="AJ81" s="203">
        <v>0</v>
      </c>
      <c r="AK81" s="203">
        <v>69.61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8.73</v>
      </c>
      <c r="AS81" s="203">
        <v>21.66</v>
      </c>
      <c r="AT81" s="203">
        <v>20.51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6.89</v>
      </c>
      <c r="J82" s="203">
        <v>0</v>
      </c>
      <c r="K82" s="203">
        <v>4.5599999999999996</v>
      </c>
      <c r="L82" s="203">
        <v>15.3</v>
      </c>
      <c r="M82" s="203">
        <v>1.34</v>
      </c>
      <c r="N82" s="203">
        <v>1.44</v>
      </c>
      <c r="O82" s="203">
        <v>0</v>
      </c>
      <c r="P82" s="203">
        <v>1.7</v>
      </c>
      <c r="Q82" s="203">
        <v>0.25</v>
      </c>
      <c r="R82" s="203">
        <v>0.26</v>
      </c>
      <c r="S82" s="203">
        <v>0.32</v>
      </c>
      <c r="T82" s="203">
        <v>0</v>
      </c>
      <c r="U82" s="203">
        <v>1.02</v>
      </c>
      <c r="V82" s="203">
        <v>0.21</v>
      </c>
      <c r="W82" s="203">
        <v>0.55000000000000004</v>
      </c>
      <c r="X82" s="203">
        <v>1.2</v>
      </c>
      <c r="Y82" s="203">
        <v>0</v>
      </c>
      <c r="Z82" s="203">
        <v>3.09</v>
      </c>
      <c r="AA82" s="203">
        <v>1.1000000000000001</v>
      </c>
      <c r="AB82" s="203">
        <v>0</v>
      </c>
      <c r="AC82" s="203">
        <v>23.77</v>
      </c>
      <c r="AD82" s="203">
        <v>0</v>
      </c>
      <c r="AE82" s="203">
        <v>0</v>
      </c>
      <c r="AF82" s="203">
        <v>0</v>
      </c>
      <c r="AG82" s="203">
        <v>24.1</v>
      </c>
      <c r="AH82" s="203">
        <v>0</v>
      </c>
      <c r="AI82" s="203">
        <v>39.520000000000003</v>
      </c>
      <c r="AJ82" s="203">
        <v>0</v>
      </c>
      <c r="AK82" s="203">
        <v>69.61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8.73</v>
      </c>
      <c r="AS82" s="203">
        <v>21.66</v>
      </c>
      <c r="AT82" s="203">
        <v>20.51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6.89</v>
      </c>
      <c r="J83" s="203">
        <v>0</v>
      </c>
      <c r="K83" s="203">
        <v>4.5599999999999996</v>
      </c>
      <c r="L83" s="203">
        <v>15.3</v>
      </c>
      <c r="M83" s="203">
        <v>1.34</v>
      </c>
      <c r="N83" s="203">
        <v>1.44</v>
      </c>
      <c r="O83" s="203">
        <v>0</v>
      </c>
      <c r="P83" s="203">
        <v>1.7</v>
      </c>
      <c r="Q83" s="203">
        <v>0.25</v>
      </c>
      <c r="R83" s="203">
        <v>0.26</v>
      </c>
      <c r="S83" s="203">
        <v>0.32</v>
      </c>
      <c r="T83" s="203">
        <v>0</v>
      </c>
      <c r="U83" s="203">
        <v>1.02</v>
      </c>
      <c r="V83" s="203">
        <v>0.21</v>
      </c>
      <c r="W83" s="203">
        <v>0.55000000000000004</v>
      </c>
      <c r="X83" s="203">
        <v>1.2</v>
      </c>
      <c r="Y83" s="203">
        <v>0</v>
      </c>
      <c r="Z83" s="203">
        <v>3.09</v>
      </c>
      <c r="AA83" s="203">
        <v>1.1000000000000001</v>
      </c>
      <c r="AB83" s="203">
        <v>0</v>
      </c>
      <c r="AC83" s="203">
        <v>23.75</v>
      </c>
      <c r="AD83" s="203">
        <v>0</v>
      </c>
      <c r="AE83" s="203">
        <v>0</v>
      </c>
      <c r="AF83" s="203">
        <v>0</v>
      </c>
      <c r="AG83" s="203">
        <v>24.1</v>
      </c>
      <c r="AH83" s="203">
        <v>0</v>
      </c>
      <c r="AI83" s="203">
        <v>39.520000000000003</v>
      </c>
      <c r="AJ83" s="203">
        <v>0</v>
      </c>
      <c r="AK83" s="203">
        <v>69.61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8.83</v>
      </c>
      <c r="AS83" s="203">
        <v>21.66</v>
      </c>
      <c r="AT83" s="203">
        <v>20.51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6.89</v>
      </c>
      <c r="J84" s="203">
        <v>0</v>
      </c>
      <c r="K84" s="203">
        <v>4.5599999999999996</v>
      </c>
      <c r="L84" s="203">
        <v>15.29</v>
      </c>
      <c r="M84" s="203">
        <v>1.34</v>
      </c>
      <c r="N84" s="203">
        <v>1.44</v>
      </c>
      <c r="O84" s="203">
        <v>0</v>
      </c>
      <c r="P84" s="203">
        <v>1.7</v>
      </c>
      <c r="Q84" s="203">
        <v>0.25</v>
      </c>
      <c r="R84" s="203">
        <v>0.26</v>
      </c>
      <c r="S84" s="203">
        <v>0.32</v>
      </c>
      <c r="T84" s="203">
        <v>0</v>
      </c>
      <c r="U84" s="203">
        <v>1.02</v>
      </c>
      <c r="V84" s="203">
        <v>0.21</v>
      </c>
      <c r="W84" s="203">
        <v>0.55000000000000004</v>
      </c>
      <c r="X84" s="203">
        <v>1.2</v>
      </c>
      <c r="Y84" s="203">
        <v>0</v>
      </c>
      <c r="Z84" s="203">
        <v>3.09</v>
      </c>
      <c r="AA84" s="203">
        <v>1.1000000000000001</v>
      </c>
      <c r="AB84" s="203">
        <v>0</v>
      </c>
      <c r="AC84" s="203">
        <v>23.75</v>
      </c>
      <c r="AD84" s="203">
        <v>0</v>
      </c>
      <c r="AE84" s="203">
        <v>0</v>
      </c>
      <c r="AF84" s="203">
        <v>0</v>
      </c>
      <c r="AG84" s="203">
        <v>24.1</v>
      </c>
      <c r="AH84" s="203">
        <v>0</v>
      </c>
      <c r="AI84" s="203">
        <v>39.520000000000003</v>
      </c>
      <c r="AJ84" s="203">
        <v>0</v>
      </c>
      <c r="AK84" s="203">
        <v>69.61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8.83</v>
      </c>
      <c r="AS84" s="203">
        <v>21.66</v>
      </c>
      <c r="AT84" s="203">
        <v>20.51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6.89</v>
      </c>
      <c r="J85" s="203">
        <v>0</v>
      </c>
      <c r="K85" s="203">
        <v>4.5599999999999996</v>
      </c>
      <c r="L85" s="203">
        <v>15.3</v>
      </c>
      <c r="M85" s="203">
        <v>1.34</v>
      </c>
      <c r="N85" s="203">
        <v>1.44</v>
      </c>
      <c r="O85" s="203">
        <v>0</v>
      </c>
      <c r="P85" s="203">
        <v>1.7</v>
      </c>
      <c r="Q85" s="203">
        <v>0.25</v>
      </c>
      <c r="R85" s="203">
        <v>0.26</v>
      </c>
      <c r="S85" s="203">
        <v>0.32</v>
      </c>
      <c r="T85" s="203">
        <v>0</v>
      </c>
      <c r="U85" s="203">
        <v>1.02</v>
      </c>
      <c r="V85" s="203">
        <v>0.21</v>
      </c>
      <c r="W85" s="203">
        <v>0.55000000000000004</v>
      </c>
      <c r="X85" s="203">
        <v>1.2</v>
      </c>
      <c r="Y85" s="203">
        <v>0</v>
      </c>
      <c r="Z85" s="203">
        <v>3.09</v>
      </c>
      <c r="AA85" s="203">
        <v>1.1000000000000001</v>
      </c>
      <c r="AB85" s="203">
        <v>0</v>
      </c>
      <c r="AC85" s="203">
        <v>23.75</v>
      </c>
      <c r="AD85" s="203">
        <v>0</v>
      </c>
      <c r="AE85" s="203">
        <v>0</v>
      </c>
      <c r="AF85" s="203">
        <v>0</v>
      </c>
      <c r="AG85" s="203">
        <v>24.1</v>
      </c>
      <c r="AH85" s="203">
        <v>0</v>
      </c>
      <c r="AI85" s="203">
        <v>39.520000000000003</v>
      </c>
      <c r="AJ85" s="203">
        <v>0</v>
      </c>
      <c r="AK85" s="203">
        <v>69.61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8.83</v>
      </c>
      <c r="AS85" s="203">
        <v>21.66</v>
      </c>
      <c r="AT85" s="203">
        <v>20.51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6.89</v>
      </c>
      <c r="J86" s="203">
        <v>0</v>
      </c>
      <c r="K86" s="203">
        <v>4.5599999999999996</v>
      </c>
      <c r="L86" s="203">
        <v>15.3</v>
      </c>
      <c r="M86" s="203">
        <v>1.34</v>
      </c>
      <c r="N86" s="203">
        <v>1.44</v>
      </c>
      <c r="O86" s="203">
        <v>0</v>
      </c>
      <c r="P86" s="203">
        <v>1.7</v>
      </c>
      <c r="Q86" s="203">
        <v>0.25</v>
      </c>
      <c r="R86" s="203">
        <v>0.26</v>
      </c>
      <c r="S86" s="203">
        <v>0.32</v>
      </c>
      <c r="T86" s="203">
        <v>0</v>
      </c>
      <c r="U86" s="203">
        <v>1.02</v>
      </c>
      <c r="V86" s="203">
        <v>0.21</v>
      </c>
      <c r="W86" s="203">
        <v>0.55000000000000004</v>
      </c>
      <c r="X86" s="203">
        <v>1.2</v>
      </c>
      <c r="Y86" s="203">
        <v>0</v>
      </c>
      <c r="Z86" s="203">
        <v>3.09</v>
      </c>
      <c r="AA86" s="203">
        <v>1.1000000000000001</v>
      </c>
      <c r="AB86" s="203">
        <v>0</v>
      </c>
      <c r="AC86" s="203">
        <v>23.75</v>
      </c>
      <c r="AD86" s="203">
        <v>0</v>
      </c>
      <c r="AE86" s="203">
        <v>0</v>
      </c>
      <c r="AF86" s="203">
        <v>0</v>
      </c>
      <c r="AG86" s="203">
        <v>24.1</v>
      </c>
      <c r="AH86" s="203">
        <v>0</v>
      </c>
      <c r="AI86" s="203">
        <v>39.520000000000003</v>
      </c>
      <c r="AJ86" s="203">
        <v>0</v>
      </c>
      <c r="AK86" s="203">
        <v>69.61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8.83</v>
      </c>
      <c r="AS86" s="203">
        <v>21.66</v>
      </c>
      <c r="AT86" s="203">
        <v>20.51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6.89</v>
      </c>
      <c r="J87" s="203">
        <v>0</v>
      </c>
      <c r="K87" s="203">
        <v>4.5599999999999996</v>
      </c>
      <c r="L87" s="203">
        <v>91.87</v>
      </c>
      <c r="M87" s="203">
        <v>1.34</v>
      </c>
      <c r="N87" s="203">
        <v>1.44</v>
      </c>
      <c r="O87" s="203">
        <v>0</v>
      </c>
      <c r="P87" s="203">
        <v>1.7</v>
      </c>
      <c r="Q87" s="203">
        <v>0.25</v>
      </c>
      <c r="R87" s="203">
        <v>0.26</v>
      </c>
      <c r="S87" s="203">
        <v>0.32</v>
      </c>
      <c r="T87" s="203">
        <v>0</v>
      </c>
      <c r="U87" s="203">
        <v>1.02</v>
      </c>
      <c r="V87" s="203">
        <v>0.21</v>
      </c>
      <c r="W87" s="203">
        <v>0.55000000000000004</v>
      </c>
      <c r="X87" s="203">
        <v>1.2</v>
      </c>
      <c r="Y87" s="203">
        <v>0</v>
      </c>
      <c r="Z87" s="203">
        <v>3.09</v>
      </c>
      <c r="AA87" s="203">
        <v>1.1000000000000001</v>
      </c>
      <c r="AB87" s="203">
        <v>0</v>
      </c>
      <c r="AC87" s="203">
        <v>23.75</v>
      </c>
      <c r="AD87" s="203">
        <v>0</v>
      </c>
      <c r="AE87" s="203">
        <v>0</v>
      </c>
      <c r="AF87" s="203">
        <v>0</v>
      </c>
      <c r="AG87" s="203">
        <v>24.1</v>
      </c>
      <c r="AH87" s="203">
        <v>0</v>
      </c>
      <c r="AI87" s="203">
        <v>39.520000000000003</v>
      </c>
      <c r="AJ87" s="203">
        <v>0</v>
      </c>
      <c r="AK87" s="203">
        <v>69.61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8.86</v>
      </c>
      <c r="AS87" s="203">
        <v>21.66</v>
      </c>
      <c r="AT87" s="203">
        <v>20.51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6.89</v>
      </c>
      <c r="J88" s="203">
        <v>0</v>
      </c>
      <c r="K88" s="203">
        <v>4.5599999999999996</v>
      </c>
      <c r="L88" s="203">
        <v>98.22</v>
      </c>
      <c r="M88" s="203">
        <v>1.34</v>
      </c>
      <c r="N88" s="203">
        <v>1.44</v>
      </c>
      <c r="O88" s="203">
        <v>0</v>
      </c>
      <c r="P88" s="203">
        <v>1.7</v>
      </c>
      <c r="Q88" s="203">
        <v>0.25</v>
      </c>
      <c r="R88" s="203">
        <v>0.26</v>
      </c>
      <c r="S88" s="203">
        <v>0.32</v>
      </c>
      <c r="T88" s="203">
        <v>0</v>
      </c>
      <c r="U88" s="203">
        <v>1.02</v>
      </c>
      <c r="V88" s="203">
        <v>0.21</v>
      </c>
      <c r="W88" s="203">
        <v>0.55000000000000004</v>
      </c>
      <c r="X88" s="203">
        <v>1.2</v>
      </c>
      <c r="Y88" s="203">
        <v>0</v>
      </c>
      <c r="Z88" s="203">
        <v>3.09</v>
      </c>
      <c r="AA88" s="203">
        <v>1.1000000000000001</v>
      </c>
      <c r="AB88" s="203">
        <v>0</v>
      </c>
      <c r="AC88" s="203">
        <v>23.75</v>
      </c>
      <c r="AD88" s="203">
        <v>0</v>
      </c>
      <c r="AE88" s="203">
        <v>0</v>
      </c>
      <c r="AF88" s="203">
        <v>0</v>
      </c>
      <c r="AG88" s="203">
        <v>24.1</v>
      </c>
      <c r="AH88" s="203">
        <v>0</v>
      </c>
      <c r="AI88" s="203">
        <v>39.520000000000003</v>
      </c>
      <c r="AJ88" s="203">
        <v>0</v>
      </c>
      <c r="AK88" s="203">
        <v>69.61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8.86</v>
      </c>
      <c r="AS88" s="203">
        <v>21.66</v>
      </c>
      <c r="AT88" s="203">
        <v>20.51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6.89</v>
      </c>
      <c r="J89" s="203">
        <v>0</v>
      </c>
      <c r="K89" s="203">
        <v>4.5599999999999996</v>
      </c>
      <c r="L89" s="203">
        <v>134.71</v>
      </c>
      <c r="M89" s="203">
        <v>1.34</v>
      </c>
      <c r="N89" s="203">
        <v>1.44</v>
      </c>
      <c r="O89" s="203">
        <v>0</v>
      </c>
      <c r="P89" s="203">
        <v>1.7</v>
      </c>
      <c r="Q89" s="203">
        <v>2.98</v>
      </c>
      <c r="R89" s="203">
        <v>0.26</v>
      </c>
      <c r="S89" s="203">
        <v>0.32</v>
      </c>
      <c r="T89" s="203">
        <v>0</v>
      </c>
      <c r="U89" s="203">
        <v>1.02</v>
      </c>
      <c r="V89" s="203">
        <v>0.21</v>
      </c>
      <c r="W89" s="203">
        <v>0.55000000000000004</v>
      </c>
      <c r="X89" s="203">
        <v>1.2</v>
      </c>
      <c r="Y89" s="203">
        <v>0</v>
      </c>
      <c r="Z89" s="203">
        <v>3.09</v>
      </c>
      <c r="AA89" s="203">
        <v>1.1000000000000001</v>
      </c>
      <c r="AB89" s="203">
        <v>0</v>
      </c>
      <c r="AC89" s="203">
        <v>23.75</v>
      </c>
      <c r="AD89" s="203">
        <v>0</v>
      </c>
      <c r="AE89" s="203">
        <v>0</v>
      </c>
      <c r="AF89" s="203">
        <v>0</v>
      </c>
      <c r="AG89" s="203">
        <v>24.1</v>
      </c>
      <c r="AH89" s="203">
        <v>0</v>
      </c>
      <c r="AI89" s="203">
        <v>39.520000000000003</v>
      </c>
      <c r="AJ89" s="203">
        <v>0</v>
      </c>
      <c r="AK89" s="203">
        <v>69.61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8.86</v>
      </c>
      <c r="AS89" s="203">
        <v>21.66</v>
      </c>
      <c r="AT89" s="203">
        <v>20.51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6.89</v>
      </c>
      <c r="J90" s="203">
        <v>0</v>
      </c>
      <c r="K90" s="203">
        <v>4.5599999999999996</v>
      </c>
      <c r="L90" s="203">
        <v>158.72</v>
      </c>
      <c r="M90" s="203">
        <v>1.34</v>
      </c>
      <c r="N90" s="203">
        <v>1.44</v>
      </c>
      <c r="O90" s="203">
        <v>0</v>
      </c>
      <c r="P90" s="203">
        <v>1.7</v>
      </c>
      <c r="Q90" s="203">
        <v>2.98</v>
      </c>
      <c r="R90" s="203">
        <v>0.26</v>
      </c>
      <c r="S90" s="203">
        <v>0.32</v>
      </c>
      <c r="T90" s="203">
        <v>0</v>
      </c>
      <c r="U90" s="203">
        <v>1.02</v>
      </c>
      <c r="V90" s="203">
        <v>0.21</v>
      </c>
      <c r="W90" s="203">
        <v>0.55000000000000004</v>
      </c>
      <c r="X90" s="203">
        <v>1.2</v>
      </c>
      <c r="Y90" s="203">
        <v>0</v>
      </c>
      <c r="Z90" s="203">
        <v>3.09</v>
      </c>
      <c r="AA90" s="203">
        <v>1.1000000000000001</v>
      </c>
      <c r="AB90" s="203">
        <v>0</v>
      </c>
      <c r="AC90" s="203">
        <v>23.75</v>
      </c>
      <c r="AD90" s="203">
        <v>0</v>
      </c>
      <c r="AE90" s="203">
        <v>0</v>
      </c>
      <c r="AF90" s="203">
        <v>0</v>
      </c>
      <c r="AG90" s="203">
        <v>24.1</v>
      </c>
      <c r="AH90" s="203">
        <v>0</v>
      </c>
      <c r="AI90" s="203">
        <v>39.520000000000003</v>
      </c>
      <c r="AJ90" s="203">
        <v>0</v>
      </c>
      <c r="AK90" s="203">
        <v>69.61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8.86</v>
      </c>
      <c r="AS90" s="203">
        <v>21.66</v>
      </c>
      <c r="AT90" s="203">
        <v>20.51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6.89</v>
      </c>
      <c r="J91" s="203">
        <v>0</v>
      </c>
      <c r="K91" s="203">
        <v>4.5599999999999996</v>
      </c>
      <c r="L91" s="203">
        <v>158.72</v>
      </c>
      <c r="M91" s="203">
        <v>1.34</v>
      </c>
      <c r="N91" s="203">
        <v>1.44</v>
      </c>
      <c r="O91" s="203">
        <v>0</v>
      </c>
      <c r="P91" s="203">
        <v>1.7</v>
      </c>
      <c r="Q91" s="203">
        <v>2.98</v>
      </c>
      <c r="R91" s="203">
        <v>0.26</v>
      </c>
      <c r="S91" s="203">
        <v>0.32</v>
      </c>
      <c r="T91" s="203">
        <v>0</v>
      </c>
      <c r="U91" s="203">
        <v>1.02</v>
      </c>
      <c r="V91" s="203">
        <v>0.21</v>
      </c>
      <c r="W91" s="203">
        <v>0.55000000000000004</v>
      </c>
      <c r="X91" s="203">
        <v>1.2</v>
      </c>
      <c r="Y91" s="203">
        <v>0</v>
      </c>
      <c r="Z91" s="203">
        <v>3.09</v>
      </c>
      <c r="AA91" s="203">
        <v>1.1000000000000001</v>
      </c>
      <c r="AB91" s="203">
        <v>0</v>
      </c>
      <c r="AC91" s="203">
        <v>23.75</v>
      </c>
      <c r="AD91" s="203">
        <v>0</v>
      </c>
      <c r="AE91" s="203">
        <v>0</v>
      </c>
      <c r="AF91" s="203">
        <v>0</v>
      </c>
      <c r="AG91" s="203">
        <v>24.1</v>
      </c>
      <c r="AH91" s="203">
        <v>0</v>
      </c>
      <c r="AI91" s="203">
        <v>39.520000000000003</v>
      </c>
      <c r="AJ91" s="203">
        <v>0</v>
      </c>
      <c r="AK91" s="203">
        <v>69.61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8.86</v>
      </c>
      <c r="AS91" s="203">
        <v>21.66</v>
      </c>
      <c r="AT91" s="203">
        <v>20.51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6.89</v>
      </c>
      <c r="J92" s="203">
        <v>0</v>
      </c>
      <c r="K92" s="203">
        <v>4.5599999999999996</v>
      </c>
      <c r="L92" s="203">
        <v>158.72</v>
      </c>
      <c r="M92" s="203">
        <v>1.34</v>
      </c>
      <c r="N92" s="203">
        <v>1.44</v>
      </c>
      <c r="O92" s="203">
        <v>0</v>
      </c>
      <c r="P92" s="203">
        <v>1.7</v>
      </c>
      <c r="Q92" s="203">
        <v>2.98</v>
      </c>
      <c r="R92" s="203">
        <v>0.26</v>
      </c>
      <c r="S92" s="203">
        <v>0.32</v>
      </c>
      <c r="T92" s="203">
        <v>0</v>
      </c>
      <c r="U92" s="203">
        <v>1.02</v>
      </c>
      <c r="V92" s="203">
        <v>0.21</v>
      </c>
      <c r="W92" s="203">
        <v>0.55000000000000004</v>
      </c>
      <c r="X92" s="203">
        <v>1.2</v>
      </c>
      <c r="Y92" s="203">
        <v>0</v>
      </c>
      <c r="Z92" s="203">
        <v>3.09</v>
      </c>
      <c r="AA92" s="203">
        <v>1.1000000000000001</v>
      </c>
      <c r="AB92" s="203">
        <v>0</v>
      </c>
      <c r="AC92" s="203">
        <v>23.75</v>
      </c>
      <c r="AD92" s="203">
        <v>0</v>
      </c>
      <c r="AE92" s="203">
        <v>0</v>
      </c>
      <c r="AF92" s="203">
        <v>0</v>
      </c>
      <c r="AG92" s="203">
        <v>24.1</v>
      </c>
      <c r="AH92" s="203">
        <v>0</v>
      </c>
      <c r="AI92" s="203">
        <v>39.520000000000003</v>
      </c>
      <c r="AJ92" s="203">
        <v>0</v>
      </c>
      <c r="AK92" s="203">
        <v>69.61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8.86</v>
      </c>
      <c r="AS92" s="203">
        <v>21.66</v>
      </c>
      <c r="AT92" s="203">
        <v>20.51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6.89</v>
      </c>
      <c r="J93" s="203">
        <v>0</v>
      </c>
      <c r="K93" s="203">
        <v>4.5599999999999996</v>
      </c>
      <c r="L93" s="203">
        <v>158.72</v>
      </c>
      <c r="M93" s="203">
        <v>1.34</v>
      </c>
      <c r="N93" s="203">
        <v>1.44</v>
      </c>
      <c r="O93" s="203">
        <v>0</v>
      </c>
      <c r="P93" s="203">
        <v>1.7</v>
      </c>
      <c r="Q93" s="203">
        <v>2.98</v>
      </c>
      <c r="R93" s="203">
        <v>0.26</v>
      </c>
      <c r="S93" s="203">
        <v>0.32</v>
      </c>
      <c r="T93" s="203">
        <v>0</v>
      </c>
      <c r="U93" s="203">
        <v>1.02</v>
      </c>
      <c r="V93" s="203">
        <v>0.21</v>
      </c>
      <c r="W93" s="203">
        <v>0.55000000000000004</v>
      </c>
      <c r="X93" s="203">
        <v>1.2</v>
      </c>
      <c r="Y93" s="203">
        <v>0</v>
      </c>
      <c r="Z93" s="203">
        <v>3.09</v>
      </c>
      <c r="AA93" s="203">
        <v>1.1000000000000001</v>
      </c>
      <c r="AB93" s="203">
        <v>0</v>
      </c>
      <c r="AC93" s="203">
        <v>23.75</v>
      </c>
      <c r="AD93" s="203">
        <v>0</v>
      </c>
      <c r="AE93" s="203">
        <v>0</v>
      </c>
      <c r="AF93" s="203">
        <v>0</v>
      </c>
      <c r="AG93" s="203">
        <v>24.1</v>
      </c>
      <c r="AH93" s="203">
        <v>0</v>
      </c>
      <c r="AI93" s="203">
        <v>39.520000000000003</v>
      </c>
      <c r="AJ93" s="203">
        <v>0</v>
      </c>
      <c r="AK93" s="203">
        <v>69.61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8.86</v>
      </c>
      <c r="AS93" s="203">
        <v>21.66</v>
      </c>
      <c r="AT93" s="203">
        <v>20.51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6.89</v>
      </c>
      <c r="J94" s="203">
        <v>0</v>
      </c>
      <c r="K94" s="203">
        <v>4.5599999999999996</v>
      </c>
      <c r="L94" s="203">
        <v>158.72</v>
      </c>
      <c r="M94" s="203">
        <v>1.34</v>
      </c>
      <c r="N94" s="203">
        <v>1.44</v>
      </c>
      <c r="O94" s="203">
        <v>0</v>
      </c>
      <c r="P94" s="203">
        <v>1.7</v>
      </c>
      <c r="Q94" s="203">
        <v>2.98</v>
      </c>
      <c r="R94" s="203">
        <v>0.26</v>
      </c>
      <c r="S94" s="203">
        <v>0.32</v>
      </c>
      <c r="T94" s="203">
        <v>0</v>
      </c>
      <c r="U94" s="203">
        <v>1.02</v>
      </c>
      <c r="V94" s="203">
        <v>0.21</v>
      </c>
      <c r="W94" s="203">
        <v>0.55000000000000004</v>
      </c>
      <c r="X94" s="203">
        <v>1.2</v>
      </c>
      <c r="Y94" s="203">
        <v>0</v>
      </c>
      <c r="Z94" s="203">
        <v>3.09</v>
      </c>
      <c r="AA94" s="203">
        <v>1.1000000000000001</v>
      </c>
      <c r="AB94" s="203">
        <v>0</v>
      </c>
      <c r="AC94" s="203">
        <v>23.75</v>
      </c>
      <c r="AD94" s="203">
        <v>0</v>
      </c>
      <c r="AE94" s="203">
        <v>0</v>
      </c>
      <c r="AF94" s="203">
        <v>0</v>
      </c>
      <c r="AG94" s="203">
        <v>24.1</v>
      </c>
      <c r="AH94" s="203">
        <v>0</v>
      </c>
      <c r="AI94" s="203">
        <v>39.520000000000003</v>
      </c>
      <c r="AJ94" s="203">
        <v>0</v>
      </c>
      <c r="AK94" s="203">
        <v>69.61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8.86</v>
      </c>
      <c r="AS94" s="203">
        <v>21.66</v>
      </c>
      <c r="AT94" s="203">
        <v>20.51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6.89</v>
      </c>
      <c r="J95" s="203">
        <v>0</v>
      </c>
      <c r="K95" s="203">
        <v>4.5599999999999996</v>
      </c>
      <c r="L95" s="203">
        <v>158.72</v>
      </c>
      <c r="M95" s="203">
        <v>1.34</v>
      </c>
      <c r="N95" s="203">
        <v>1.44</v>
      </c>
      <c r="O95" s="203">
        <v>0</v>
      </c>
      <c r="P95" s="203">
        <v>1.7</v>
      </c>
      <c r="Q95" s="203">
        <v>2.98</v>
      </c>
      <c r="R95" s="203">
        <v>0.26</v>
      </c>
      <c r="S95" s="203">
        <v>0.32</v>
      </c>
      <c r="T95" s="203">
        <v>0</v>
      </c>
      <c r="U95" s="203">
        <v>1.02</v>
      </c>
      <c r="V95" s="203">
        <v>0.21</v>
      </c>
      <c r="W95" s="203">
        <v>0.55000000000000004</v>
      </c>
      <c r="X95" s="203">
        <v>1.2</v>
      </c>
      <c r="Y95" s="203">
        <v>0</v>
      </c>
      <c r="Z95" s="203">
        <v>3.09</v>
      </c>
      <c r="AA95" s="203">
        <v>1.1000000000000001</v>
      </c>
      <c r="AB95" s="203">
        <v>0</v>
      </c>
      <c r="AC95" s="203">
        <v>23.75</v>
      </c>
      <c r="AD95" s="203">
        <v>0</v>
      </c>
      <c r="AE95" s="203">
        <v>0</v>
      </c>
      <c r="AF95" s="203">
        <v>0</v>
      </c>
      <c r="AG95" s="203">
        <v>24.1</v>
      </c>
      <c r="AH95" s="203">
        <v>0</v>
      </c>
      <c r="AI95" s="203">
        <v>39.520000000000003</v>
      </c>
      <c r="AJ95" s="203">
        <v>0</v>
      </c>
      <c r="AK95" s="203">
        <v>69.61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8.86</v>
      </c>
      <c r="AS95" s="203">
        <v>21.66</v>
      </c>
      <c r="AT95" s="203">
        <v>20.51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6.89</v>
      </c>
      <c r="J96" s="203">
        <v>0</v>
      </c>
      <c r="K96" s="203">
        <v>4.5599999999999996</v>
      </c>
      <c r="L96" s="203">
        <v>158.72</v>
      </c>
      <c r="M96" s="203">
        <v>1.34</v>
      </c>
      <c r="N96" s="203">
        <v>1.44</v>
      </c>
      <c r="O96" s="203">
        <v>0</v>
      </c>
      <c r="P96" s="203">
        <v>1.7</v>
      </c>
      <c r="Q96" s="203">
        <v>2.98</v>
      </c>
      <c r="R96" s="203">
        <v>0.26</v>
      </c>
      <c r="S96" s="203">
        <v>0.32</v>
      </c>
      <c r="T96" s="203">
        <v>0</v>
      </c>
      <c r="U96" s="203">
        <v>1.02</v>
      </c>
      <c r="V96" s="203">
        <v>0.21</v>
      </c>
      <c r="W96" s="203">
        <v>0.55000000000000004</v>
      </c>
      <c r="X96" s="203">
        <v>1.2</v>
      </c>
      <c r="Y96" s="203">
        <v>0</v>
      </c>
      <c r="Z96" s="203">
        <v>3.09</v>
      </c>
      <c r="AA96" s="203">
        <v>1.1000000000000001</v>
      </c>
      <c r="AB96" s="203">
        <v>0</v>
      </c>
      <c r="AC96" s="203">
        <v>23.75</v>
      </c>
      <c r="AD96" s="203">
        <v>0</v>
      </c>
      <c r="AE96" s="203">
        <v>0</v>
      </c>
      <c r="AF96" s="203">
        <v>0</v>
      </c>
      <c r="AG96" s="203">
        <v>24.1</v>
      </c>
      <c r="AH96" s="203">
        <v>0</v>
      </c>
      <c r="AI96" s="203">
        <v>39.520000000000003</v>
      </c>
      <c r="AJ96" s="203">
        <v>0</v>
      </c>
      <c r="AK96" s="203">
        <v>69.61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8.86</v>
      </c>
      <c r="AS96" s="203">
        <v>21.66</v>
      </c>
      <c r="AT96" s="203">
        <v>20.51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6.89</v>
      </c>
      <c r="J97" s="203">
        <v>0</v>
      </c>
      <c r="K97" s="203">
        <v>4.5599999999999996</v>
      </c>
      <c r="L97" s="203">
        <v>158.72</v>
      </c>
      <c r="M97" s="203">
        <v>1.34</v>
      </c>
      <c r="N97" s="203">
        <v>1.44</v>
      </c>
      <c r="O97" s="203">
        <v>0</v>
      </c>
      <c r="P97" s="203">
        <v>1.7</v>
      </c>
      <c r="Q97" s="203">
        <v>2.98</v>
      </c>
      <c r="R97" s="203">
        <v>0.26</v>
      </c>
      <c r="S97" s="203">
        <v>0.32</v>
      </c>
      <c r="T97" s="203">
        <v>0</v>
      </c>
      <c r="U97" s="203">
        <v>1.02</v>
      </c>
      <c r="V97" s="203">
        <v>0.21</v>
      </c>
      <c r="W97" s="203">
        <v>0.55000000000000004</v>
      </c>
      <c r="X97" s="203">
        <v>1.2</v>
      </c>
      <c r="Y97" s="203">
        <v>0</v>
      </c>
      <c r="Z97" s="203">
        <v>3.09</v>
      </c>
      <c r="AA97" s="203">
        <v>1.1000000000000001</v>
      </c>
      <c r="AB97" s="203">
        <v>0</v>
      </c>
      <c r="AC97" s="203">
        <v>23.75</v>
      </c>
      <c r="AD97" s="203">
        <v>0</v>
      </c>
      <c r="AE97" s="203">
        <v>0</v>
      </c>
      <c r="AF97" s="203">
        <v>0</v>
      </c>
      <c r="AG97" s="203">
        <v>24.1</v>
      </c>
      <c r="AH97" s="203">
        <v>0</v>
      </c>
      <c r="AI97" s="203">
        <v>39.520000000000003</v>
      </c>
      <c r="AJ97" s="203">
        <v>0</v>
      </c>
      <c r="AK97" s="203">
        <v>69.61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8.86</v>
      </c>
      <c r="AS97" s="203">
        <v>21.66</v>
      </c>
      <c r="AT97" s="203">
        <v>20.51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6.89</v>
      </c>
      <c r="J98" s="203">
        <v>0</v>
      </c>
      <c r="K98" s="203">
        <v>4.5599999999999996</v>
      </c>
      <c r="L98" s="203">
        <v>173.13</v>
      </c>
      <c r="M98" s="203">
        <v>1.34</v>
      </c>
      <c r="N98" s="203">
        <v>1.44</v>
      </c>
      <c r="O98" s="203">
        <v>0</v>
      </c>
      <c r="P98" s="203">
        <v>1.7</v>
      </c>
      <c r="Q98" s="203">
        <v>2.98</v>
      </c>
      <c r="R98" s="203">
        <v>0.26</v>
      </c>
      <c r="S98" s="203">
        <v>0.32</v>
      </c>
      <c r="T98" s="203">
        <v>0</v>
      </c>
      <c r="U98" s="203">
        <v>1.02</v>
      </c>
      <c r="V98" s="203">
        <v>0.21</v>
      </c>
      <c r="W98" s="203">
        <v>0.55000000000000004</v>
      </c>
      <c r="X98" s="203">
        <v>1.2</v>
      </c>
      <c r="Y98" s="203">
        <v>0</v>
      </c>
      <c r="Z98" s="203">
        <v>3.09</v>
      </c>
      <c r="AA98" s="203">
        <v>1.1000000000000001</v>
      </c>
      <c r="AB98" s="203">
        <v>0</v>
      </c>
      <c r="AC98" s="203">
        <v>23.75</v>
      </c>
      <c r="AD98" s="203">
        <v>0</v>
      </c>
      <c r="AE98" s="203">
        <v>0</v>
      </c>
      <c r="AF98" s="203">
        <v>0</v>
      </c>
      <c r="AG98" s="203">
        <v>24.1</v>
      </c>
      <c r="AH98" s="203">
        <v>0</v>
      </c>
      <c r="AI98" s="203">
        <v>39.520000000000003</v>
      </c>
      <c r="AJ98" s="203">
        <v>0</v>
      </c>
      <c r="AK98" s="203">
        <v>69.61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8.86</v>
      </c>
      <c r="AS98" s="203">
        <v>21.66</v>
      </c>
      <c r="AT98" s="203">
        <v>20.51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0.16535999999999976</v>
      </c>
      <c r="J99">
        <f t="shared" si="0"/>
        <v>0</v>
      </c>
      <c r="K99">
        <f t="shared" si="0"/>
        <v>8.7435000000000013E-2</v>
      </c>
      <c r="L99">
        <f t="shared" si="0"/>
        <v>2.6862274999999967</v>
      </c>
      <c r="M99">
        <f t="shared" si="0"/>
        <v>7.3979999999999921E-2</v>
      </c>
      <c r="N99">
        <f t="shared" si="0"/>
        <v>9.3879999999999963E-2</v>
      </c>
      <c r="O99">
        <f t="shared" si="0"/>
        <v>0</v>
      </c>
      <c r="P99">
        <f t="shared" si="0"/>
        <v>0.10879249999999982</v>
      </c>
      <c r="Q99">
        <f t="shared" si="0"/>
        <v>4.0484999999999972E-2</v>
      </c>
      <c r="R99">
        <f t="shared" si="0"/>
        <v>3.0902500000000045E-2</v>
      </c>
      <c r="S99">
        <f t="shared" si="0"/>
        <v>3.8292499999999903E-2</v>
      </c>
      <c r="T99">
        <f t="shared" si="0"/>
        <v>0</v>
      </c>
      <c r="U99">
        <f t="shared" si="0"/>
        <v>4.1192500000000104E-2</v>
      </c>
      <c r="V99">
        <f t="shared" si="0"/>
        <v>1.2720000000000013E-2</v>
      </c>
      <c r="W99">
        <f t="shared" si="0"/>
        <v>4.3627500000000208E-2</v>
      </c>
      <c r="X99">
        <f t="shared" si="0"/>
        <v>0.13696000000000014</v>
      </c>
      <c r="Y99">
        <f t="shared" si="0"/>
        <v>0</v>
      </c>
      <c r="Z99">
        <f t="shared" si="0"/>
        <v>0.28193499999999955</v>
      </c>
      <c r="AA99">
        <f t="shared" si="0"/>
        <v>0.12441000000000021</v>
      </c>
      <c r="AB99">
        <f t="shared" si="0"/>
        <v>0</v>
      </c>
      <c r="AC99">
        <f t="shared" si="0"/>
        <v>0.35596000000000017</v>
      </c>
      <c r="AD99">
        <f t="shared" si="0"/>
        <v>0.16909999999999978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5.2400700000000047</v>
      </c>
      <c r="AP99">
        <f t="shared" si="0"/>
        <v>0</v>
      </c>
      <c r="AQ99">
        <f t="shared" si="0"/>
        <v>0</v>
      </c>
      <c r="AR99">
        <f t="shared" si="0"/>
        <v>0.21060500000000026</v>
      </c>
      <c r="AS99">
        <f t="shared" si="0"/>
        <v>0.51984000000000086</v>
      </c>
      <c r="AT99">
        <f t="shared" si="0"/>
        <v>0.49223999999999984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158.15299999999999</v>
      </c>
      <c r="N3" s="83">
        <v>158.15299999999999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-158.15299999999999</v>
      </c>
      <c r="AG3" s="83">
        <v>0</v>
      </c>
      <c r="AH3" s="83">
        <v>0</v>
      </c>
      <c r="AI3" s="83">
        <v>-158.15299999999999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158.15299999999999</v>
      </c>
      <c r="AY3" s="84">
        <f>-SUM(AU3:AX3)</f>
        <v>-158.15299999999999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1581.53</v>
      </c>
      <c r="CI3" s="81">
        <f>SUM(CE3:CH3)</f>
        <v>1581.53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-158.15299999999999</v>
      </c>
      <c r="DH3" s="82">
        <f>BF3+AO3+AV3+BK3+BR3</f>
        <v>0</v>
      </c>
      <c r="DI3" s="82">
        <f>BM3+BS3+BD3+AW3+AP3</f>
        <v>0</v>
      </c>
      <c r="DJ3" s="82">
        <f>BT3+BL3+BE3+AX3+AQ3</f>
        <v>158.15299999999999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143.38300000000001</v>
      </c>
      <c r="N4" s="83">
        <v>143.38300000000001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-143.38300000000001</v>
      </c>
      <c r="AG4" s="83">
        <v>0</v>
      </c>
      <c r="AH4" s="83">
        <v>0</v>
      </c>
      <c r="AI4" s="83">
        <v>-143.38300000000001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143.38300000000001</v>
      </c>
      <c r="AY4" s="84">
        <f t="shared" ref="AY4:AY67" si="14">-SUM(AU4:AX4)</f>
        <v>-143.38300000000001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1433.8300000000002</v>
      </c>
      <c r="CI4" s="81">
        <f t="shared" ref="CI4:CI67" si="24">SUM(CE4:CH4)</f>
        <v>1433.8300000000002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-143.38300000000001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143.38300000000001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137.98599999999999</v>
      </c>
      <c r="N5" s="83">
        <v>137.98599999999999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-137.98599999999999</v>
      </c>
      <c r="AG5" s="83">
        <v>0</v>
      </c>
      <c r="AH5" s="83">
        <v>0</v>
      </c>
      <c r="AI5" s="83">
        <v>-137.98599999999999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137.98599999999999</v>
      </c>
      <c r="AY5" s="84">
        <f t="shared" si="14"/>
        <v>-137.98599999999999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1379.86</v>
      </c>
      <c r="CI5" s="81">
        <f t="shared" si="24"/>
        <v>1379.86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-137.98599999999999</v>
      </c>
      <c r="DH5" s="82">
        <f t="shared" si="33"/>
        <v>0</v>
      </c>
      <c r="DI5" s="82">
        <f t="shared" si="34"/>
        <v>0</v>
      </c>
      <c r="DJ5" s="82">
        <f t="shared" si="35"/>
        <v>137.98599999999999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125.652</v>
      </c>
      <c r="N6" s="83">
        <v>125.652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-125.652</v>
      </c>
      <c r="AG6" s="83">
        <v>0</v>
      </c>
      <c r="AH6" s="83">
        <v>0</v>
      </c>
      <c r="AI6" s="83">
        <v>-125.652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125.652</v>
      </c>
      <c r="AY6" s="84">
        <f t="shared" si="14"/>
        <v>-125.652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1256.52</v>
      </c>
      <c r="CI6" s="81">
        <f t="shared" si="24"/>
        <v>1256.52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-125.652</v>
      </c>
      <c r="DH6" s="82">
        <f t="shared" si="33"/>
        <v>0</v>
      </c>
      <c r="DI6" s="82">
        <f t="shared" si="34"/>
        <v>0</v>
      </c>
      <c r="DJ6" s="82">
        <f t="shared" si="35"/>
        <v>125.652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111.312</v>
      </c>
      <c r="N7" s="83">
        <v>111.312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-111.312</v>
      </c>
      <c r="AG7" s="83">
        <v>0</v>
      </c>
      <c r="AH7" s="83">
        <v>0</v>
      </c>
      <c r="AI7" s="83">
        <v>-111.312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111.312</v>
      </c>
      <c r="AY7" s="84">
        <f t="shared" si="14"/>
        <v>-111.312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1113.1199999999999</v>
      </c>
      <c r="CI7" s="81">
        <f t="shared" si="24"/>
        <v>1113.1199999999999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-111.312</v>
      </c>
      <c r="DH7" s="82">
        <f t="shared" si="33"/>
        <v>0</v>
      </c>
      <c r="DI7" s="82">
        <f t="shared" si="34"/>
        <v>0</v>
      </c>
      <c r="DJ7" s="82">
        <f t="shared" si="35"/>
        <v>111.312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109.876</v>
      </c>
      <c r="N8" s="83">
        <v>109.876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-109.876</v>
      </c>
      <c r="AG8" s="83">
        <v>0</v>
      </c>
      <c r="AH8" s="83">
        <v>0</v>
      </c>
      <c r="AI8" s="83">
        <v>-109.876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109.876</v>
      </c>
      <c r="AY8" s="84">
        <f t="shared" si="14"/>
        <v>-109.876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1098.76</v>
      </c>
      <c r="CI8" s="81">
        <f t="shared" si="24"/>
        <v>1098.76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-109.876</v>
      </c>
      <c r="DH8" s="82">
        <f t="shared" si="33"/>
        <v>0</v>
      </c>
      <c r="DI8" s="82">
        <f t="shared" si="34"/>
        <v>0</v>
      </c>
      <c r="DJ8" s="82">
        <f t="shared" si="35"/>
        <v>109.876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106.57599999999999</v>
      </c>
      <c r="N9" s="83">
        <v>106.57599999999999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-106.57599999999999</v>
      </c>
      <c r="AG9" s="83">
        <v>0</v>
      </c>
      <c r="AH9" s="83">
        <v>0</v>
      </c>
      <c r="AI9" s="83">
        <v>-106.57599999999999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106.57599999999999</v>
      </c>
      <c r="AY9" s="84">
        <f t="shared" si="14"/>
        <v>-106.57599999999999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1065.76</v>
      </c>
      <c r="CI9" s="81">
        <f t="shared" si="24"/>
        <v>1065.76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-106.57599999999999</v>
      </c>
      <c r="DH9" s="82">
        <f t="shared" si="33"/>
        <v>0</v>
      </c>
      <c r="DI9" s="82">
        <f t="shared" si="34"/>
        <v>0</v>
      </c>
      <c r="DJ9" s="82">
        <f t="shared" si="35"/>
        <v>106.57599999999999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95.626000000000005</v>
      </c>
      <c r="N10" s="83">
        <v>95.626000000000005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-95.626000000000005</v>
      </c>
      <c r="AG10" s="83">
        <v>0</v>
      </c>
      <c r="AH10" s="83">
        <v>0</v>
      </c>
      <c r="AI10" s="83">
        <v>-95.626000000000005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95.626000000000005</v>
      </c>
      <c r="AY10" s="84">
        <f t="shared" si="14"/>
        <v>-95.626000000000005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956.26</v>
      </c>
      <c r="CI10" s="81">
        <f t="shared" si="24"/>
        <v>956.26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-95.626000000000005</v>
      </c>
      <c r="DH10" s="82">
        <f t="shared" si="33"/>
        <v>0</v>
      </c>
      <c r="DI10" s="82">
        <f t="shared" si="34"/>
        <v>0</v>
      </c>
      <c r="DJ10" s="82">
        <f t="shared" si="35"/>
        <v>95.626000000000005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83.123000000000005</v>
      </c>
      <c r="N11" s="83">
        <v>83.123000000000005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-83.123000000000005</v>
      </c>
      <c r="AG11" s="83">
        <v>0</v>
      </c>
      <c r="AH11" s="83">
        <v>0</v>
      </c>
      <c r="AI11" s="83">
        <v>-83.123000000000005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83.123000000000005</v>
      </c>
      <c r="AY11" s="84">
        <f t="shared" si="14"/>
        <v>-83.123000000000005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831.23</v>
      </c>
      <c r="CI11" s="81">
        <f t="shared" si="24"/>
        <v>831.23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-83.123000000000005</v>
      </c>
      <c r="DH11" s="82">
        <f t="shared" si="33"/>
        <v>0</v>
      </c>
      <c r="DI11" s="82">
        <f t="shared" si="34"/>
        <v>0</v>
      </c>
      <c r="DJ11" s="82">
        <f t="shared" si="35"/>
        <v>83.123000000000005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70.876999999999995</v>
      </c>
      <c r="N12" s="83">
        <v>70.876999999999995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-70.876999999999995</v>
      </c>
      <c r="AG12" s="83">
        <v>0</v>
      </c>
      <c r="AH12" s="83">
        <v>0</v>
      </c>
      <c r="AI12" s="83">
        <v>-70.876999999999995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70.876999999999995</v>
      </c>
      <c r="AY12" s="84">
        <f t="shared" si="14"/>
        <v>-70.876999999999995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708.77</v>
      </c>
      <c r="CI12" s="81">
        <f t="shared" si="24"/>
        <v>708.77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-70.876999999999995</v>
      </c>
      <c r="DH12" s="82">
        <f t="shared" si="33"/>
        <v>0</v>
      </c>
      <c r="DI12" s="82">
        <f t="shared" si="34"/>
        <v>0</v>
      </c>
      <c r="DJ12" s="82">
        <f t="shared" si="35"/>
        <v>70.876999999999995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68.448999999999998</v>
      </c>
      <c r="N13" s="83">
        <v>68.448999999999998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-68.448999999999998</v>
      </c>
      <c r="AG13" s="83">
        <v>0</v>
      </c>
      <c r="AH13" s="83">
        <v>0</v>
      </c>
      <c r="AI13" s="83">
        <v>-68.448999999999998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68.448999999999998</v>
      </c>
      <c r="AY13" s="84">
        <f t="shared" si="14"/>
        <v>-68.448999999999998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684.49</v>
      </c>
      <c r="CI13" s="81">
        <f t="shared" si="24"/>
        <v>684.49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-68.448999999999998</v>
      </c>
      <c r="DH13" s="82">
        <f t="shared" si="33"/>
        <v>0</v>
      </c>
      <c r="DI13" s="82">
        <f t="shared" si="34"/>
        <v>0</v>
      </c>
      <c r="DJ13" s="82">
        <f t="shared" si="35"/>
        <v>68.448999999999998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64.968999999999994</v>
      </c>
      <c r="N14" s="83">
        <v>64.968999999999994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-64.968999999999994</v>
      </c>
      <c r="AG14" s="83">
        <v>0</v>
      </c>
      <c r="AH14" s="83">
        <v>0</v>
      </c>
      <c r="AI14" s="83">
        <v>-64.968999999999994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64.968999999999994</v>
      </c>
      <c r="AY14" s="84">
        <f t="shared" si="14"/>
        <v>-64.968999999999994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649.68999999999994</v>
      </c>
      <c r="CI14" s="81">
        <f t="shared" si="24"/>
        <v>649.68999999999994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-64.968999999999994</v>
      </c>
      <c r="DH14" s="82">
        <f t="shared" si="33"/>
        <v>0</v>
      </c>
      <c r="DI14" s="82">
        <f t="shared" si="34"/>
        <v>0</v>
      </c>
      <c r="DJ14" s="82">
        <f t="shared" si="35"/>
        <v>64.968999999999994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57.746000000000002</v>
      </c>
      <c r="N15" s="83">
        <v>57.746000000000002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-57.746000000000002</v>
      </c>
      <c r="AG15" s="83">
        <v>0</v>
      </c>
      <c r="AH15" s="83">
        <v>0</v>
      </c>
      <c r="AI15" s="83">
        <v>-57.746000000000002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57.746000000000002</v>
      </c>
      <c r="AY15" s="84">
        <f t="shared" si="14"/>
        <v>-57.746000000000002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577.46</v>
      </c>
      <c r="CI15" s="81">
        <f t="shared" si="24"/>
        <v>577.46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-57.746000000000002</v>
      </c>
      <c r="DH15" s="82">
        <f t="shared" si="33"/>
        <v>0</v>
      </c>
      <c r="DI15" s="82">
        <f t="shared" si="34"/>
        <v>0</v>
      </c>
      <c r="DJ15" s="82">
        <f t="shared" si="35"/>
        <v>57.746000000000002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57.915999999999997</v>
      </c>
      <c r="N16" s="83">
        <v>57.915999999999997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-57.915999999999997</v>
      </c>
      <c r="AG16" s="83">
        <v>0</v>
      </c>
      <c r="AH16" s="83">
        <v>0</v>
      </c>
      <c r="AI16" s="83">
        <v>-57.915999999999997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57.915999999999997</v>
      </c>
      <c r="AY16" s="84">
        <f t="shared" si="14"/>
        <v>-57.915999999999997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579.16</v>
      </c>
      <c r="CI16" s="81">
        <f t="shared" si="24"/>
        <v>579.16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-57.915999999999997</v>
      </c>
      <c r="DH16" s="82">
        <f t="shared" si="33"/>
        <v>0</v>
      </c>
      <c r="DI16" s="82">
        <f t="shared" si="34"/>
        <v>0</v>
      </c>
      <c r="DJ16" s="82">
        <f t="shared" si="35"/>
        <v>57.915999999999997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56.015999999999998</v>
      </c>
      <c r="N17" s="83">
        <v>56.015999999999998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-56.015999999999998</v>
      </c>
      <c r="AG17" s="83">
        <v>0</v>
      </c>
      <c r="AH17" s="83">
        <v>0</v>
      </c>
      <c r="AI17" s="83">
        <v>-56.015999999999998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56.015999999999998</v>
      </c>
      <c r="AY17" s="84">
        <f t="shared" si="14"/>
        <v>-56.015999999999998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560.16</v>
      </c>
      <c r="CI17" s="81">
        <f t="shared" si="24"/>
        <v>560.16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-56.015999999999998</v>
      </c>
      <c r="DH17" s="82">
        <f t="shared" si="33"/>
        <v>0</v>
      </c>
      <c r="DI17" s="82">
        <f t="shared" si="34"/>
        <v>0</v>
      </c>
      <c r="DJ17" s="82">
        <f t="shared" si="35"/>
        <v>56.015999999999998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53.265999999999998</v>
      </c>
      <c r="N18" s="83">
        <v>53.265999999999998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-53.265999999999998</v>
      </c>
      <c r="AG18" s="83">
        <v>0</v>
      </c>
      <c r="AH18" s="83">
        <v>0</v>
      </c>
      <c r="AI18" s="83">
        <v>-53.265999999999998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53.265999999999998</v>
      </c>
      <c r="AY18" s="84">
        <f t="shared" si="14"/>
        <v>-53.265999999999998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532.66</v>
      </c>
      <c r="CI18" s="81">
        <f t="shared" si="24"/>
        <v>532.66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-53.265999999999998</v>
      </c>
      <c r="DH18" s="82">
        <f t="shared" si="33"/>
        <v>0</v>
      </c>
      <c r="DI18" s="82">
        <f t="shared" si="34"/>
        <v>0</v>
      </c>
      <c r="DJ18" s="82">
        <f t="shared" si="35"/>
        <v>53.265999999999998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50.603000000000002</v>
      </c>
      <c r="N19" s="83">
        <v>50.603000000000002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-50.603000000000002</v>
      </c>
      <c r="AG19" s="83">
        <v>0</v>
      </c>
      <c r="AH19" s="83">
        <v>0</v>
      </c>
      <c r="AI19" s="83">
        <v>-50.603000000000002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50.603000000000002</v>
      </c>
      <c r="AY19" s="84">
        <f t="shared" si="14"/>
        <v>-50.603000000000002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506.03000000000003</v>
      </c>
      <c r="CI19" s="81">
        <f t="shared" si="24"/>
        <v>506.03000000000003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-50.603000000000002</v>
      </c>
      <c r="DH19" s="82">
        <f t="shared" si="33"/>
        <v>0</v>
      </c>
      <c r="DI19" s="82">
        <f t="shared" si="34"/>
        <v>0</v>
      </c>
      <c r="DJ19" s="82">
        <f t="shared" si="35"/>
        <v>50.603000000000002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56.802999999999997</v>
      </c>
      <c r="N20" s="83">
        <v>56.802999999999997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-56.802999999999997</v>
      </c>
      <c r="AG20" s="83">
        <v>0</v>
      </c>
      <c r="AH20" s="83">
        <v>0</v>
      </c>
      <c r="AI20" s="83">
        <v>-56.802999999999997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56.802999999999997</v>
      </c>
      <c r="AY20" s="84">
        <f t="shared" si="14"/>
        <v>-56.802999999999997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568.03</v>
      </c>
      <c r="CI20" s="81">
        <f t="shared" si="24"/>
        <v>568.03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-56.802999999999997</v>
      </c>
      <c r="DH20" s="82">
        <f t="shared" si="33"/>
        <v>0</v>
      </c>
      <c r="DI20" s="82">
        <f t="shared" si="34"/>
        <v>0</v>
      </c>
      <c r="DJ20" s="82">
        <f t="shared" si="35"/>
        <v>56.802999999999997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66.733000000000004</v>
      </c>
      <c r="N21" s="83">
        <v>66.733000000000004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-66.733000000000004</v>
      </c>
      <c r="AG21" s="83">
        <v>0</v>
      </c>
      <c r="AH21" s="83">
        <v>0</v>
      </c>
      <c r="AI21" s="83">
        <v>-66.733000000000004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66.733000000000004</v>
      </c>
      <c r="AY21" s="84">
        <f t="shared" si="14"/>
        <v>-66.733000000000004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667.33</v>
      </c>
      <c r="CI21" s="81">
        <f t="shared" si="24"/>
        <v>667.33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-66.733000000000004</v>
      </c>
      <c r="DH21" s="82">
        <f t="shared" si="33"/>
        <v>0</v>
      </c>
      <c r="DI21" s="82">
        <f t="shared" si="34"/>
        <v>0</v>
      </c>
      <c r="DJ21" s="82">
        <f t="shared" si="35"/>
        <v>66.733000000000004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80.923000000000002</v>
      </c>
      <c r="N22" s="83">
        <v>80.923000000000002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-80.923000000000002</v>
      </c>
      <c r="AG22" s="83">
        <v>0</v>
      </c>
      <c r="AH22" s="83">
        <v>0</v>
      </c>
      <c r="AI22" s="83">
        <v>-80.923000000000002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80.923000000000002</v>
      </c>
      <c r="AY22" s="84">
        <f t="shared" si="14"/>
        <v>-80.923000000000002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809.23</v>
      </c>
      <c r="CI22" s="81">
        <f t="shared" si="24"/>
        <v>809.23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-80.923000000000002</v>
      </c>
      <c r="DH22" s="82">
        <f t="shared" si="33"/>
        <v>0</v>
      </c>
      <c r="DI22" s="82">
        <f t="shared" si="34"/>
        <v>0</v>
      </c>
      <c r="DJ22" s="82">
        <f t="shared" si="35"/>
        <v>80.923000000000002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56.768000000000001</v>
      </c>
      <c r="N23" s="83">
        <v>56.768000000000001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-56.768000000000001</v>
      </c>
      <c r="AG23" s="83">
        <v>0</v>
      </c>
      <c r="AH23" s="83">
        <v>0</v>
      </c>
      <c r="AI23" s="83">
        <v>-56.768000000000001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56.768000000000001</v>
      </c>
      <c r="AY23" s="84">
        <f t="shared" si="14"/>
        <v>-56.768000000000001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567.68000000000006</v>
      </c>
      <c r="CI23" s="81">
        <f t="shared" si="24"/>
        <v>567.68000000000006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-56.768000000000001</v>
      </c>
      <c r="DH23" s="82">
        <f t="shared" si="33"/>
        <v>0</v>
      </c>
      <c r="DI23" s="82">
        <f t="shared" si="34"/>
        <v>0</v>
      </c>
      <c r="DJ23" s="82">
        <f t="shared" si="35"/>
        <v>56.768000000000001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81.421000000000006</v>
      </c>
      <c r="N24" s="83">
        <v>81.421000000000006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-81.421000000000006</v>
      </c>
      <c r="AG24" s="83">
        <v>0</v>
      </c>
      <c r="AH24" s="83">
        <v>0</v>
      </c>
      <c r="AI24" s="83">
        <v>-81.421000000000006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81.421000000000006</v>
      </c>
      <c r="AY24" s="84">
        <f t="shared" si="14"/>
        <v>-81.421000000000006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814.21</v>
      </c>
      <c r="CI24" s="81">
        <f t="shared" si="24"/>
        <v>814.21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-81.421000000000006</v>
      </c>
      <c r="DH24" s="82">
        <f t="shared" si="33"/>
        <v>0</v>
      </c>
      <c r="DI24" s="82">
        <f t="shared" si="34"/>
        <v>0</v>
      </c>
      <c r="DJ24" s="82">
        <f t="shared" si="35"/>
        <v>81.421000000000006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118.43300000000001</v>
      </c>
      <c r="N25" s="83">
        <v>118.43300000000001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-118.43300000000001</v>
      </c>
      <c r="AG25" s="83">
        <v>0</v>
      </c>
      <c r="AH25" s="83">
        <v>0</v>
      </c>
      <c r="AI25" s="83">
        <v>-118.43300000000001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118.43300000000001</v>
      </c>
      <c r="AY25" s="84">
        <f t="shared" si="14"/>
        <v>-118.43300000000001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1184.3300000000002</v>
      </c>
      <c r="CI25" s="81">
        <f t="shared" si="24"/>
        <v>1184.3300000000002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-118.43300000000001</v>
      </c>
      <c r="DH25" s="82">
        <f t="shared" si="33"/>
        <v>0</v>
      </c>
      <c r="DI25" s="82">
        <f t="shared" si="34"/>
        <v>0</v>
      </c>
      <c r="DJ25" s="82">
        <f t="shared" si="35"/>
        <v>118.43300000000001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87.906999999999996</v>
      </c>
      <c r="N26" s="83">
        <v>87.906999999999996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-87.906999999999996</v>
      </c>
      <c r="AG26" s="83">
        <v>0</v>
      </c>
      <c r="AH26" s="83">
        <v>0</v>
      </c>
      <c r="AI26" s="83">
        <v>-87.906999999999996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87.906999999999996</v>
      </c>
      <c r="AY26" s="84">
        <f t="shared" si="14"/>
        <v>-87.906999999999996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879.06999999999994</v>
      </c>
      <c r="CI26" s="81">
        <f t="shared" si="24"/>
        <v>879.06999999999994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-87.906999999999996</v>
      </c>
      <c r="DH26" s="82">
        <f t="shared" si="33"/>
        <v>0</v>
      </c>
      <c r="DI26" s="82">
        <f t="shared" si="34"/>
        <v>0</v>
      </c>
      <c r="DJ26" s="82">
        <f t="shared" si="35"/>
        <v>87.906999999999996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134.43600000000001</v>
      </c>
      <c r="N27" s="83">
        <v>134.43600000000001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-134.43600000000001</v>
      </c>
      <c r="AG27" s="83">
        <v>0</v>
      </c>
      <c r="AH27" s="83">
        <v>0</v>
      </c>
      <c r="AI27" s="83">
        <v>-134.43600000000001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134.43600000000001</v>
      </c>
      <c r="AY27" s="84">
        <f t="shared" si="14"/>
        <v>-134.43600000000001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1344.3600000000001</v>
      </c>
      <c r="CI27" s="81">
        <f t="shared" si="24"/>
        <v>1344.3600000000001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-134.43600000000001</v>
      </c>
      <c r="DH27" s="82">
        <f t="shared" si="33"/>
        <v>0</v>
      </c>
      <c r="DI27" s="82">
        <f t="shared" si="34"/>
        <v>0</v>
      </c>
      <c r="DJ27" s="82">
        <f t="shared" si="35"/>
        <v>134.43600000000001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170.529</v>
      </c>
      <c r="N28" s="83">
        <v>170.529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-170.529</v>
      </c>
      <c r="AG28" s="83">
        <v>0</v>
      </c>
      <c r="AH28" s="83">
        <v>0</v>
      </c>
      <c r="AI28" s="83">
        <v>-170.529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170.529</v>
      </c>
      <c r="AY28" s="84">
        <f t="shared" si="14"/>
        <v>-170.529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1705.29</v>
      </c>
      <c r="CI28" s="81">
        <f t="shared" si="24"/>
        <v>1705.29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-170.529</v>
      </c>
      <c r="DH28" s="82">
        <f t="shared" si="33"/>
        <v>0</v>
      </c>
      <c r="DI28" s="82">
        <f t="shared" si="34"/>
        <v>0</v>
      </c>
      <c r="DJ28" s="82">
        <f t="shared" si="35"/>
        <v>170.529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179.196</v>
      </c>
      <c r="N29" s="83">
        <v>179.196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-179.196</v>
      </c>
      <c r="AG29" s="83">
        <v>0</v>
      </c>
      <c r="AH29" s="83">
        <v>0</v>
      </c>
      <c r="AI29" s="83">
        <v>-179.196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179.196</v>
      </c>
      <c r="AY29" s="84">
        <f t="shared" si="14"/>
        <v>-179.196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1791.96</v>
      </c>
      <c r="CI29" s="81">
        <f t="shared" si="24"/>
        <v>1791.96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-179.196</v>
      </c>
      <c r="DH29" s="82">
        <f t="shared" si="33"/>
        <v>0</v>
      </c>
      <c r="DI29" s="82">
        <f t="shared" si="34"/>
        <v>0</v>
      </c>
      <c r="DJ29" s="82">
        <f t="shared" si="35"/>
        <v>179.196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-50</v>
      </c>
      <c r="D30" s="83">
        <v>0</v>
      </c>
      <c r="E30" s="83">
        <v>0</v>
      </c>
      <c r="F30" s="83">
        <v>0</v>
      </c>
      <c r="G30" s="83">
        <v>-50</v>
      </c>
      <c r="H30" s="77"/>
      <c r="I30" s="32">
        <v>28</v>
      </c>
      <c r="J30" s="83">
        <v>50</v>
      </c>
      <c r="K30" s="83">
        <v>0</v>
      </c>
      <c r="L30" s="83">
        <v>0</v>
      </c>
      <c r="M30" s="83">
        <v>0.23200000000000001</v>
      </c>
      <c r="N30" s="83">
        <v>50.231999999999999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-0.23200000000000001</v>
      </c>
      <c r="AG30" s="83">
        <v>0</v>
      </c>
      <c r="AH30" s="83">
        <v>0</v>
      </c>
      <c r="AI30" s="83">
        <v>-0.23200000000000001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50</v>
      </c>
      <c r="AV30" s="84">
        <f t="shared" si="13"/>
        <v>0</v>
      </c>
      <c r="AW30" s="84">
        <f t="shared" si="13"/>
        <v>0</v>
      </c>
      <c r="AX30" s="84">
        <f t="shared" si="13"/>
        <v>0.23200000000000001</v>
      </c>
      <c r="AY30" s="84">
        <f t="shared" si="14"/>
        <v>-50.231999999999999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500</v>
      </c>
      <c r="CF30" s="81">
        <f t="shared" si="5"/>
        <v>0</v>
      </c>
      <c r="CG30" s="81">
        <f t="shared" si="5"/>
        <v>0</v>
      </c>
      <c r="CH30" s="81">
        <f t="shared" si="5"/>
        <v>2.3200000000000003</v>
      </c>
      <c r="CI30" s="81">
        <f t="shared" si="24"/>
        <v>502.32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50</v>
      </c>
      <c r="DG30" s="82">
        <f t="shared" si="32"/>
        <v>-50.231999999999999</v>
      </c>
      <c r="DH30" s="82">
        <f t="shared" si="33"/>
        <v>0</v>
      </c>
      <c r="DI30" s="82">
        <f t="shared" si="34"/>
        <v>0</v>
      </c>
      <c r="DJ30" s="82">
        <f t="shared" si="35"/>
        <v>0.23200000000000001</v>
      </c>
      <c r="DK30" s="85">
        <f t="shared" si="9"/>
        <v>6.9388939039072284E-16</v>
      </c>
    </row>
    <row r="31" spans="1:115" ht="15.75" thickBot="1">
      <c r="A31" s="77"/>
      <c r="B31" s="32">
        <v>29</v>
      </c>
      <c r="C31" s="83">
        <v>-74</v>
      </c>
      <c r="D31" s="83">
        <v>0</v>
      </c>
      <c r="E31" s="83">
        <v>0</v>
      </c>
      <c r="F31" s="83">
        <v>0</v>
      </c>
      <c r="G31" s="83">
        <v>-74</v>
      </c>
      <c r="H31" s="77"/>
      <c r="I31" s="32">
        <v>29</v>
      </c>
      <c r="J31" s="83">
        <v>74</v>
      </c>
      <c r="K31" s="83">
        <v>0</v>
      </c>
      <c r="L31" s="83">
        <v>0</v>
      </c>
      <c r="M31" s="83">
        <v>36.734999999999999</v>
      </c>
      <c r="N31" s="83">
        <v>110.735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-36.734999999999999</v>
      </c>
      <c r="AG31" s="83">
        <v>0</v>
      </c>
      <c r="AH31" s="83">
        <v>0</v>
      </c>
      <c r="AI31" s="83">
        <v>-36.734999999999999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74</v>
      </c>
      <c r="AV31" s="84">
        <f t="shared" si="13"/>
        <v>0</v>
      </c>
      <c r="AW31" s="84">
        <f t="shared" si="13"/>
        <v>0</v>
      </c>
      <c r="AX31" s="84">
        <f t="shared" si="13"/>
        <v>36.734999999999999</v>
      </c>
      <c r="AY31" s="84">
        <f t="shared" si="14"/>
        <v>-110.735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740</v>
      </c>
      <c r="CF31" s="81">
        <f t="shared" si="5"/>
        <v>0</v>
      </c>
      <c r="CG31" s="81">
        <f t="shared" si="5"/>
        <v>0</v>
      </c>
      <c r="CH31" s="81">
        <f t="shared" si="5"/>
        <v>367.35</v>
      </c>
      <c r="CI31" s="81">
        <f t="shared" si="24"/>
        <v>1107.3499999999999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74</v>
      </c>
      <c r="DG31" s="82">
        <f t="shared" si="32"/>
        <v>-110.735</v>
      </c>
      <c r="DH31" s="82">
        <f t="shared" si="33"/>
        <v>0</v>
      </c>
      <c r="DI31" s="82">
        <f t="shared" si="34"/>
        <v>0</v>
      </c>
      <c r="DJ31" s="82">
        <f t="shared" si="35"/>
        <v>36.734999999999999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-106</v>
      </c>
      <c r="D32" s="83">
        <v>0</v>
      </c>
      <c r="E32" s="83">
        <v>0</v>
      </c>
      <c r="F32" s="83">
        <v>0</v>
      </c>
      <c r="G32" s="83">
        <v>-106</v>
      </c>
      <c r="H32" s="77"/>
      <c r="I32" s="32">
        <v>30</v>
      </c>
      <c r="J32" s="83">
        <v>106</v>
      </c>
      <c r="K32" s="83">
        <v>0</v>
      </c>
      <c r="L32" s="83">
        <v>0</v>
      </c>
      <c r="M32" s="83">
        <v>65.174000000000007</v>
      </c>
      <c r="N32" s="83">
        <v>171.17400000000001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-65.174000000000007</v>
      </c>
      <c r="AG32" s="83">
        <v>0</v>
      </c>
      <c r="AH32" s="83">
        <v>0</v>
      </c>
      <c r="AI32" s="83">
        <v>-65.174000000000007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106</v>
      </c>
      <c r="AV32" s="84">
        <f t="shared" si="13"/>
        <v>0</v>
      </c>
      <c r="AW32" s="84">
        <f t="shared" si="13"/>
        <v>0</v>
      </c>
      <c r="AX32" s="84">
        <f t="shared" si="13"/>
        <v>65.174000000000007</v>
      </c>
      <c r="AY32" s="84">
        <f t="shared" si="14"/>
        <v>-171.17400000000001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1060</v>
      </c>
      <c r="CF32" s="81">
        <f t="shared" si="5"/>
        <v>0</v>
      </c>
      <c r="CG32" s="81">
        <f t="shared" si="5"/>
        <v>0</v>
      </c>
      <c r="CH32" s="81">
        <f t="shared" si="5"/>
        <v>651.74</v>
      </c>
      <c r="CI32" s="81">
        <f t="shared" si="24"/>
        <v>1711.74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106</v>
      </c>
      <c r="DG32" s="82">
        <f t="shared" si="32"/>
        <v>-171.17400000000001</v>
      </c>
      <c r="DH32" s="82">
        <f t="shared" si="33"/>
        <v>0</v>
      </c>
      <c r="DI32" s="82">
        <f t="shared" si="34"/>
        <v>0</v>
      </c>
      <c r="DJ32" s="82">
        <f t="shared" si="35"/>
        <v>65.174000000000007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-81.349000000000004</v>
      </c>
      <c r="D33" s="83">
        <v>0</v>
      </c>
      <c r="E33" s="83">
        <v>0</v>
      </c>
      <c r="F33" s="83">
        <v>0</v>
      </c>
      <c r="G33" s="83">
        <v>-81.349000000000004</v>
      </c>
      <c r="H33" s="77"/>
      <c r="I33" s="32">
        <v>31</v>
      </c>
      <c r="J33" s="83">
        <v>81.349000000000004</v>
      </c>
      <c r="K33" s="83">
        <v>0</v>
      </c>
      <c r="L33" s="83">
        <v>0</v>
      </c>
      <c r="M33" s="83">
        <v>68.650999999999996</v>
      </c>
      <c r="N33" s="83">
        <v>150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-68.650999999999996</v>
      </c>
      <c r="AG33" s="83">
        <v>0</v>
      </c>
      <c r="AH33" s="83">
        <v>0</v>
      </c>
      <c r="AI33" s="83">
        <v>-68.650999999999996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81.349000000000004</v>
      </c>
      <c r="AV33" s="84">
        <f t="shared" si="13"/>
        <v>0</v>
      </c>
      <c r="AW33" s="84">
        <f t="shared" si="13"/>
        <v>0</v>
      </c>
      <c r="AX33" s="84">
        <f t="shared" si="13"/>
        <v>68.650999999999996</v>
      </c>
      <c r="AY33" s="84">
        <f t="shared" si="14"/>
        <v>-150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813.49</v>
      </c>
      <c r="CF33" s="81">
        <f t="shared" si="5"/>
        <v>0</v>
      </c>
      <c r="CG33" s="81">
        <f t="shared" si="5"/>
        <v>0</v>
      </c>
      <c r="CH33" s="81">
        <f t="shared" si="5"/>
        <v>686.51</v>
      </c>
      <c r="CI33" s="81">
        <f t="shared" si="24"/>
        <v>1500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81.349000000000004</v>
      </c>
      <c r="DG33" s="82">
        <f t="shared" si="32"/>
        <v>-150</v>
      </c>
      <c r="DH33" s="82">
        <f t="shared" si="33"/>
        <v>0</v>
      </c>
      <c r="DI33" s="82">
        <f t="shared" si="34"/>
        <v>0</v>
      </c>
      <c r="DJ33" s="82">
        <f t="shared" si="35"/>
        <v>68.650999999999996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-78.637</v>
      </c>
      <c r="D34" s="83">
        <v>0</v>
      </c>
      <c r="E34" s="83">
        <v>0</v>
      </c>
      <c r="F34" s="83">
        <v>0</v>
      </c>
      <c r="G34" s="83">
        <v>-78.637</v>
      </c>
      <c r="H34" s="77"/>
      <c r="I34" s="32">
        <v>32</v>
      </c>
      <c r="J34" s="83">
        <v>78.637</v>
      </c>
      <c r="K34" s="83">
        <v>0</v>
      </c>
      <c r="L34" s="83">
        <v>0</v>
      </c>
      <c r="M34" s="83">
        <v>66.363</v>
      </c>
      <c r="N34" s="83">
        <v>145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-66.363</v>
      </c>
      <c r="AG34" s="83">
        <v>0</v>
      </c>
      <c r="AH34" s="83">
        <v>0</v>
      </c>
      <c r="AI34" s="83">
        <v>-66.363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78.637</v>
      </c>
      <c r="AV34" s="84">
        <f t="shared" si="13"/>
        <v>0</v>
      </c>
      <c r="AW34" s="84">
        <f t="shared" si="13"/>
        <v>0</v>
      </c>
      <c r="AX34" s="84">
        <f t="shared" si="13"/>
        <v>66.363</v>
      </c>
      <c r="AY34" s="84">
        <f t="shared" si="14"/>
        <v>-145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786.37</v>
      </c>
      <c r="CF34" s="81">
        <f t="shared" si="5"/>
        <v>0</v>
      </c>
      <c r="CG34" s="81">
        <f t="shared" si="5"/>
        <v>0</v>
      </c>
      <c r="CH34" s="81">
        <f t="shared" si="5"/>
        <v>663.63</v>
      </c>
      <c r="CI34" s="81">
        <f t="shared" si="24"/>
        <v>1450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78.637</v>
      </c>
      <c r="DG34" s="82">
        <f t="shared" si="32"/>
        <v>-145</v>
      </c>
      <c r="DH34" s="82">
        <f t="shared" si="33"/>
        <v>0</v>
      </c>
      <c r="DI34" s="82">
        <f t="shared" si="34"/>
        <v>0</v>
      </c>
      <c r="DJ34" s="82">
        <f t="shared" si="35"/>
        <v>66.363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-81.349000000000004</v>
      </c>
      <c r="D35" s="83">
        <v>0</v>
      </c>
      <c r="E35" s="83">
        <v>0</v>
      </c>
      <c r="F35" s="83">
        <v>0</v>
      </c>
      <c r="G35" s="83">
        <v>-81.349000000000004</v>
      </c>
      <c r="H35" s="77"/>
      <c r="I35" s="32">
        <v>33</v>
      </c>
      <c r="J35" s="83">
        <v>81.349000000000004</v>
      </c>
      <c r="K35" s="83">
        <v>0</v>
      </c>
      <c r="L35" s="83">
        <v>0</v>
      </c>
      <c r="M35" s="83">
        <v>68.650999999999996</v>
      </c>
      <c r="N35" s="83">
        <v>150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-68.650999999999996</v>
      </c>
      <c r="AG35" s="83">
        <v>0</v>
      </c>
      <c r="AH35" s="83">
        <v>0</v>
      </c>
      <c r="AI35" s="83">
        <v>-68.650999999999996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81.349000000000004</v>
      </c>
      <c r="AV35" s="84">
        <f t="shared" si="13"/>
        <v>0</v>
      </c>
      <c r="AW35" s="84">
        <f t="shared" si="13"/>
        <v>0</v>
      </c>
      <c r="AX35" s="84">
        <f t="shared" si="13"/>
        <v>68.650999999999996</v>
      </c>
      <c r="AY35" s="84">
        <f t="shared" si="14"/>
        <v>-150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813.49</v>
      </c>
      <c r="CF35" s="81">
        <f t="shared" si="5"/>
        <v>0</v>
      </c>
      <c r="CG35" s="81">
        <f t="shared" si="5"/>
        <v>0</v>
      </c>
      <c r="CH35" s="81">
        <f t="shared" si="5"/>
        <v>686.51</v>
      </c>
      <c r="CI35" s="81">
        <f t="shared" si="24"/>
        <v>1500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81.349000000000004</v>
      </c>
      <c r="DG35" s="82">
        <f t="shared" si="32"/>
        <v>-150</v>
      </c>
      <c r="DH35" s="82">
        <f t="shared" si="33"/>
        <v>0</v>
      </c>
      <c r="DI35" s="82">
        <f t="shared" si="34"/>
        <v>0</v>
      </c>
      <c r="DJ35" s="82">
        <f t="shared" si="35"/>
        <v>68.650999999999996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-86.772000000000006</v>
      </c>
      <c r="D36" s="83">
        <v>0</v>
      </c>
      <c r="E36" s="83">
        <v>0</v>
      </c>
      <c r="F36" s="83">
        <v>0</v>
      </c>
      <c r="G36" s="83">
        <v>-86.772000000000006</v>
      </c>
      <c r="H36" s="77"/>
      <c r="I36" s="32">
        <v>34</v>
      </c>
      <c r="J36" s="83">
        <v>86.772000000000006</v>
      </c>
      <c r="K36" s="83">
        <v>0</v>
      </c>
      <c r="L36" s="83">
        <v>0</v>
      </c>
      <c r="M36" s="83">
        <v>73.227999999999994</v>
      </c>
      <c r="N36" s="83">
        <v>160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-73.227999999999994</v>
      </c>
      <c r="AG36" s="83">
        <v>0</v>
      </c>
      <c r="AH36" s="83">
        <v>0</v>
      </c>
      <c r="AI36" s="83">
        <v>-73.227999999999994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86.772000000000006</v>
      </c>
      <c r="AV36" s="84">
        <f t="shared" si="13"/>
        <v>0</v>
      </c>
      <c r="AW36" s="84">
        <f t="shared" si="13"/>
        <v>0</v>
      </c>
      <c r="AX36" s="84">
        <f t="shared" si="13"/>
        <v>73.227999999999994</v>
      </c>
      <c r="AY36" s="84">
        <f t="shared" si="14"/>
        <v>-160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867.72</v>
      </c>
      <c r="CF36" s="81">
        <f t="shared" si="5"/>
        <v>0</v>
      </c>
      <c r="CG36" s="81">
        <f t="shared" si="5"/>
        <v>0</v>
      </c>
      <c r="CH36" s="81">
        <f t="shared" si="5"/>
        <v>732.28</v>
      </c>
      <c r="CI36" s="81">
        <f t="shared" si="24"/>
        <v>1600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86.772000000000006</v>
      </c>
      <c r="DG36" s="82">
        <f t="shared" si="32"/>
        <v>-160</v>
      </c>
      <c r="DH36" s="82">
        <f t="shared" si="33"/>
        <v>0</v>
      </c>
      <c r="DI36" s="82">
        <f t="shared" si="34"/>
        <v>0</v>
      </c>
      <c r="DJ36" s="82">
        <f t="shared" si="35"/>
        <v>73.227999999999994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-92.195999999999998</v>
      </c>
      <c r="D37" s="83">
        <v>0</v>
      </c>
      <c r="E37" s="83">
        <v>0</v>
      </c>
      <c r="F37" s="83">
        <v>0</v>
      </c>
      <c r="G37" s="83">
        <v>-92.195999999999998</v>
      </c>
      <c r="H37" s="77"/>
      <c r="I37" s="32">
        <v>35</v>
      </c>
      <c r="J37" s="83">
        <v>92.195999999999998</v>
      </c>
      <c r="K37" s="83">
        <v>0</v>
      </c>
      <c r="L37" s="83">
        <v>0</v>
      </c>
      <c r="M37" s="83">
        <v>77.804000000000002</v>
      </c>
      <c r="N37" s="83">
        <v>170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-77.804000000000002</v>
      </c>
      <c r="AG37" s="83">
        <v>0</v>
      </c>
      <c r="AH37" s="83">
        <v>0</v>
      </c>
      <c r="AI37" s="83">
        <v>-77.804000000000002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92.195999999999998</v>
      </c>
      <c r="AV37" s="84">
        <f t="shared" si="13"/>
        <v>0</v>
      </c>
      <c r="AW37" s="84">
        <f t="shared" si="13"/>
        <v>0</v>
      </c>
      <c r="AX37" s="84">
        <f t="shared" si="13"/>
        <v>77.804000000000002</v>
      </c>
      <c r="AY37" s="84">
        <f t="shared" si="14"/>
        <v>-170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921.96</v>
      </c>
      <c r="CF37" s="81">
        <f t="shared" si="5"/>
        <v>0</v>
      </c>
      <c r="CG37" s="81">
        <f t="shared" si="5"/>
        <v>0</v>
      </c>
      <c r="CH37" s="81">
        <f t="shared" si="5"/>
        <v>778.04</v>
      </c>
      <c r="CI37" s="81">
        <f t="shared" si="24"/>
        <v>1700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92.195999999999998</v>
      </c>
      <c r="DG37" s="82">
        <f t="shared" si="32"/>
        <v>-170</v>
      </c>
      <c r="DH37" s="82">
        <f t="shared" si="33"/>
        <v>0</v>
      </c>
      <c r="DI37" s="82">
        <f t="shared" si="34"/>
        <v>0</v>
      </c>
      <c r="DJ37" s="82">
        <f t="shared" si="35"/>
        <v>77.804000000000002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-89</v>
      </c>
      <c r="D38" s="83">
        <v>0</v>
      </c>
      <c r="E38" s="83">
        <v>0</v>
      </c>
      <c r="F38" s="83">
        <v>0</v>
      </c>
      <c r="G38" s="83">
        <v>-89</v>
      </c>
      <c r="H38" s="77"/>
      <c r="I38" s="32">
        <v>36</v>
      </c>
      <c r="J38" s="83">
        <v>89</v>
      </c>
      <c r="K38" s="83">
        <v>0</v>
      </c>
      <c r="L38" s="83">
        <v>0</v>
      </c>
      <c r="M38" s="83">
        <v>96</v>
      </c>
      <c r="N38" s="83">
        <v>185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-96</v>
      </c>
      <c r="AG38" s="83">
        <v>0</v>
      </c>
      <c r="AH38" s="83">
        <v>0</v>
      </c>
      <c r="AI38" s="83">
        <v>-96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89</v>
      </c>
      <c r="AV38" s="84">
        <f t="shared" si="13"/>
        <v>0</v>
      </c>
      <c r="AW38" s="84">
        <f t="shared" si="13"/>
        <v>0</v>
      </c>
      <c r="AX38" s="84">
        <f t="shared" si="13"/>
        <v>96</v>
      </c>
      <c r="AY38" s="84">
        <f t="shared" si="14"/>
        <v>-185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890</v>
      </c>
      <c r="CF38" s="81">
        <f t="shared" si="5"/>
        <v>0</v>
      </c>
      <c r="CG38" s="81">
        <f t="shared" si="5"/>
        <v>0</v>
      </c>
      <c r="CH38" s="81">
        <f t="shared" si="5"/>
        <v>960</v>
      </c>
      <c r="CI38" s="81">
        <f t="shared" si="24"/>
        <v>1850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89</v>
      </c>
      <c r="DG38" s="82">
        <f t="shared" si="32"/>
        <v>-185</v>
      </c>
      <c r="DH38" s="82">
        <f t="shared" si="33"/>
        <v>0</v>
      </c>
      <c r="DI38" s="82">
        <f t="shared" si="34"/>
        <v>0</v>
      </c>
      <c r="DJ38" s="82">
        <f t="shared" si="35"/>
        <v>96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-23</v>
      </c>
      <c r="D39" s="83">
        <v>0</v>
      </c>
      <c r="E39" s="83">
        <v>0</v>
      </c>
      <c r="F39" s="83">
        <v>0</v>
      </c>
      <c r="G39" s="83">
        <v>-23</v>
      </c>
      <c r="H39" s="77"/>
      <c r="I39" s="32">
        <v>37</v>
      </c>
      <c r="J39" s="83">
        <v>23</v>
      </c>
      <c r="K39" s="83">
        <v>0</v>
      </c>
      <c r="L39" s="83">
        <v>0</v>
      </c>
      <c r="M39" s="83">
        <v>132.86099999999999</v>
      </c>
      <c r="N39" s="83">
        <v>155.86099999999999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-132.86099999999999</v>
      </c>
      <c r="AG39" s="83">
        <v>0</v>
      </c>
      <c r="AH39" s="83">
        <v>0</v>
      </c>
      <c r="AI39" s="83">
        <v>-132.86099999999999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23</v>
      </c>
      <c r="AV39" s="84">
        <f t="shared" si="13"/>
        <v>0</v>
      </c>
      <c r="AW39" s="84">
        <f t="shared" si="13"/>
        <v>0</v>
      </c>
      <c r="AX39" s="84">
        <f t="shared" si="13"/>
        <v>132.86099999999999</v>
      </c>
      <c r="AY39" s="84">
        <f t="shared" si="14"/>
        <v>-155.86099999999999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230</v>
      </c>
      <c r="CF39" s="81">
        <f t="shared" si="5"/>
        <v>0</v>
      </c>
      <c r="CG39" s="81">
        <f t="shared" si="5"/>
        <v>0</v>
      </c>
      <c r="CH39" s="81">
        <f t="shared" si="5"/>
        <v>1328.61</v>
      </c>
      <c r="CI39" s="81">
        <f t="shared" si="24"/>
        <v>1558.61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23</v>
      </c>
      <c r="DG39" s="82">
        <f t="shared" si="32"/>
        <v>-155.86099999999999</v>
      </c>
      <c r="DH39" s="82">
        <f t="shared" si="33"/>
        <v>0</v>
      </c>
      <c r="DI39" s="82">
        <f t="shared" si="34"/>
        <v>0</v>
      </c>
      <c r="DJ39" s="82">
        <f t="shared" si="35"/>
        <v>132.86099999999999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-8</v>
      </c>
      <c r="D40" s="83">
        <v>0</v>
      </c>
      <c r="E40" s="83">
        <v>0</v>
      </c>
      <c r="F40" s="83">
        <v>0</v>
      </c>
      <c r="G40" s="83">
        <v>-8</v>
      </c>
      <c r="H40" s="77"/>
      <c r="I40" s="32">
        <v>38</v>
      </c>
      <c r="J40" s="83">
        <v>8</v>
      </c>
      <c r="K40" s="83">
        <v>0</v>
      </c>
      <c r="L40" s="83">
        <v>0</v>
      </c>
      <c r="M40" s="83">
        <v>172</v>
      </c>
      <c r="N40" s="83">
        <v>180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-172</v>
      </c>
      <c r="AG40" s="83">
        <v>0</v>
      </c>
      <c r="AH40" s="83">
        <v>0</v>
      </c>
      <c r="AI40" s="83">
        <v>-172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8</v>
      </c>
      <c r="AV40" s="84">
        <f t="shared" si="13"/>
        <v>0</v>
      </c>
      <c r="AW40" s="84">
        <f t="shared" si="13"/>
        <v>0</v>
      </c>
      <c r="AX40" s="84">
        <f t="shared" si="13"/>
        <v>172</v>
      </c>
      <c r="AY40" s="84">
        <f t="shared" si="14"/>
        <v>-180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80</v>
      </c>
      <c r="CF40" s="81">
        <f t="shared" si="5"/>
        <v>0</v>
      </c>
      <c r="CG40" s="81">
        <f t="shared" si="5"/>
        <v>0</v>
      </c>
      <c r="CH40" s="81">
        <f t="shared" si="5"/>
        <v>1720</v>
      </c>
      <c r="CI40" s="81">
        <f t="shared" si="24"/>
        <v>1800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8</v>
      </c>
      <c r="DG40" s="82">
        <f t="shared" si="32"/>
        <v>-180</v>
      </c>
      <c r="DH40" s="82">
        <f t="shared" si="33"/>
        <v>0</v>
      </c>
      <c r="DI40" s="82">
        <f t="shared" si="34"/>
        <v>0</v>
      </c>
      <c r="DJ40" s="82">
        <f t="shared" si="35"/>
        <v>172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129</v>
      </c>
      <c r="N41" s="83">
        <v>129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-129</v>
      </c>
      <c r="AG41" s="83">
        <v>0</v>
      </c>
      <c r="AH41" s="83">
        <v>0</v>
      </c>
      <c r="AI41" s="83">
        <v>-129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129</v>
      </c>
      <c r="AY41" s="84">
        <f t="shared" si="14"/>
        <v>-129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1290</v>
      </c>
      <c r="CI41" s="81">
        <f t="shared" si="24"/>
        <v>1290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-129</v>
      </c>
      <c r="DH41" s="82">
        <f t="shared" si="33"/>
        <v>0</v>
      </c>
      <c r="DI41" s="82">
        <f t="shared" si="34"/>
        <v>0</v>
      </c>
      <c r="DJ41" s="82">
        <f t="shared" si="35"/>
        <v>129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134</v>
      </c>
      <c r="N42" s="83">
        <v>134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-134</v>
      </c>
      <c r="AG42" s="83">
        <v>0</v>
      </c>
      <c r="AH42" s="83">
        <v>0</v>
      </c>
      <c r="AI42" s="83">
        <v>-134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134</v>
      </c>
      <c r="AY42" s="84">
        <f t="shared" si="14"/>
        <v>-134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1340</v>
      </c>
      <c r="CI42" s="81">
        <f t="shared" si="24"/>
        <v>1340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-134</v>
      </c>
      <c r="DH42" s="82">
        <f t="shared" si="33"/>
        <v>0</v>
      </c>
      <c r="DI42" s="82">
        <f t="shared" si="34"/>
        <v>0</v>
      </c>
      <c r="DJ42" s="82">
        <f t="shared" si="35"/>
        <v>134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80</v>
      </c>
      <c r="N43" s="83">
        <v>80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-80</v>
      </c>
      <c r="AG43" s="83">
        <v>0</v>
      </c>
      <c r="AH43" s="83">
        <v>0</v>
      </c>
      <c r="AI43" s="83">
        <v>-80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80</v>
      </c>
      <c r="AY43" s="84">
        <f t="shared" si="14"/>
        <v>-80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800</v>
      </c>
      <c r="CI43" s="81">
        <f t="shared" si="24"/>
        <v>800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-80</v>
      </c>
      <c r="DH43" s="82">
        <f t="shared" si="33"/>
        <v>0</v>
      </c>
      <c r="DI43" s="82">
        <f t="shared" si="34"/>
        <v>0</v>
      </c>
      <c r="DJ43" s="82">
        <f t="shared" si="35"/>
        <v>80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85</v>
      </c>
      <c r="N44" s="83">
        <v>85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-85</v>
      </c>
      <c r="AG44" s="83">
        <v>0</v>
      </c>
      <c r="AH44" s="83">
        <v>0</v>
      </c>
      <c r="AI44" s="83">
        <v>-85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85</v>
      </c>
      <c r="AY44" s="84">
        <f t="shared" si="14"/>
        <v>-85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850</v>
      </c>
      <c r="CI44" s="81">
        <f t="shared" si="24"/>
        <v>850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-85</v>
      </c>
      <c r="DH44" s="82">
        <f t="shared" si="33"/>
        <v>0</v>
      </c>
      <c r="DI44" s="82">
        <f t="shared" si="34"/>
        <v>0</v>
      </c>
      <c r="DJ44" s="82">
        <f t="shared" si="35"/>
        <v>85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90</v>
      </c>
      <c r="N45" s="83">
        <v>90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-90</v>
      </c>
      <c r="AG45" s="83">
        <v>0</v>
      </c>
      <c r="AH45" s="83">
        <v>0</v>
      </c>
      <c r="AI45" s="83">
        <v>-90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90</v>
      </c>
      <c r="AY45" s="84">
        <f t="shared" si="14"/>
        <v>-90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900</v>
      </c>
      <c r="CI45" s="81">
        <f t="shared" si="24"/>
        <v>900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-90</v>
      </c>
      <c r="DH45" s="82">
        <f t="shared" si="33"/>
        <v>0</v>
      </c>
      <c r="DI45" s="82">
        <f t="shared" si="34"/>
        <v>0</v>
      </c>
      <c r="DJ45" s="82">
        <f t="shared" si="35"/>
        <v>90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95</v>
      </c>
      <c r="N46" s="83">
        <v>95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-95</v>
      </c>
      <c r="AG46" s="83">
        <v>0</v>
      </c>
      <c r="AH46" s="83">
        <v>0</v>
      </c>
      <c r="AI46" s="83">
        <v>-95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95</v>
      </c>
      <c r="AY46" s="84">
        <f t="shared" si="14"/>
        <v>-95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950</v>
      </c>
      <c r="CI46" s="81">
        <f t="shared" si="24"/>
        <v>950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-95</v>
      </c>
      <c r="DH46" s="82">
        <f t="shared" si="33"/>
        <v>0</v>
      </c>
      <c r="DI46" s="82">
        <f t="shared" si="34"/>
        <v>0</v>
      </c>
      <c r="DJ46" s="82">
        <f t="shared" si="35"/>
        <v>95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111</v>
      </c>
      <c r="N47" s="83">
        <v>111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-111</v>
      </c>
      <c r="AG47" s="83">
        <v>0</v>
      </c>
      <c r="AH47" s="83">
        <v>0</v>
      </c>
      <c r="AI47" s="83">
        <v>-111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111</v>
      </c>
      <c r="AY47" s="84">
        <f t="shared" si="14"/>
        <v>-111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1110</v>
      </c>
      <c r="CI47" s="81">
        <f t="shared" si="24"/>
        <v>1110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-111</v>
      </c>
      <c r="DH47" s="82">
        <f t="shared" si="33"/>
        <v>0</v>
      </c>
      <c r="DI47" s="82">
        <f t="shared" si="34"/>
        <v>0</v>
      </c>
      <c r="DJ47" s="82">
        <f t="shared" si="35"/>
        <v>111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116</v>
      </c>
      <c r="N48" s="83">
        <v>116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-116</v>
      </c>
      <c r="AG48" s="83">
        <v>0</v>
      </c>
      <c r="AH48" s="83">
        <v>0</v>
      </c>
      <c r="AI48" s="83">
        <v>-116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116</v>
      </c>
      <c r="AY48" s="84">
        <f t="shared" si="14"/>
        <v>-116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1160</v>
      </c>
      <c r="CI48" s="81">
        <f t="shared" si="24"/>
        <v>1160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-116</v>
      </c>
      <c r="DH48" s="82">
        <f t="shared" si="33"/>
        <v>0</v>
      </c>
      <c r="DI48" s="82">
        <f t="shared" si="34"/>
        <v>0</v>
      </c>
      <c r="DJ48" s="82">
        <f t="shared" si="35"/>
        <v>116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110</v>
      </c>
      <c r="N49" s="83">
        <v>110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-110</v>
      </c>
      <c r="AG49" s="83">
        <v>0</v>
      </c>
      <c r="AH49" s="83">
        <v>0</v>
      </c>
      <c r="AI49" s="83">
        <v>-110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110</v>
      </c>
      <c r="AY49" s="84">
        <f t="shared" si="14"/>
        <v>-110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1100</v>
      </c>
      <c r="CI49" s="81">
        <f t="shared" si="24"/>
        <v>1100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-110</v>
      </c>
      <c r="DH49" s="82">
        <f t="shared" si="33"/>
        <v>0</v>
      </c>
      <c r="DI49" s="82">
        <f t="shared" si="34"/>
        <v>0</v>
      </c>
      <c r="DJ49" s="82">
        <f t="shared" si="35"/>
        <v>110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115</v>
      </c>
      <c r="N50" s="83">
        <v>115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-115</v>
      </c>
      <c r="AG50" s="83">
        <v>0</v>
      </c>
      <c r="AH50" s="83">
        <v>0</v>
      </c>
      <c r="AI50" s="83">
        <v>-115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115</v>
      </c>
      <c r="AY50" s="84">
        <f t="shared" si="14"/>
        <v>-115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1150</v>
      </c>
      <c r="CI50" s="81">
        <f t="shared" si="24"/>
        <v>1150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-115</v>
      </c>
      <c r="DH50" s="82">
        <f t="shared" si="33"/>
        <v>0</v>
      </c>
      <c r="DI50" s="82">
        <f t="shared" si="34"/>
        <v>0</v>
      </c>
      <c r="DJ50" s="82">
        <f t="shared" si="35"/>
        <v>115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120</v>
      </c>
      <c r="N51" s="83">
        <v>120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-120</v>
      </c>
      <c r="AG51" s="83">
        <v>0</v>
      </c>
      <c r="AH51" s="83">
        <v>0</v>
      </c>
      <c r="AI51" s="83">
        <v>-120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120</v>
      </c>
      <c r="AY51" s="84">
        <f t="shared" si="14"/>
        <v>-120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1200</v>
      </c>
      <c r="CI51" s="81">
        <f t="shared" si="24"/>
        <v>1200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-120</v>
      </c>
      <c r="DH51" s="82">
        <f t="shared" si="33"/>
        <v>0</v>
      </c>
      <c r="DI51" s="82">
        <f t="shared" si="34"/>
        <v>0</v>
      </c>
      <c r="DJ51" s="82">
        <f t="shared" si="35"/>
        <v>120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130</v>
      </c>
      <c r="N52" s="83">
        <v>130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-130</v>
      </c>
      <c r="AG52" s="83">
        <v>0</v>
      </c>
      <c r="AH52" s="83">
        <v>0</v>
      </c>
      <c r="AI52" s="83">
        <v>-130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130</v>
      </c>
      <c r="AY52" s="84">
        <f t="shared" si="14"/>
        <v>-130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1300</v>
      </c>
      <c r="CI52" s="81">
        <f t="shared" si="24"/>
        <v>1300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-130</v>
      </c>
      <c r="DH52" s="82">
        <f t="shared" si="33"/>
        <v>0</v>
      </c>
      <c r="DI52" s="82">
        <f t="shared" si="34"/>
        <v>0</v>
      </c>
      <c r="DJ52" s="82">
        <f t="shared" si="35"/>
        <v>130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130</v>
      </c>
      <c r="N53" s="83">
        <v>130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-130</v>
      </c>
      <c r="AG53" s="83">
        <v>0</v>
      </c>
      <c r="AH53" s="83">
        <v>0</v>
      </c>
      <c r="AI53" s="83">
        <v>-130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130</v>
      </c>
      <c r="AY53" s="84">
        <f t="shared" si="14"/>
        <v>-130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1300</v>
      </c>
      <c r="CI53" s="81">
        <f t="shared" si="24"/>
        <v>1300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-130</v>
      </c>
      <c r="DH53" s="82">
        <f t="shared" si="33"/>
        <v>0</v>
      </c>
      <c r="DI53" s="82">
        <f t="shared" si="34"/>
        <v>0</v>
      </c>
      <c r="DJ53" s="82">
        <f t="shared" si="35"/>
        <v>130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145</v>
      </c>
      <c r="N54" s="83">
        <v>145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-145</v>
      </c>
      <c r="AG54" s="83">
        <v>0</v>
      </c>
      <c r="AH54" s="83">
        <v>0</v>
      </c>
      <c r="AI54" s="83">
        <v>-145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145</v>
      </c>
      <c r="AY54" s="84">
        <f t="shared" si="14"/>
        <v>-145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1450</v>
      </c>
      <c r="CI54" s="81">
        <f t="shared" si="24"/>
        <v>1450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-145</v>
      </c>
      <c r="DH54" s="82">
        <f t="shared" si="33"/>
        <v>0</v>
      </c>
      <c r="DI54" s="82">
        <f t="shared" si="34"/>
        <v>0</v>
      </c>
      <c r="DJ54" s="82">
        <f t="shared" si="35"/>
        <v>145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170</v>
      </c>
      <c r="N55" s="83">
        <v>170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-170</v>
      </c>
      <c r="AG55" s="83">
        <v>0</v>
      </c>
      <c r="AH55" s="83">
        <v>0</v>
      </c>
      <c r="AI55" s="83">
        <v>-170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170</v>
      </c>
      <c r="AY55" s="84">
        <f t="shared" si="14"/>
        <v>-170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1700</v>
      </c>
      <c r="CI55" s="81">
        <f t="shared" si="24"/>
        <v>1700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-170</v>
      </c>
      <c r="DH55" s="82">
        <f t="shared" si="33"/>
        <v>0</v>
      </c>
      <c r="DI55" s="82">
        <f t="shared" si="34"/>
        <v>0</v>
      </c>
      <c r="DJ55" s="82">
        <f t="shared" si="35"/>
        <v>170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195</v>
      </c>
      <c r="N56" s="83">
        <v>195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-195</v>
      </c>
      <c r="AG56" s="83">
        <v>0</v>
      </c>
      <c r="AH56" s="83">
        <v>0</v>
      </c>
      <c r="AI56" s="83">
        <v>-195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195</v>
      </c>
      <c r="AY56" s="84">
        <f t="shared" si="14"/>
        <v>-195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1950</v>
      </c>
      <c r="CI56" s="81">
        <f t="shared" si="24"/>
        <v>1950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-195</v>
      </c>
      <c r="DH56" s="82">
        <f t="shared" si="33"/>
        <v>0</v>
      </c>
      <c r="DI56" s="82">
        <f t="shared" si="34"/>
        <v>0</v>
      </c>
      <c r="DJ56" s="82">
        <f t="shared" si="35"/>
        <v>195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205</v>
      </c>
      <c r="N57" s="83">
        <v>205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-205</v>
      </c>
      <c r="AG57" s="83">
        <v>0</v>
      </c>
      <c r="AH57" s="83">
        <v>0</v>
      </c>
      <c r="AI57" s="83">
        <v>-205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205</v>
      </c>
      <c r="AY57" s="84">
        <f t="shared" si="14"/>
        <v>-205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2050</v>
      </c>
      <c r="CI57" s="81">
        <f t="shared" si="24"/>
        <v>2050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-205</v>
      </c>
      <c r="DH57" s="82">
        <f t="shared" si="33"/>
        <v>0</v>
      </c>
      <c r="DI57" s="82">
        <f t="shared" si="34"/>
        <v>0</v>
      </c>
      <c r="DJ57" s="82">
        <f t="shared" si="35"/>
        <v>205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205</v>
      </c>
      <c r="N58" s="83">
        <v>205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-205</v>
      </c>
      <c r="AG58" s="83">
        <v>0</v>
      </c>
      <c r="AH58" s="83">
        <v>0</v>
      </c>
      <c r="AI58" s="83">
        <v>-205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205</v>
      </c>
      <c r="AY58" s="84">
        <f t="shared" si="14"/>
        <v>-205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2050</v>
      </c>
      <c r="CI58" s="81">
        <f t="shared" si="24"/>
        <v>2050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-205</v>
      </c>
      <c r="DH58" s="82">
        <f t="shared" si="33"/>
        <v>0</v>
      </c>
      <c r="DI58" s="82">
        <f t="shared" si="34"/>
        <v>0</v>
      </c>
      <c r="DJ58" s="82">
        <f t="shared" si="35"/>
        <v>205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210</v>
      </c>
      <c r="N59" s="83">
        <v>210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-210</v>
      </c>
      <c r="AG59" s="83">
        <v>0</v>
      </c>
      <c r="AH59" s="83">
        <v>0</v>
      </c>
      <c r="AI59" s="83">
        <v>-210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210</v>
      </c>
      <c r="AY59" s="84">
        <f t="shared" si="14"/>
        <v>-210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2100</v>
      </c>
      <c r="CI59" s="81">
        <f t="shared" si="24"/>
        <v>2100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-210</v>
      </c>
      <c r="DH59" s="82">
        <f t="shared" si="33"/>
        <v>0</v>
      </c>
      <c r="DI59" s="82">
        <f t="shared" si="34"/>
        <v>0</v>
      </c>
      <c r="DJ59" s="82">
        <f t="shared" si="35"/>
        <v>210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200</v>
      </c>
      <c r="N60" s="83">
        <v>200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-200</v>
      </c>
      <c r="AG60" s="83">
        <v>0</v>
      </c>
      <c r="AH60" s="83">
        <v>0</v>
      </c>
      <c r="AI60" s="83">
        <v>-200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200</v>
      </c>
      <c r="AY60" s="84">
        <f t="shared" si="14"/>
        <v>-200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2000</v>
      </c>
      <c r="CI60" s="81">
        <f t="shared" si="24"/>
        <v>2000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-200</v>
      </c>
      <c r="DH60" s="82">
        <f t="shared" si="33"/>
        <v>0</v>
      </c>
      <c r="DI60" s="82">
        <f t="shared" si="34"/>
        <v>0</v>
      </c>
      <c r="DJ60" s="82">
        <f t="shared" si="35"/>
        <v>200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195</v>
      </c>
      <c r="N61" s="83">
        <v>195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-195</v>
      </c>
      <c r="AG61" s="83">
        <v>0</v>
      </c>
      <c r="AH61" s="83">
        <v>0</v>
      </c>
      <c r="AI61" s="83">
        <v>-195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195</v>
      </c>
      <c r="AY61" s="84">
        <f t="shared" si="14"/>
        <v>-195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1950</v>
      </c>
      <c r="CI61" s="81">
        <f t="shared" si="24"/>
        <v>1950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-195</v>
      </c>
      <c r="DH61" s="82">
        <f t="shared" si="33"/>
        <v>0</v>
      </c>
      <c r="DI61" s="82">
        <f t="shared" si="34"/>
        <v>0</v>
      </c>
      <c r="DJ61" s="82">
        <f t="shared" si="35"/>
        <v>195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191</v>
      </c>
      <c r="N62" s="83">
        <v>191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-191</v>
      </c>
      <c r="AG62" s="83">
        <v>0</v>
      </c>
      <c r="AH62" s="83">
        <v>0</v>
      </c>
      <c r="AI62" s="83">
        <v>-191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191</v>
      </c>
      <c r="AY62" s="84">
        <f t="shared" si="14"/>
        <v>-191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1910</v>
      </c>
      <c r="CI62" s="81">
        <f t="shared" si="24"/>
        <v>1910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-191</v>
      </c>
      <c r="DH62" s="82">
        <f t="shared" si="33"/>
        <v>0</v>
      </c>
      <c r="DI62" s="82">
        <f t="shared" si="34"/>
        <v>0</v>
      </c>
      <c r="DJ62" s="82">
        <f t="shared" si="35"/>
        <v>191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185</v>
      </c>
      <c r="N63" s="83">
        <v>185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-185</v>
      </c>
      <c r="AG63" s="83">
        <v>0</v>
      </c>
      <c r="AH63" s="83">
        <v>0</v>
      </c>
      <c r="AI63" s="83">
        <v>-185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185</v>
      </c>
      <c r="AY63" s="84">
        <f t="shared" si="14"/>
        <v>-185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1850</v>
      </c>
      <c r="CI63" s="81">
        <f t="shared" si="24"/>
        <v>1850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-185</v>
      </c>
      <c r="DH63" s="82">
        <f t="shared" si="33"/>
        <v>0</v>
      </c>
      <c r="DI63" s="82">
        <f t="shared" si="34"/>
        <v>0</v>
      </c>
      <c r="DJ63" s="82">
        <f t="shared" si="35"/>
        <v>185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170</v>
      </c>
      <c r="N64" s="83">
        <v>170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-170</v>
      </c>
      <c r="AG64" s="83">
        <v>0</v>
      </c>
      <c r="AH64" s="83">
        <v>0</v>
      </c>
      <c r="AI64" s="83">
        <v>-170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170</v>
      </c>
      <c r="AY64" s="84">
        <f t="shared" si="14"/>
        <v>-170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1700</v>
      </c>
      <c r="CI64" s="81">
        <f t="shared" si="24"/>
        <v>1700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-170</v>
      </c>
      <c r="DH64" s="82">
        <f t="shared" si="33"/>
        <v>0</v>
      </c>
      <c r="DI64" s="82">
        <f t="shared" si="34"/>
        <v>0</v>
      </c>
      <c r="DJ64" s="82">
        <f t="shared" si="35"/>
        <v>170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155</v>
      </c>
      <c r="N65" s="83">
        <v>155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-155</v>
      </c>
      <c r="AG65" s="83">
        <v>0</v>
      </c>
      <c r="AH65" s="83">
        <v>0</v>
      </c>
      <c r="AI65" s="83">
        <v>-155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155</v>
      </c>
      <c r="AY65" s="84">
        <f t="shared" si="14"/>
        <v>-155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1550</v>
      </c>
      <c r="CI65" s="81">
        <f t="shared" si="24"/>
        <v>1550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-155</v>
      </c>
      <c r="DH65" s="82">
        <f t="shared" si="33"/>
        <v>0</v>
      </c>
      <c r="DI65" s="82">
        <f t="shared" si="34"/>
        <v>0</v>
      </c>
      <c r="DJ65" s="82">
        <f t="shared" si="35"/>
        <v>155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185</v>
      </c>
      <c r="N66" s="83">
        <v>185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-185</v>
      </c>
      <c r="AG66" s="83">
        <v>0</v>
      </c>
      <c r="AH66" s="83">
        <v>0</v>
      </c>
      <c r="AI66" s="83">
        <v>-185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185</v>
      </c>
      <c r="AY66" s="84">
        <f t="shared" si="14"/>
        <v>-185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1850</v>
      </c>
      <c r="CI66" s="81">
        <f t="shared" si="24"/>
        <v>1850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-185</v>
      </c>
      <c r="DH66" s="82">
        <f t="shared" si="33"/>
        <v>0</v>
      </c>
      <c r="DI66" s="82">
        <f t="shared" si="34"/>
        <v>0</v>
      </c>
      <c r="DJ66" s="82">
        <f t="shared" si="35"/>
        <v>185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198</v>
      </c>
      <c r="N67" s="83">
        <v>198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-198</v>
      </c>
      <c r="AG67" s="83">
        <v>0</v>
      </c>
      <c r="AH67" s="83">
        <v>0</v>
      </c>
      <c r="AI67" s="83">
        <v>-198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198</v>
      </c>
      <c r="AY67" s="84">
        <f t="shared" si="14"/>
        <v>-198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1980</v>
      </c>
      <c r="CI67" s="81">
        <f t="shared" si="24"/>
        <v>1980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-198</v>
      </c>
      <c r="DH67" s="82">
        <f t="shared" si="33"/>
        <v>0</v>
      </c>
      <c r="DI67" s="82">
        <f t="shared" si="34"/>
        <v>0</v>
      </c>
      <c r="DJ67" s="82">
        <f t="shared" si="35"/>
        <v>198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123</v>
      </c>
      <c r="N68" s="83">
        <v>123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-123</v>
      </c>
      <c r="AG68" s="83">
        <v>0</v>
      </c>
      <c r="AH68" s="83">
        <v>0</v>
      </c>
      <c r="AI68" s="83">
        <v>-123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123</v>
      </c>
      <c r="AY68" s="84">
        <f t="shared" ref="AY68:AY98" si="42">-SUM(AU68:AX68)</f>
        <v>-123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1230</v>
      </c>
      <c r="CI68" s="81">
        <f t="shared" ref="CI68:CI98" si="52">SUM(CE68:CH68)</f>
        <v>1230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-123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123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88</v>
      </c>
      <c r="N69" s="83">
        <v>88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-88</v>
      </c>
      <c r="AG69" s="83">
        <v>0</v>
      </c>
      <c r="AH69" s="83">
        <v>0</v>
      </c>
      <c r="AI69" s="83">
        <v>-88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88</v>
      </c>
      <c r="AY69" s="84">
        <f t="shared" si="42"/>
        <v>-88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880</v>
      </c>
      <c r="CI69" s="81">
        <f t="shared" si="52"/>
        <v>880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-88</v>
      </c>
      <c r="DH69" s="82">
        <f t="shared" si="61"/>
        <v>0</v>
      </c>
      <c r="DI69" s="82">
        <f t="shared" si="62"/>
        <v>0</v>
      </c>
      <c r="DJ69" s="82">
        <f t="shared" si="63"/>
        <v>88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-31</v>
      </c>
      <c r="D70" s="83">
        <v>0</v>
      </c>
      <c r="E70" s="83">
        <v>0</v>
      </c>
      <c r="F70" s="83">
        <v>0</v>
      </c>
      <c r="G70" s="83">
        <v>-31</v>
      </c>
      <c r="H70" s="77"/>
      <c r="I70" s="32">
        <v>68</v>
      </c>
      <c r="J70" s="83">
        <v>31</v>
      </c>
      <c r="K70" s="83">
        <v>0</v>
      </c>
      <c r="L70" s="83">
        <v>0</v>
      </c>
      <c r="M70" s="83">
        <v>58</v>
      </c>
      <c r="N70" s="83">
        <v>89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-58</v>
      </c>
      <c r="AG70" s="83">
        <v>0</v>
      </c>
      <c r="AH70" s="83">
        <v>0</v>
      </c>
      <c r="AI70" s="83">
        <v>-58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31</v>
      </c>
      <c r="AV70" s="84">
        <f t="shared" si="41"/>
        <v>0</v>
      </c>
      <c r="AW70" s="84">
        <f t="shared" si="41"/>
        <v>0</v>
      </c>
      <c r="AX70" s="84">
        <f t="shared" si="41"/>
        <v>58</v>
      </c>
      <c r="AY70" s="84">
        <f t="shared" si="42"/>
        <v>-89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310</v>
      </c>
      <c r="CF70" s="81">
        <f t="shared" si="51"/>
        <v>0</v>
      </c>
      <c r="CG70" s="81">
        <f t="shared" si="51"/>
        <v>0</v>
      </c>
      <c r="CH70" s="81">
        <f t="shared" si="51"/>
        <v>580</v>
      </c>
      <c r="CI70" s="81">
        <f t="shared" si="52"/>
        <v>890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31</v>
      </c>
      <c r="DG70" s="82">
        <f t="shared" si="60"/>
        <v>-89</v>
      </c>
      <c r="DH70" s="82">
        <f t="shared" si="61"/>
        <v>0</v>
      </c>
      <c r="DI70" s="82">
        <f t="shared" si="62"/>
        <v>0</v>
      </c>
      <c r="DJ70" s="82">
        <f t="shared" si="63"/>
        <v>58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-51.521000000000001</v>
      </c>
      <c r="D71" s="83">
        <v>0</v>
      </c>
      <c r="E71" s="83">
        <v>0</v>
      </c>
      <c r="F71" s="83">
        <v>0</v>
      </c>
      <c r="G71" s="83">
        <v>-51.521000000000001</v>
      </c>
      <c r="H71" s="77"/>
      <c r="I71" s="32">
        <v>69</v>
      </c>
      <c r="J71" s="83">
        <v>51.521000000000001</v>
      </c>
      <c r="K71" s="83">
        <v>0</v>
      </c>
      <c r="L71" s="83">
        <v>0</v>
      </c>
      <c r="M71" s="83">
        <v>43.478999999999999</v>
      </c>
      <c r="N71" s="83">
        <v>95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-43.478999999999999</v>
      </c>
      <c r="AG71" s="83">
        <v>0</v>
      </c>
      <c r="AH71" s="83">
        <v>0</v>
      </c>
      <c r="AI71" s="83">
        <v>-43.478999999999999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51.521000000000001</v>
      </c>
      <c r="AV71" s="84">
        <f t="shared" si="41"/>
        <v>0</v>
      </c>
      <c r="AW71" s="84">
        <f t="shared" si="41"/>
        <v>0</v>
      </c>
      <c r="AX71" s="84">
        <f t="shared" si="41"/>
        <v>43.478999999999999</v>
      </c>
      <c r="AY71" s="84">
        <f t="shared" si="42"/>
        <v>-95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515.21</v>
      </c>
      <c r="CF71" s="81">
        <f t="shared" si="51"/>
        <v>0</v>
      </c>
      <c r="CG71" s="81">
        <f t="shared" si="51"/>
        <v>0</v>
      </c>
      <c r="CH71" s="81">
        <f t="shared" si="51"/>
        <v>434.78999999999996</v>
      </c>
      <c r="CI71" s="81">
        <f t="shared" si="52"/>
        <v>950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51.521000000000001</v>
      </c>
      <c r="DG71" s="82">
        <f t="shared" si="60"/>
        <v>-95</v>
      </c>
      <c r="DH71" s="82">
        <f t="shared" si="61"/>
        <v>0</v>
      </c>
      <c r="DI71" s="82">
        <f t="shared" si="62"/>
        <v>0</v>
      </c>
      <c r="DJ71" s="82">
        <f t="shared" si="63"/>
        <v>43.478999999999999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-40.673999999999999</v>
      </c>
      <c r="D72" s="83">
        <v>0</v>
      </c>
      <c r="E72" s="83">
        <v>0</v>
      </c>
      <c r="F72" s="83">
        <v>0</v>
      </c>
      <c r="G72" s="83">
        <v>-40.673999999999999</v>
      </c>
      <c r="H72" s="77"/>
      <c r="I72" s="32">
        <v>70</v>
      </c>
      <c r="J72" s="83">
        <v>40.673999999999999</v>
      </c>
      <c r="K72" s="83">
        <v>0</v>
      </c>
      <c r="L72" s="83">
        <v>0</v>
      </c>
      <c r="M72" s="83">
        <v>34.326000000000001</v>
      </c>
      <c r="N72" s="83">
        <v>75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-34.326000000000001</v>
      </c>
      <c r="AG72" s="83">
        <v>0</v>
      </c>
      <c r="AH72" s="83">
        <v>0</v>
      </c>
      <c r="AI72" s="83">
        <v>-34.326000000000001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40.673999999999999</v>
      </c>
      <c r="AV72" s="84">
        <f t="shared" si="41"/>
        <v>0</v>
      </c>
      <c r="AW72" s="84">
        <f t="shared" si="41"/>
        <v>0</v>
      </c>
      <c r="AX72" s="84">
        <f t="shared" si="41"/>
        <v>34.326000000000001</v>
      </c>
      <c r="AY72" s="84">
        <f t="shared" si="42"/>
        <v>-75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406.74</v>
      </c>
      <c r="CF72" s="81">
        <f t="shared" si="51"/>
        <v>0</v>
      </c>
      <c r="CG72" s="81">
        <f t="shared" si="51"/>
        <v>0</v>
      </c>
      <c r="CH72" s="81">
        <f t="shared" si="51"/>
        <v>343.26</v>
      </c>
      <c r="CI72" s="81">
        <f t="shared" si="52"/>
        <v>750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40.673999999999999</v>
      </c>
      <c r="DG72" s="82">
        <f t="shared" si="60"/>
        <v>-75</v>
      </c>
      <c r="DH72" s="82">
        <f t="shared" si="61"/>
        <v>0</v>
      </c>
      <c r="DI72" s="82">
        <f t="shared" si="62"/>
        <v>0</v>
      </c>
      <c r="DJ72" s="82">
        <f t="shared" si="63"/>
        <v>34.326000000000001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-37.963000000000001</v>
      </c>
      <c r="D73" s="83">
        <v>0</v>
      </c>
      <c r="E73" s="83">
        <v>0</v>
      </c>
      <c r="F73" s="83">
        <v>0</v>
      </c>
      <c r="G73" s="83">
        <v>-37.963000000000001</v>
      </c>
      <c r="H73" s="77"/>
      <c r="I73" s="32">
        <v>71</v>
      </c>
      <c r="J73" s="83">
        <v>37.963000000000001</v>
      </c>
      <c r="K73" s="83">
        <v>0</v>
      </c>
      <c r="L73" s="83">
        <v>0</v>
      </c>
      <c r="M73" s="83">
        <v>32.036999999999999</v>
      </c>
      <c r="N73" s="83">
        <v>70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-32.036999999999999</v>
      </c>
      <c r="AG73" s="83">
        <v>0</v>
      </c>
      <c r="AH73" s="83">
        <v>0</v>
      </c>
      <c r="AI73" s="83">
        <v>-32.036999999999999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37.963000000000001</v>
      </c>
      <c r="AV73" s="84">
        <f t="shared" si="41"/>
        <v>0</v>
      </c>
      <c r="AW73" s="84">
        <f t="shared" si="41"/>
        <v>0</v>
      </c>
      <c r="AX73" s="84">
        <f t="shared" si="41"/>
        <v>32.036999999999999</v>
      </c>
      <c r="AY73" s="84">
        <f t="shared" si="42"/>
        <v>-70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379.63</v>
      </c>
      <c r="CF73" s="81">
        <f t="shared" si="51"/>
        <v>0</v>
      </c>
      <c r="CG73" s="81">
        <f t="shared" si="51"/>
        <v>0</v>
      </c>
      <c r="CH73" s="81">
        <f t="shared" si="51"/>
        <v>320.37</v>
      </c>
      <c r="CI73" s="81">
        <f t="shared" si="52"/>
        <v>700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37.963000000000001</v>
      </c>
      <c r="DG73" s="82">
        <f t="shared" si="60"/>
        <v>-70</v>
      </c>
      <c r="DH73" s="82">
        <f t="shared" si="61"/>
        <v>0</v>
      </c>
      <c r="DI73" s="82">
        <f t="shared" si="62"/>
        <v>0</v>
      </c>
      <c r="DJ73" s="82">
        <f t="shared" si="63"/>
        <v>32.036999999999999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-35.250999999999998</v>
      </c>
      <c r="D74" s="83">
        <v>0</v>
      </c>
      <c r="E74" s="83">
        <v>0</v>
      </c>
      <c r="F74" s="83">
        <v>0</v>
      </c>
      <c r="G74" s="83">
        <v>-35.250999999999998</v>
      </c>
      <c r="H74" s="77"/>
      <c r="I74" s="32">
        <v>72</v>
      </c>
      <c r="J74" s="83">
        <v>35.250999999999998</v>
      </c>
      <c r="K74" s="83">
        <v>0</v>
      </c>
      <c r="L74" s="83">
        <v>0</v>
      </c>
      <c r="M74" s="83">
        <v>29.748999999999999</v>
      </c>
      <c r="N74" s="83">
        <v>65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-29.748999999999999</v>
      </c>
      <c r="AG74" s="83">
        <v>0</v>
      </c>
      <c r="AH74" s="83">
        <v>0</v>
      </c>
      <c r="AI74" s="83">
        <v>-29.748999999999999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35.250999999999998</v>
      </c>
      <c r="AV74" s="84">
        <f t="shared" si="41"/>
        <v>0</v>
      </c>
      <c r="AW74" s="84">
        <f t="shared" si="41"/>
        <v>0</v>
      </c>
      <c r="AX74" s="84">
        <f t="shared" si="41"/>
        <v>29.748999999999999</v>
      </c>
      <c r="AY74" s="84">
        <f t="shared" si="42"/>
        <v>-65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352.51</v>
      </c>
      <c r="CF74" s="81">
        <f t="shared" si="51"/>
        <v>0</v>
      </c>
      <c r="CG74" s="81">
        <f t="shared" si="51"/>
        <v>0</v>
      </c>
      <c r="CH74" s="81">
        <f t="shared" si="51"/>
        <v>297.49</v>
      </c>
      <c r="CI74" s="81">
        <f t="shared" si="52"/>
        <v>650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35.250999999999998</v>
      </c>
      <c r="DG74" s="82">
        <f t="shared" si="60"/>
        <v>-65</v>
      </c>
      <c r="DH74" s="82">
        <f t="shared" si="61"/>
        <v>0</v>
      </c>
      <c r="DI74" s="82">
        <f t="shared" si="62"/>
        <v>0</v>
      </c>
      <c r="DJ74" s="82">
        <f t="shared" si="63"/>
        <v>29.748999999999999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1</v>
      </c>
      <c r="N97" s="83">
        <v>1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-1</v>
      </c>
      <c r="AG97" s="83">
        <v>0</v>
      </c>
      <c r="AH97" s="83">
        <v>0</v>
      </c>
      <c r="AI97" s="83">
        <v>-1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1</v>
      </c>
      <c r="AY97" s="84">
        <f t="shared" si="42"/>
        <v>-1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10</v>
      </c>
      <c r="CI97" s="81">
        <f t="shared" si="52"/>
        <v>10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-1</v>
      </c>
      <c r="DH97" s="82">
        <f t="shared" si="61"/>
        <v>0</v>
      </c>
      <c r="DI97" s="82">
        <f t="shared" si="62"/>
        <v>0</v>
      </c>
      <c r="DJ97" s="82">
        <f t="shared" si="63"/>
        <v>1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11</v>
      </c>
      <c r="N98" s="83">
        <v>11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-11</v>
      </c>
      <c r="AG98" s="83">
        <v>0</v>
      </c>
      <c r="AH98" s="83">
        <v>0</v>
      </c>
      <c r="AI98" s="83">
        <v>-11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11</v>
      </c>
      <c r="AY98" s="84">
        <f t="shared" si="42"/>
        <v>-11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2772.902</v>
      </c>
      <c r="CI98" s="81">
        <f t="shared" si="52"/>
        <v>2772.902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-11</v>
      </c>
      <c r="DH98" s="82">
        <f t="shared" si="61"/>
        <v>0</v>
      </c>
      <c r="DI98" s="82">
        <f t="shared" si="62"/>
        <v>0</v>
      </c>
      <c r="DJ98" s="82">
        <f t="shared" si="63"/>
        <v>11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0.24167799999999998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1.9792420000000002</v>
      </c>
      <c r="AY99" s="88">
        <f t="shared" si="65"/>
        <v>-2.22092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0.24167799999999998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2.0458145499999998</v>
      </c>
      <c r="CI99" s="90">
        <f t="shared" si="70"/>
        <v>2.2874925500000001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0.24167799999999998</v>
      </c>
      <c r="DG99" s="82">
        <f t="shared" si="60"/>
        <v>-2.22092</v>
      </c>
      <c r="DH99" s="82">
        <f t="shared" si="61"/>
        <v>0</v>
      </c>
      <c r="DI99" s="82">
        <f t="shared" si="62"/>
        <v>0</v>
      </c>
      <c r="DJ99" s="82">
        <f t="shared" si="63"/>
        <v>1.9792420000000002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312.13</v>
      </c>
      <c r="I3" s="175">
        <f ca="1">INDIRECT("BRPL_EOD!" &amp; $V$3 &amp; X3)</f>
        <v>268.91000000000003</v>
      </c>
      <c r="J3" s="173">
        <f ca="1">INDIRECT("BYPL_EOD!" &amp; $V$3 &amp; X3)</f>
        <v>38.42</v>
      </c>
      <c r="K3" s="173">
        <f ca="1">INDIRECT("TPDDL_EOD!" &amp; $V$3 &amp; X3)</f>
        <v>4.8</v>
      </c>
      <c r="L3" s="173">
        <f ca="1">INDIRECT("NDMC_EOD!" &amp; $V$3 &amp; X3)</f>
        <v>0</v>
      </c>
      <c r="M3" s="174">
        <f ca="1">SUM(I3:L3)</f>
        <v>312.13000000000005</v>
      </c>
      <c r="N3" s="172">
        <f ca="1">INDIRECT("BRPL_ISGS_exbus!" &amp; $V$3 &amp; X3)</f>
        <v>268.90999999999997</v>
      </c>
      <c r="O3" s="173">
        <f ca="1">INDIRECT("BYPL_ISGS_exbus!" &amp; $V$3 &amp; X3)</f>
        <v>38.419999999999995</v>
      </c>
      <c r="P3" s="173">
        <f ca="1">INDIRECT("TPDDL_ISGS_exbus!" &amp; $V$3 &amp; X3)</f>
        <v>4.7999999999999989</v>
      </c>
      <c r="Q3" s="173">
        <f ca="1">INDIRECT("NDMC_ISGS_exbus!" &amp; $V$3 &amp; X3)</f>
        <v>0</v>
      </c>
      <c r="R3" s="174">
        <f ca="1">SUM(N3:Q3)</f>
        <v>312.13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312.13</v>
      </c>
      <c r="I4" s="180">
        <f t="shared" ref="I4:I67" ca="1" si="5">INDIRECT("BRPL_EOD!" &amp; $V$3 &amp; X4)</f>
        <v>268.91000000000003</v>
      </c>
      <c r="J4" s="177">
        <f t="shared" ref="J4:J67" ca="1" si="6">INDIRECT("BYPL_EOD!" &amp; $V$3 &amp; X4)</f>
        <v>38.42</v>
      </c>
      <c r="K4" s="177">
        <f t="shared" ref="K4:K67" ca="1" si="7">INDIRECT("TPDDL_EOD!" &amp; $V$3 &amp; X4)</f>
        <v>4.8</v>
      </c>
      <c r="L4" s="177">
        <f t="shared" ref="L4:L67" ca="1" si="8">INDIRECT("NDMC_EOD!" &amp; $V$3 &amp; X4)</f>
        <v>0</v>
      </c>
      <c r="M4" s="178">
        <f t="shared" ref="M4:M67" ca="1" si="9">SUM(I4:L4)</f>
        <v>312.13000000000005</v>
      </c>
      <c r="N4" s="176">
        <f t="shared" ref="N4:N67" ca="1" si="10">INDIRECT("BRPL_ISGS_exbus!" &amp; $V$3 &amp; X4)</f>
        <v>268.90999999999997</v>
      </c>
      <c r="O4" s="177">
        <f t="shared" ref="O4:O67" ca="1" si="11">INDIRECT("BYPL_ISGS_exbus!" &amp; $V$3 &amp; X4)</f>
        <v>38.419999999999995</v>
      </c>
      <c r="P4" s="177">
        <f t="shared" ref="P4:P67" ca="1" si="12">INDIRECT("TPDDL_ISGS_exbus!" &amp; $V$3 &amp; X4)</f>
        <v>4.7999999999999989</v>
      </c>
      <c r="Q4" s="177">
        <f t="shared" ref="Q4:Q67" ca="1" si="13">INDIRECT("NDMC_ISGS_exbus!" &amp; $V$3 &amp; X4)</f>
        <v>0</v>
      </c>
      <c r="R4" s="178">
        <f t="shared" ref="R4:R67" ca="1" si="14">SUM(N4:Q4)</f>
        <v>312.13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312.13</v>
      </c>
      <c r="I5" s="180">
        <f t="shared" ca="1" si="5"/>
        <v>268.91000000000003</v>
      </c>
      <c r="J5" s="177">
        <f t="shared" ca="1" si="6"/>
        <v>38.42</v>
      </c>
      <c r="K5" s="177">
        <f t="shared" ca="1" si="7"/>
        <v>4.8</v>
      </c>
      <c r="L5" s="177">
        <f t="shared" ca="1" si="8"/>
        <v>0</v>
      </c>
      <c r="M5" s="178">
        <f t="shared" ca="1" si="9"/>
        <v>312.13000000000005</v>
      </c>
      <c r="N5" s="176">
        <f t="shared" ca="1" si="10"/>
        <v>268.90999999999997</v>
      </c>
      <c r="O5" s="177">
        <f t="shared" ca="1" si="11"/>
        <v>38.419999999999995</v>
      </c>
      <c r="P5" s="177">
        <f t="shared" ca="1" si="12"/>
        <v>4.7999999999999989</v>
      </c>
      <c r="Q5" s="177">
        <f t="shared" ca="1" si="13"/>
        <v>0</v>
      </c>
      <c r="R5" s="178">
        <f t="shared" ca="1" si="14"/>
        <v>312.13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312.13</v>
      </c>
      <c r="I6" s="180">
        <f t="shared" ca="1" si="5"/>
        <v>268.91000000000003</v>
      </c>
      <c r="J6" s="177">
        <f t="shared" ca="1" si="6"/>
        <v>38.42</v>
      </c>
      <c r="K6" s="177">
        <f t="shared" ca="1" si="7"/>
        <v>4.8</v>
      </c>
      <c r="L6" s="177">
        <f t="shared" ca="1" si="8"/>
        <v>0</v>
      </c>
      <c r="M6" s="178">
        <f t="shared" ca="1" si="9"/>
        <v>312.13000000000005</v>
      </c>
      <c r="N6" s="176">
        <f t="shared" ca="1" si="10"/>
        <v>268.90999999999997</v>
      </c>
      <c r="O6" s="177">
        <f t="shared" ca="1" si="11"/>
        <v>38.419999999999995</v>
      </c>
      <c r="P6" s="177">
        <f t="shared" ca="1" si="12"/>
        <v>4.7999999999999989</v>
      </c>
      <c r="Q6" s="177">
        <f t="shared" ca="1" si="13"/>
        <v>0</v>
      </c>
      <c r="R6" s="178">
        <f t="shared" ca="1" si="14"/>
        <v>312.13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312.13</v>
      </c>
      <c r="I7" s="180">
        <f t="shared" ca="1" si="5"/>
        <v>268.91000000000003</v>
      </c>
      <c r="J7" s="177">
        <f t="shared" ca="1" si="6"/>
        <v>38.42</v>
      </c>
      <c r="K7" s="177">
        <f t="shared" ca="1" si="7"/>
        <v>4.8</v>
      </c>
      <c r="L7" s="177">
        <f t="shared" ca="1" si="8"/>
        <v>0</v>
      </c>
      <c r="M7" s="178">
        <f t="shared" ca="1" si="9"/>
        <v>312.13000000000005</v>
      </c>
      <c r="N7" s="176">
        <f t="shared" ca="1" si="10"/>
        <v>268.90999999999997</v>
      </c>
      <c r="O7" s="177">
        <f t="shared" ca="1" si="11"/>
        <v>38.419999999999995</v>
      </c>
      <c r="P7" s="177">
        <f t="shared" ca="1" si="12"/>
        <v>4.7999999999999989</v>
      </c>
      <c r="Q7" s="177">
        <f t="shared" ca="1" si="13"/>
        <v>0</v>
      </c>
      <c r="R7" s="178">
        <f t="shared" ca="1" si="14"/>
        <v>312.13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297.72000000000003</v>
      </c>
      <c r="I8" s="180">
        <f t="shared" ca="1" si="5"/>
        <v>254.5</v>
      </c>
      <c r="J8" s="177">
        <f t="shared" ca="1" si="6"/>
        <v>38.42</v>
      </c>
      <c r="K8" s="177">
        <f t="shared" ca="1" si="7"/>
        <v>4.8</v>
      </c>
      <c r="L8" s="177">
        <f t="shared" ca="1" si="8"/>
        <v>0</v>
      </c>
      <c r="M8" s="178">
        <f t="shared" ca="1" si="9"/>
        <v>297.72000000000003</v>
      </c>
      <c r="N8" s="176">
        <f t="shared" ca="1" si="10"/>
        <v>254.5</v>
      </c>
      <c r="O8" s="177">
        <f t="shared" ca="1" si="11"/>
        <v>38.42</v>
      </c>
      <c r="P8" s="177">
        <f t="shared" ca="1" si="12"/>
        <v>4.8</v>
      </c>
      <c r="Q8" s="177">
        <f t="shared" ca="1" si="13"/>
        <v>0</v>
      </c>
      <c r="R8" s="178">
        <f t="shared" ca="1" si="14"/>
        <v>297.72000000000003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283.32</v>
      </c>
      <c r="I9" s="180">
        <f t="shared" ca="1" si="5"/>
        <v>240.1</v>
      </c>
      <c r="J9" s="177">
        <f t="shared" ca="1" si="6"/>
        <v>38.42</v>
      </c>
      <c r="K9" s="177">
        <f t="shared" ca="1" si="7"/>
        <v>4.8</v>
      </c>
      <c r="L9" s="177">
        <f t="shared" ca="1" si="8"/>
        <v>0</v>
      </c>
      <c r="M9" s="178">
        <f t="shared" ca="1" si="9"/>
        <v>283.32</v>
      </c>
      <c r="N9" s="176">
        <f t="shared" ca="1" si="10"/>
        <v>240.1</v>
      </c>
      <c r="O9" s="177">
        <f t="shared" ca="1" si="11"/>
        <v>38.42</v>
      </c>
      <c r="P9" s="177">
        <f t="shared" ca="1" si="12"/>
        <v>4.8</v>
      </c>
      <c r="Q9" s="177">
        <f t="shared" ca="1" si="13"/>
        <v>0</v>
      </c>
      <c r="R9" s="178">
        <f t="shared" ca="1" si="14"/>
        <v>283.32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276.60000000000002</v>
      </c>
      <c r="I10" s="180">
        <f t="shared" ca="1" si="5"/>
        <v>233.38</v>
      </c>
      <c r="J10" s="177">
        <f t="shared" ca="1" si="6"/>
        <v>38.42</v>
      </c>
      <c r="K10" s="177">
        <f t="shared" ca="1" si="7"/>
        <v>4.8</v>
      </c>
      <c r="L10" s="177">
        <f t="shared" ca="1" si="8"/>
        <v>0</v>
      </c>
      <c r="M10" s="178">
        <f t="shared" ca="1" si="9"/>
        <v>276.60000000000002</v>
      </c>
      <c r="N10" s="176">
        <f t="shared" ca="1" si="10"/>
        <v>233.38</v>
      </c>
      <c r="O10" s="177">
        <f t="shared" ca="1" si="11"/>
        <v>38.42</v>
      </c>
      <c r="P10" s="177">
        <f t="shared" ca="1" si="12"/>
        <v>4.8</v>
      </c>
      <c r="Q10" s="177">
        <f t="shared" ca="1" si="13"/>
        <v>0</v>
      </c>
      <c r="R10" s="178">
        <f t="shared" ca="1" si="14"/>
        <v>276.60000000000002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263.14999999999998</v>
      </c>
      <c r="I11" s="180">
        <f t="shared" ca="1" si="5"/>
        <v>219.93</v>
      </c>
      <c r="J11" s="177">
        <f t="shared" ca="1" si="6"/>
        <v>38.42</v>
      </c>
      <c r="K11" s="177">
        <f t="shared" ca="1" si="7"/>
        <v>4.8</v>
      </c>
      <c r="L11" s="177">
        <f t="shared" ca="1" si="8"/>
        <v>0</v>
      </c>
      <c r="M11" s="178">
        <f t="shared" ca="1" si="9"/>
        <v>263.15000000000003</v>
      </c>
      <c r="N11" s="176">
        <f t="shared" ca="1" si="10"/>
        <v>219.92999999999995</v>
      </c>
      <c r="O11" s="177">
        <f t="shared" ca="1" si="11"/>
        <v>38.419999999999995</v>
      </c>
      <c r="P11" s="177">
        <f t="shared" ca="1" si="12"/>
        <v>4.7999999999999989</v>
      </c>
      <c r="Q11" s="177">
        <f t="shared" ca="1" si="13"/>
        <v>0</v>
      </c>
      <c r="R11" s="178">
        <f t="shared" ca="1" si="14"/>
        <v>263.14999999999998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256.43</v>
      </c>
      <c r="I12" s="180">
        <f t="shared" ca="1" si="5"/>
        <v>213.21</v>
      </c>
      <c r="J12" s="177">
        <f t="shared" ca="1" si="6"/>
        <v>38.42</v>
      </c>
      <c r="K12" s="177">
        <f t="shared" ca="1" si="7"/>
        <v>4.8</v>
      </c>
      <c r="L12" s="177">
        <f t="shared" ca="1" si="8"/>
        <v>0</v>
      </c>
      <c r="M12" s="178">
        <f t="shared" ca="1" si="9"/>
        <v>256.43</v>
      </c>
      <c r="N12" s="176">
        <f t="shared" ca="1" si="10"/>
        <v>213.21</v>
      </c>
      <c r="O12" s="177">
        <f t="shared" ca="1" si="11"/>
        <v>38.42</v>
      </c>
      <c r="P12" s="177">
        <f t="shared" ca="1" si="12"/>
        <v>4.8</v>
      </c>
      <c r="Q12" s="177">
        <f t="shared" ca="1" si="13"/>
        <v>0</v>
      </c>
      <c r="R12" s="178">
        <f t="shared" ca="1" si="14"/>
        <v>256.43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257.39</v>
      </c>
      <c r="I13" s="180">
        <f t="shared" ca="1" si="5"/>
        <v>214.17</v>
      </c>
      <c r="J13" s="177">
        <f t="shared" ca="1" si="6"/>
        <v>38.42</v>
      </c>
      <c r="K13" s="177">
        <f t="shared" ca="1" si="7"/>
        <v>4.8</v>
      </c>
      <c r="L13" s="177">
        <f t="shared" ca="1" si="8"/>
        <v>0</v>
      </c>
      <c r="M13" s="178">
        <f t="shared" ca="1" si="9"/>
        <v>257.39</v>
      </c>
      <c r="N13" s="176">
        <f t="shared" ca="1" si="10"/>
        <v>214.17</v>
      </c>
      <c r="O13" s="177">
        <f t="shared" ca="1" si="11"/>
        <v>38.42</v>
      </c>
      <c r="P13" s="177">
        <f t="shared" ca="1" si="12"/>
        <v>4.8</v>
      </c>
      <c r="Q13" s="177">
        <f t="shared" ca="1" si="13"/>
        <v>0</v>
      </c>
      <c r="R13" s="178">
        <f t="shared" ca="1" si="14"/>
        <v>257.39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250.66</v>
      </c>
      <c r="I14" s="180">
        <f t="shared" ca="1" si="5"/>
        <v>207.44</v>
      </c>
      <c r="J14" s="177">
        <f t="shared" ca="1" si="6"/>
        <v>38.42</v>
      </c>
      <c r="K14" s="177">
        <f t="shared" ca="1" si="7"/>
        <v>4.8</v>
      </c>
      <c r="L14" s="177">
        <f t="shared" ca="1" si="8"/>
        <v>0</v>
      </c>
      <c r="M14" s="178">
        <f t="shared" ca="1" si="9"/>
        <v>250.66000000000003</v>
      </c>
      <c r="N14" s="176">
        <f t="shared" ca="1" si="10"/>
        <v>207.43999999999997</v>
      </c>
      <c r="O14" s="177">
        <f t="shared" ca="1" si="11"/>
        <v>38.419999999999995</v>
      </c>
      <c r="P14" s="177">
        <f t="shared" ca="1" si="12"/>
        <v>4.7999999999999989</v>
      </c>
      <c r="Q14" s="177">
        <f t="shared" ca="1" si="13"/>
        <v>0</v>
      </c>
      <c r="R14" s="178">
        <f t="shared" ca="1" si="14"/>
        <v>250.65999999999997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248.74</v>
      </c>
      <c r="I15" s="180">
        <f t="shared" ca="1" si="5"/>
        <v>205.52</v>
      </c>
      <c r="J15" s="177">
        <f t="shared" ca="1" si="6"/>
        <v>38.42</v>
      </c>
      <c r="K15" s="177">
        <f t="shared" ca="1" si="7"/>
        <v>4.8</v>
      </c>
      <c r="L15" s="177">
        <f t="shared" ca="1" si="8"/>
        <v>0</v>
      </c>
      <c r="M15" s="178">
        <f t="shared" ca="1" si="9"/>
        <v>248.74</v>
      </c>
      <c r="N15" s="176">
        <f t="shared" ca="1" si="10"/>
        <v>205.52</v>
      </c>
      <c r="O15" s="177">
        <f t="shared" ca="1" si="11"/>
        <v>38.42</v>
      </c>
      <c r="P15" s="177">
        <f t="shared" ca="1" si="12"/>
        <v>4.8</v>
      </c>
      <c r="Q15" s="177">
        <f t="shared" ca="1" si="13"/>
        <v>0</v>
      </c>
      <c r="R15" s="178">
        <f t="shared" ca="1" si="14"/>
        <v>248.74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247.78</v>
      </c>
      <c r="I16" s="180">
        <f t="shared" ca="1" si="5"/>
        <v>204.56</v>
      </c>
      <c r="J16" s="177">
        <f t="shared" ca="1" si="6"/>
        <v>38.42</v>
      </c>
      <c r="K16" s="177">
        <f t="shared" ca="1" si="7"/>
        <v>4.8</v>
      </c>
      <c r="L16" s="177">
        <f t="shared" ca="1" si="8"/>
        <v>0</v>
      </c>
      <c r="M16" s="178">
        <f t="shared" ca="1" si="9"/>
        <v>247.78000000000003</v>
      </c>
      <c r="N16" s="176">
        <f t="shared" ca="1" si="10"/>
        <v>204.55999999999997</v>
      </c>
      <c r="O16" s="177">
        <f t="shared" ca="1" si="11"/>
        <v>38.419999999999995</v>
      </c>
      <c r="P16" s="177">
        <f t="shared" ca="1" si="12"/>
        <v>4.7999999999999989</v>
      </c>
      <c r="Q16" s="177">
        <f t="shared" ca="1" si="13"/>
        <v>0</v>
      </c>
      <c r="R16" s="178">
        <f t="shared" ca="1" si="14"/>
        <v>247.77999999999997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249.7</v>
      </c>
      <c r="I17" s="180">
        <f t="shared" ca="1" si="5"/>
        <v>206.48</v>
      </c>
      <c r="J17" s="177">
        <f t="shared" ca="1" si="6"/>
        <v>38.42</v>
      </c>
      <c r="K17" s="177">
        <f t="shared" ca="1" si="7"/>
        <v>4.8</v>
      </c>
      <c r="L17" s="177">
        <f t="shared" ca="1" si="8"/>
        <v>0</v>
      </c>
      <c r="M17" s="178">
        <f t="shared" ca="1" si="9"/>
        <v>249.7</v>
      </c>
      <c r="N17" s="176">
        <f t="shared" ca="1" si="10"/>
        <v>206.48</v>
      </c>
      <c r="O17" s="177">
        <f t="shared" ca="1" si="11"/>
        <v>38.42</v>
      </c>
      <c r="P17" s="177">
        <f t="shared" ca="1" si="12"/>
        <v>4.8</v>
      </c>
      <c r="Q17" s="177">
        <f t="shared" ca="1" si="13"/>
        <v>0</v>
      </c>
      <c r="R17" s="178">
        <f t="shared" ca="1" si="14"/>
        <v>249.7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254.51</v>
      </c>
      <c r="I18" s="180">
        <f t="shared" ca="1" si="5"/>
        <v>211.29</v>
      </c>
      <c r="J18" s="177">
        <f t="shared" ca="1" si="6"/>
        <v>38.42</v>
      </c>
      <c r="K18" s="177">
        <f t="shared" ca="1" si="7"/>
        <v>4.8</v>
      </c>
      <c r="L18" s="177">
        <f t="shared" ca="1" si="8"/>
        <v>0</v>
      </c>
      <c r="M18" s="178">
        <f t="shared" ca="1" si="9"/>
        <v>254.51</v>
      </c>
      <c r="N18" s="176">
        <f t="shared" ca="1" si="10"/>
        <v>211.29</v>
      </c>
      <c r="O18" s="177">
        <f t="shared" ca="1" si="11"/>
        <v>38.42</v>
      </c>
      <c r="P18" s="177">
        <f t="shared" ca="1" si="12"/>
        <v>4.8</v>
      </c>
      <c r="Q18" s="177">
        <f t="shared" ca="1" si="13"/>
        <v>0</v>
      </c>
      <c r="R18" s="178">
        <f t="shared" ca="1" si="14"/>
        <v>254.51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272.75</v>
      </c>
      <c r="I19" s="180">
        <f t="shared" ca="1" si="5"/>
        <v>229.53</v>
      </c>
      <c r="J19" s="177">
        <f t="shared" ca="1" si="6"/>
        <v>38.42</v>
      </c>
      <c r="K19" s="177">
        <f t="shared" ca="1" si="7"/>
        <v>4.8</v>
      </c>
      <c r="L19" s="177">
        <f t="shared" ca="1" si="8"/>
        <v>0</v>
      </c>
      <c r="M19" s="178">
        <f t="shared" ca="1" si="9"/>
        <v>272.75</v>
      </c>
      <c r="N19" s="176">
        <f t="shared" ca="1" si="10"/>
        <v>229.53</v>
      </c>
      <c r="O19" s="177">
        <f t="shared" ca="1" si="11"/>
        <v>38.42</v>
      </c>
      <c r="P19" s="177">
        <f t="shared" ca="1" si="12"/>
        <v>4.8</v>
      </c>
      <c r="Q19" s="177">
        <f t="shared" ca="1" si="13"/>
        <v>0</v>
      </c>
      <c r="R19" s="178">
        <f t="shared" ca="1" si="14"/>
        <v>272.75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290.04000000000002</v>
      </c>
      <c r="I20" s="180">
        <f t="shared" ca="1" si="5"/>
        <v>246.82</v>
      </c>
      <c r="J20" s="177">
        <f t="shared" ca="1" si="6"/>
        <v>38.42</v>
      </c>
      <c r="K20" s="177">
        <f t="shared" ca="1" si="7"/>
        <v>4.8</v>
      </c>
      <c r="L20" s="177">
        <f t="shared" ca="1" si="8"/>
        <v>0</v>
      </c>
      <c r="M20" s="178">
        <f t="shared" ca="1" si="9"/>
        <v>290.04000000000002</v>
      </c>
      <c r="N20" s="176">
        <f t="shared" ca="1" si="10"/>
        <v>246.82</v>
      </c>
      <c r="O20" s="177">
        <f t="shared" ca="1" si="11"/>
        <v>38.42</v>
      </c>
      <c r="P20" s="177">
        <f t="shared" ca="1" si="12"/>
        <v>4.8</v>
      </c>
      <c r="Q20" s="177">
        <f t="shared" ca="1" si="13"/>
        <v>0</v>
      </c>
      <c r="R20" s="178">
        <f t="shared" ca="1" si="14"/>
        <v>290.04000000000002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306.37</v>
      </c>
      <c r="I21" s="180">
        <f t="shared" ca="1" si="5"/>
        <v>263.14999999999998</v>
      </c>
      <c r="J21" s="177">
        <f t="shared" ca="1" si="6"/>
        <v>38.42</v>
      </c>
      <c r="K21" s="177">
        <f t="shared" ca="1" si="7"/>
        <v>4.8</v>
      </c>
      <c r="L21" s="177">
        <f t="shared" ca="1" si="8"/>
        <v>0</v>
      </c>
      <c r="M21" s="178">
        <f t="shared" ca="1" si="9"/>
        <v>306.37</v>
      </c>
      <c r="N21" s="176">
        <f t="shared" ca="1" si="10"/>
        <v>263.14999999999998</v>
      </c>
      <c r="O21" s="177">
        <f t="shared" ca="1" si="11"/>
        <v>38.42</v>
      </c>
      <c r="P21" s="177">
        <f t="shared" ca="1" si="12"/>
        <v>4.8</v>
      </c>
      <c r="Q21" s="177">
        <f t="shared" ca="1" si="13"/>
        <v>0</v>
      </c>
      <c r="R21" s="178">
        <f t="shared" ca="1" si="14"/>
        <v>306.37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312.13</v>
      </c>
      <c r="I22" s="180">
        <f t="shared" ca="1" si="5"/>
        <v>268.91000000000003</v>
      </c>
      <c r="J22" s="177">
        <f t="shared" ca="1" si="6"/>
        <v>38.42</v>
      </c>
      <c r="K22" s="177">
        <f t="shared" ca="1" si="7"/>
        <v>4.8</v>
      </c>
      <c r="L22" s="177">
        <f t="shared" ca="1" si="8"/>
        <v>0</v>
      </c>
      <c r="M22" s="178">
        <f t="shared" ca="1" si="9"/>
        <v>312.13000000000005</v>
      </c>
      <c r="N22" s="176">
        <f t="shared" ca="1" si="10"/>
        <v>268.90999999999997</v>
      </c>
      <c r="O22" s="177">
        <f t="shared" ca="1" si="11"/>
        <v>38.419999999999995</v>
      </c>
      <c r="P22" s="177">
        <f t="shared" ca="1" si="12"/>
        <v>4.7999999999999989</v>
      </c>
      <c r="Q22" s="177">
        <f t="shared" ca="1" si="13"/>
        <v>0</v>
      </c>
      <c r="R22" s="178">
        <f t="shared" ca="1" si="14"/>
        <v>312.13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312.13</v>
      </c>
      <c r="I23" s="180">
        <f t="shared" ca="1" si="5"/>
        <v>268.91000000000003</v>
      </c>
      <c r="J23" s="177">
        <f t="shared" ca="1" si="6"/>
        <v>38.42</v>
      </c>
      <c r="K23" s="177">
        <f t="shared" ca="1" si="7"/>
        <v>4.8</v>
      </c>
      <c r="L23" s="177">
        <f t="shared" ca="1" si="8"/>
        <v>0</v>
      </c>
      <c r="M23" s="178">
        <f t="shared" ca="1" si="9"/>
        <v>312.13000000000005</v>
      </c>
      <c r="N23" s="176">
        <f t="shared" ca="1" si="10"/>
        <v>268.90999999999997</v>
      </c>
      <c r="O23" s="177">
        <f t="shared" ca="1" si="11"/>
        <v>38.419999999999995</v>
      </c>
      <c r="P23" s="177">
        <f t="shared" ca="1" si="12"/>
        <v>4.7999999999999989</v>
      </c>
      <c r="Q23" s="177">
        <f t="shared" ca="1" si="13"/>
        <v>0</v>
      </c>
      <c r="R23" s="178">
        <f t="shared" ca="1" si="14"/>
        <v>312.13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360.15</v>
      </c>
      <c r="I24" s="180">
        <f t="shared" ca="1" si="5"/>
        <v>316.93</v>
      </c>
      <c r="J24" s="177">
        <f t="shared" ca="1" si="6"/>
        <v>38.42</v>
      </c>
      <c r="K24" s="177">
        <f t="shared" ca="1" si="7"/>
        <v>4.8</v>
      </c>
      <c r="L24" s="177">
        <f t="shared" ca="1" si="8"/>
        <v>0</v>
      </c>
      <c r="M24" s="178">
        <f t="shared" ca="1" si="9"/>
        <v>360.15000000000003</v>
      </c>
      <c r="N24" s="176">
        <f t="shared" ca="1" si="10"/>
        <v>316.92999999999995</v>
      </c>
      <c r="O24" s="177">
        <f t="shared" ca="1" si="11"/>
        <v>38.419999999999995</v>
      </c>
      <c r="P24" s="177">
        <f t="shared" ca="1" si="12"/>
        <v>4.7999999999999989</v>
      </c>
      <c r="Q24" s="177">
        <f t="shared" ca="1" si="13"/>
        <v>0</v>
      </c>
      <c r="R24" s="178">
        <f t="shared" ca="1" si="14"/>
        <v>360.15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408.17</v>
      </c>
      <c r="I25" s="180">
        <f t="shared" ca="1" si="5"/>
        <v>364.95</v>
      </c>
      <c r="J25" s="177">
        <f t="shared" ca="1" si="6"/>
        <v>38.42</v>
      </c>
      <c r="K25" s="177">
        <f t="shared" ca="1" si="7"/>
        <v>4.8</v>
      </c>
      <c r="L25" s="177">
        <f t="shared" ca="1" si="8"/>
        <v>0</v>
      </c>
      <c r="M25" s="178">
        <f t="shared" ca="1" si="9"/>
        <v>408.17</v>
      </c>
      <c r="N25" s="176">
        <f t="shared" ca="1" si="10"/>
        <v>364.95</v>
      </c>
      <c r="O25" s="177">
        <f t="shared" ca="1" si="11"/>
        <v>38.42</v>
      </c>
      <c r="P25" s="177">
        <f t="shared" ca="1" si="12"/>
        <v>4.8</v>
      </c>
      <c r="Q25" s="177">
        <f t="shared" ca="1" si="13"/>
        <v>0</v>
      </c>
      <c r="R25" s="178">
        <f t="shared" ca="1" si="14"/>
        <v>408.17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456.19</v>
      </c>
      <c r="I26" s="180">
        <f t="shared" ca="1" si="5"/>
        <v>412.97</v>
      </c>
      <c r="J26" s="177">
        <f t="shared" ca="1" si="6"/>
        <v>38.42</v>
      </c>
      <c r="K26" s="177">
        <f t="shared" ca="1" si="7"/>
        <v>4.8</v>
      </c>
      <c r="L26" s="177">
        <f t="shared" ca="1" si="8"/>
        <v>0</v>
      </c>
      <c r="M26" s="178">
        <f t="shared" ca="1" si="9"/>
        <v>456.19000000000005</v>
      </c>
      <c r="N26" s="176">
        <f t="shared" ca="1" si="10"/>
        <v>412.96999999999997</v>
      </c>
      <c r="O26" s="177">
        <f t="shared" ca="1" si="11"/>
        <v>38.419999999999995</v>
      </c>
      <c r="P26" s="177">
        <f t="shared" ca="1" si="12"/>
        <v>4.7999999999999989</v>
      </c>
      <c r="Q26" s="177">
        <f t="shared" ca="1" si="13"/>
        <v>0</v>
      </c>
      <c r="R26" s="178">
        <f t="shared" ca="1" si="14"/>
        <v>456.19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434.58</v>
      </c>
      <c r="I27" s="180">
        <f t="shared" ca="1" si="5"/>
        <v>390.63</v>
      </c>
      <c r="J27" s="177">
        <f t="shared" ca="1" si="6"/>
        <v>39.06</v>
      </c>
      <c r="K27" s="177">
        <f t="shared" ca="1" si="7"/>
        <v>4.88</v>
      </c>
      <c r="L27" s="177">
        <f t="shared" ca="1" si="8"/>
        <v>0</v>
      </c>
      <c r="M27" s="178">
        <f t="shared" ca="1" si="9"/>
        <v>434.57</v>
      </c>
      <c r="N27" s="176">
        <f t="shared" ca="1" si="10"/>
        <v>390.63898888556503</v>
      </c>
      <c r="O27" s="177">
        <f t="shared" ca="1" si="11"/>
        <v>39.060898819522748</v>
      </c>
      <c r="P27" s="177">
        <f t="shared" ca="1" si="12"/>
        <v>4.8801122949122115</v>
      </c>
      <c r="Q27" s="177">
        <f t="shared" ca="1" si="13"/>
        <v>0</v>
      </c>
      <c r="R27" s="178">
        <f t="shared" ca="1" si="14"/>
        <v>434.58000000000004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456.19</v>
      </c>
      <c r="I28" s="180">
        <f t="shared" ca="1" si="5"/>
        <v>412.97</v>
      </c>
      <c r="J28" s="177">
        <f t="shared" ca="1" si="6"/>
        <v>38.42</v>
      </c>
      <c r="K28" s="177">
        <f t="shared" ca="1" si="7"/>
        <v>4.8</v>
      </c>
      <c r="L28" s="177">
        <f t="shared" ca="1" si="8"/>
        <v>0</v>
      </c>
      <c r="M28" s="178">
        <f t="shared" ca="1" si="9"/>
        <v>456.19000000000005</v>
      </c>
      <c r="N28" s="176">
        <f t="shared" ca="1" si="10"/>
        <v>412.96999999999997</v>
      </c>
      <c r="O28" s="177">
        <f t="shared" ca="1" si="11"/>
        <v>38.419999999999995</v>
      </c>
      <c r="P28" s="177">
        <f t="shared" ca="1" si="12"/>
        <v>4.7999999999999989</v>
      </c>
      <c r="Q28" s="177">
        <f t="shared" ca="1" si="13"/>
        <v>0</v>
      </c>
      <c r="R28" s="178">
        <f t="shared" ca="1" si="14"/>
        <v>456.19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523.41999999999996</v>
      </c>
      <c r="I29" s="180">
        <f t="shared" ca="1" si="5"/>
        <v>460.99</v>
      </c>
      <c r="J29" s="177">
        <f t="shared" ca="1" si="6"/>
        <v>57.62</v>
      </c>
      <c r="K29" s="177">
        <f t="shared" ca="1" si="7"/>
        <v>4.8</v>
      </c>
      <c r="L29" s="177">
        <f t="shared" ca="1" si="8"/>
        <v>0</v>
      </c>
      <c r="M29" s="178">
        <f t="shared" ca="1" si="9"/>
        <v>523.41</v>
      </c>
      <c r="N29" s="176">
        <f t="shared" ca="1" si="10"/>
        <v>460.99880743585334</v>
      </c>
      <c r="O29" s="177">
        <f t="shared" ca="1" si="11"/>
        <v>57.621100857836112</v>
      </c>
      <c r="P29" s="177">
        <f t="shared" ca="1" si="12"/>
        <v>4.8000917063105399</v>
      </c>
      <c r="Q29" s="177">
        <f t="shared" ca="1" si="13"/>
        <v>0</v>
      </c>
      <c r="R29" s="178">
        <f t="shared" ca="1" si="14"/>
        <v>523.42000000000007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542.63</v>
      </c>
      <c r="I30" s="180">
        <f t="shared" ca="1" si="5"/>
        <v>461</v>
      </c>
      <c r="J30" s="177">
        <f t="shared" ca="1" si="6"/>
        <v>76.83</v>
      </c>
      <c r="K30" s="177">
        <f t="shared" ca="1" si="7"/>
        <v>4.8</v>
      </c>
      <c r="L30" s="177">
        <f t="shared" ca="1" si="8"/>
        <v>0</v>
      </c>
      <c r="M30" s="178">
        <f t="shared" ca="1" si="9"/>
        <v>542.63</v>
      </c>
      <c r="N30" s="176">
        <f t="shared" ca="1" si="10"/>
        <v>461</v>
      </c>
      <c r="O30" s="177">
        <f t="shared" ca="1" si="11"/>
        <v>76.83</v>
      </c>
      <c r="P30" s="177">
        <f t="shared" ca="1" si="12"/>
        <v>4.8</v>
      </c>
      <c r="Q30" s="177">
        <f t="shared" ca="1" si="13"/>
        <v>0</v>
      </c>
      <c r="R30" s="178">
        <f t="shared" ca="1" si="14"/>
        <v>542.63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571.44000000000005</v>
      </c>
      <c r="I31" s="180">
        <f t="shared" ca="1" si="5"/>
        <v>460.99</v>
      </c>
      <c r="J31" s="177">
        <f t="shared" ca="1" si="6"/>
        <v>105.64</v>
      </c>
      <c r="K31" s="177">
        <f t="shared" ca="1" si="7"/>
        <v>4.8</v>
      </c>
      <c r="L31" s="177">
        <f t="shared" ca="1" si="8"/>
        <v>0</v>
      </c>
      <c r="M31" s="178">
        <f t="shared" ca="1" si="9"/>
        <v>571.42999999999995</v>
      </c>
      <c r="N31" s="176">
        <f t="shared" ca="1" si="10"/>
        <v>460.99806730483181</v>
      </c>
      <c r="O31" s="177">
        <f t="shared" ca="1" si="11"/>
        <v>105.64184869537829</v>
      </c>
      <c r="P31" s="177">
        <f t="shared" ca="1" si="12"/>
        <v>4.8000839997900009</v>
      </c>
      <c r="Q31" s="177">
        <f t="shared" ca="1" si="13"/>
        <v>0</v>
      </c>
      <c r="R31" s="178">
        <f t="shared" ca="1" si="14"/>
        <v>571.44000000000005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585.84</v>
      </c>
      <c r="I32" s="180">
        <f t="shared" ca="1" si="5"/>
        <v>460.99</v>
      </c>
      <c r="J32" s="177">
        <f t="shared" ca="1" si="6"/>
        <v>120.05</v>
      </c>
      <c r="K32" s="177">
        <f t="shared" ca="1" si="7"/>
        <v>4.8</v>
      </c>
      <c r="L32" s="177">
        <f t="shared" ca="1" si="8"/>
        <v>0</v>
      </c>
      <c r="M32" s="178">
        <f t="shared" ca="1" si="9"/>
        <v>585.83999999999992</v>
      </c>
      <c r="N32" s="176">
        <f t="shared" ca="1" si="10"/>
        <v>460.99000000000012</v>
      </c>
      <c r="O32" s="177">
        <f t="shared" ca="1" si="11"/>
        <v>120.05000000000003</v>
      </c>
      <c r="P32" s="177">
        <f t="shared" ca="1" si="12"/>
        <v>4.8000000000000007</v>
      </c>
      <c r="Q32" s="177">
        <f t="shared" ca="1" si="13"/>
        <v>0</v>
      </c>
      <c r="R32" s="178">
        <f t="shared" ca="1" si="14"/>
        <v>585.84000000000015</v>
      </c>
      <c r="W32" s="47"/>
      <c r="X32" s="47">
        <v>32</v>
      </c>
    </row>
    <row r="33" spans="1:24">
      <c r="A33" s="62" t="s">
        <v>75</v>
      </c>
      <c r="B33" s="171">
        <f t="shared" ca="1" si="3"/>
        <v>678.78</v>
      </c>
      <c r="C33" s="176">
        <f t="shared" ca="1" si="4"/>
        <v>506.36987999999997</v>
      </c>
      <c r="D33" s="177">
        <f t="shared" ca="1" si="4"/>
        <v>163.11083400000004</v>
      </c>
      <c r="E33" s="177">
        <f t="shared" ca="1" si="4"/>
        <v>9.2992860000000004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575.42999999999995</v>
      </c>
      <c r="I33" s="180">
        <f t="shared" ca="1" si="5"/>
        <v>412.97</v>
      </c>
      <c r="J33" s="177">
        <f t="shared" ca="1" si="6"/>
        <v>157.66</v>
      </c>
      <c r="K33" s="177">
        <f t="shared" ca="1" si="7"/>
        <v>4.8</v>
      </c>
      <c r="L33" s="177">
        <f t="shared" ca="1" si="8"/>
        <v>0</v>
      </c>
      <c r="M33" s="178">
        <f t="shared" ca="1" si="9"/>
        <v>575.42999999999995</v>
      </c>
      <c r="N33" s="176">
        <f t="shared" ca="1" si="10"/>
        <v>412.97</v>
      </c>
      <c r="O33" s="177">
        <f t="shared" ca="1" si="11"/>
        <v>157.66</v>
      </c>
      <c r="P33" s="177">
        <f t="shared" ca="1" si="12"/>
        <v>4.8</v>
      </c>
      <c r="Q33" s="177">
        <f t="shared" ca="1" si="13"/>
        <v>0</v>
      </c>
      <c r="R33" s="178">
        <f t="shared" ca="1" si="14"/>
        <v>575.42999999999995</v>
      </c>
      <c r="W33" s="47"/>
      <c r="X33" s="47">
        <v>33</v>
      </c>
    </row>
    <row r="34" spans="1:24">
      <c r="A34" s="62" t="s">
        <v>76</v>
      </c>
      <c r="B34" s="171">
        <f t="shared" ca="1" si="3"/>
        <v>678.78</v>
      </c>
      <c r="C34" s="176">
        <f t="shared" ca="1" si="4"/>
        <v>506.36987999999997</v>
      </c>
      <c r="D34" s="177">
        <f t="shared" ca="1" si="4"/>
        <v>163.11083400000004</v>
      </c>
      <c r="E34" s="177">
        <f t="shared" ca="1" si="4"/>
        <v>9.2992860000000004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575.42999999999995</v>
      </c>
      <c r="I34" s="180">
        <f t="shared" ca="1" si="5"/>
        <v>412.97</v>
      </c>
      <c r="J34" s="177">
        <f t="shared" ca="1" si="6"/>
        <v>157.66</v>
      </c>
      <c r="K34" s="177">
        <f t="shared" ca="1" si="7"/>
        <v>4.8</v>
      </c>
      <c r="L34" s="177">
        <f t="shared" ca="1" si="8"/>
        <v>0</v>
      </c>
      <c r="M34" s="178">
        <f t="shared" ca="1" si="9"/>
        <v>575.42999999999995</v>
      </c>
      <c r="N34" s="176">
        <f t="shared" ca="1" si="10"/>
        <v>412.97</v>
      </c>
      <c r="O34" s="177">
        <f t="shared" ca="1" si="11"/>
        <v>157.66</v>
      </c>
      <c r="P34" s="177">
        <f t="shared" ca="1" si="12"/>
        <v>4.8</v>
      </c>
      <c r="Q34" s="177">
        <f t="shared" ca="1" si="13"/>
        <v>0</v>
      </c>
      <c r="R34" s="178">
        <f t="shared" ca="1" si="14"/>
        <v>575.42999999999995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525.76</v>
      </c>
      <c r="I35" s="180">
        <f t="shared" ca="1" si="5"/>
        <v>430</v>
      </c>
      <c r="J35" s="177">
        <f t="shared" ca="1" si="6"/>
        <v>86.4</v>
      </c>
      <c r="K35" s="177">
        <f t="shared" ca="1" si="7"/>
        <v>9.36</v>
      </c>
      <c r="L35" s="177">
        <f t="shared" ca="1" si="8"/>
        <v>0</v>
      </c>
      <c r="M35" s="178">
        <f t="shared" ca="1" si="9"/>
        <v>525.76</v>
      </c>
      <c r="N35" s="176">
        <f t="shared" ca="1" si="10"/>
        <v>430</v>
      </c>
      <c r="O35" s="177">
        <f t="shared" ca="1" si="11"/>
        <v>86.4</v>
      </c>
      <c r="P35" s="177">
        <f t="shared" ca="1" si="12"/>
        <v>9.36</v>
      </c>
      <c r="Q35" s="177">
        <f t="shared" ca="1" si="13"/>
        <v>0</v>
      </c>
      <c r="R35" s="178">
        <f t="shared" ca="1" si="14"/>
        <v>525.76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450.77</v>
      </c>
      <c r="I36" s="180">
        <f t="shared" ca="1" si="5"/>
        <v>364.95</v>
      </c>
      <c r="J36" s="177">
        <f t="shared" ca="1" si="6"/>
        <v>76.83</v>
      </c>
      <c r="K36" s="177">
        <f t="shared" ca="1" si="7"/>
        <v>8.99</v>
      </c>
      <c r="L36" s="177">
        <f t="shared" ca="1" si="8"/>
        <v>0</v>
      </c>
      <c r="M36" s="178">
        <f t="shared" ca="1" si="9"/>
        <v>450.77</v>
      </c>
      <c r="N36" s="176">
        <f t="shared" ca="1" si="10"/>
        <v>364.95</v>
      </c>
      <c r="O36" s="177">
        <f t="shared" ca="1" si="11"/>
        <v>76.83</v>
      </c>
      <c r="P36" s="177">
        <f t="shared" ca="1" si="12"/>
        <v>8.99</v>
      </c>
      <c r="Q36" s="177">
        <f t="shared" ca="1" si="13"/>
        <v>0</v>
      </c>
      <c r="R36" s="178">
        <f t="shared" ca="1" si="14"/>
        <v>450.77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479.39</v>
      </c>
      <c r="I37" s="180">
        <f t="shared" ca="1" si="5"/>
        <v>395.29</v>
      </c>
      <c r="J37" s="177">
        <f t="shared" ca="1" si="6"/>
        <v>75.290000000000006</v>
      </c>
      <c r="K37" s="177">
        <f t="shared" ca="1" si="7"/>
        <v>8.81</v>
      </c>
      <c r="L37" s="177">
        <f t="shared" ca="1" si="8"/>
        <v>0</v>
      </c>
      <c r="M37" s="178">
        <f t="shared" ca="1" si="9"/>
        <v>479.39000000000004</v>
      </c>
      <c r="N37" s="176">
        <f t="shared" ca="1" si="10"/>
        <v>395.28999999999996</v>
      </c>
      <c r="O37" s="177">
        <f t="shared" ca="1" si="11"/>
        <v>75.289999999999992</v>
      </c>
      <c r="P37" s="177">
        <f t="shared" ca="1" si="12"/>
        <v>8.8099999999999987</v>
      </c>
      <c r="Q37" s="177">
        <f t="shared" ca="1" si="13"/>
        <v>0</v>
      </c>
      <c r="R37" s="178">
        <f t="shared" ca="1" si="14"/>
        <v>479.38999999999993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549.02</v>
      </c>
      <c r="I38" s="180">
        <f t="shared" ca="1" si="5"/>
        <v>465.02</v>
      </c>
      <c r="J38" s="177">
        <f t="shared" ca="1" si="6"/>
        <v>75.2</v>
      </c>
      <c r="K38" s="177">
        <f t="shared" ca="1" si="7"/>
        <v>8.8000000000000007</v>
      </c>
      <c r="L38" s="177">
        <f t="shared" ca="1" si="8"/>
        <v>0</v>
      </c>
      <c r="M38" s="178">
        <f t="shared" ca="1" si="9"/>
        <v>549.02</v>
      </c>
      <c r="N38" s="176">
        <f t="shared" ca="1" si="10"/>
        <v>465.02</v>
      </c>
      <c r="O38" s="177">
        <f t="shared" ca="1" si="11"/>
        <v>75.2</v>
      </c>
      <c r="P38" s="177">
        <f t="shared" ca="1" si="12"/>
        <v>8.8000000000000007</v>
      </c>
      <c r="Q38" s="177">
        <f t="shared" ca="1" si="13"/>
        <v>0</v>
      </c>
      <c r="R38" s="178">
        <f t="shared" ca="1" si="14"/>
        <v>549.02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575.26</v>
      </c>
      <c r="I39" s="180">
        <f t="shared" ca="1" si="5"/>
        <v>489.44</v>
      </c>
      <c r="J39" s="177">
        <f t="shared" ca="1" si="6"/>
        <v>76.83</v>
      </c>
      <c r="K39" s="177">
        <f t="shared" ca="1" si="7"/>
        <v>8.99</v>
      </c>
      <c r="L39" s="177">
        <f t="shared" ca="1" si="8"/>
        <v>0</v>
      </c>
      <c r="M39" s="178">
        <f t="shared" ca="1" si="9"/>
        <v>575.26</v>
      </c>
      <c r="N39" s="176">
        <f t="shared" ca="1" si="10"/>
        <v>489.44</v>
      </c>
      <c r="O39" s="177">
        <f t="shared" ca="1" si="11"/>
        <v>76.83</v>
      </c>
      <c r="P39" s="177">
        <f t="shared" ca="1" si="12"/>
        <v>8.99</v>
      </c>
      <c r="Q39" s="177">
        <f t="shared" ca="1" si="13"/>
        <v>0</v>
      </c>
      <c r="R39" s="178">
        <f t="shared" ca="1" si="14"/>
        <v>575.26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575.26</v>
      </c>
      <c r="I40" s="180">
        <f t="shared" ca="1" si="5"/>
        <v>489.44</v>
      </c>
      <c r="J40" s="177">
        <f t="shared" ca="1" si="6"/>
        <v>76.83</v>
      </c>
      <c r="K40" s="177">
        <f t="shared" ca="1" si="7"/>
        <v>8.99</v>
      </c>
      <c r="L40" s="177">
        <f t="shared" ca="1" si="8"/>
        <v>0</v>
      </c>
      <c r="M40" s="178">
        <f t="shared" ca="1" si="9"/>
        <v>575.26</v>
      </c>
      <c r="N40" s="176">
        <f t="shared" ca="1" si="10"/>
        <v>489.44</v>
      </c>
      <c r="O40" s="177">
        <f t="shared" ca="1" si="11"/>
        <v>76.83</v>
      </c>
      <c r="P40" s="177">
        <f t="shared" ca="1" si="12"/>
        <v>8.99</v>
      </c>
      <c r="Q40" s="177">
        <f t="shared" ca="1" si="13"/>
        <v>0</v>
      </c>
      <c r="R40" s="178">
        <f t="shared" ca="1" si="14"/>
        <v>575.26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575.26</v>
      </c>
      <c r="I41" s="180">
        <f t="shared" ca="1" si="5"/>
        <v>489.44</v>
      </c>
      <c r="J41" s="177">
        <f t="shared" ca="1" si="6"/>
        <v>76.83</v>
      </c>
      <c r="K41" s="177">
        <f t="shared" ca="1" si="7"/>
        <v>8.99</v>
      </c>
      <c r="L41" s="177">
        <f t="shared" ca="1" si="8"/>
        <v>0</v>
      </c>
      <c r="M41" s="178">
        <f t="shared" ca="1" si="9"/>
        <v>575.26</v>
      </c>
      <c r="N41" s="176">
        <f t="shared" ca="1" si="10"/>
        <v>489.44</v>
      </c>
      <c r="O41" s="177">
        <f t="shared" ca="1" si="11"/>
        <v>76.83</v>
      </c>
      <c r="P41" s="177">
        <f t="shared" ca="1" si="12"/>
        <v>8.99</v>
      </c>
      <c r="Q41" s="177">
        <f t="shared" ca="1" si="13"/>
        <v>0</v>
      </c>
      <c r="R41" s="178">
        <f t="shared" ca="1" si="14"/>
        <v>575.26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552.91</v>
      </c>
      <c r="I42" s="180">
        <f t="shared" ca="1" si="5"/>
        <v>467.09</v>
      </c>
      <c r="J42" s="177">
        <f t="shared" ca="1" si="6"/>
        <v>76.83</v>
      </c>
      <c r="K42" s="177">
        <f t="shared" ca="1" si="7"/>
        <v>8.99</v>
      </c>
      <c r="L42" s="177">
        <f t="shared" ca="1" si="8"/>
        <v>0</v>
      </c>
      <c r="M42" s="178">
        <f t="shared" ca="1" si="9"/>
        <v>552.91</v>
      </c>
      <c r="N42" s="176">
        <f t="shared" ca="1" si="10"/>
        <v>467.09</v>
      </c>
      <c r="O42" s="177">
        <f t="shared" ca="1" si="11"/>
        <v>76.83</v>
      </c>
      <c r="P42" s="177">
        <f t="shared" ca="1" si="12"/>
        <v>8.99</v>
      </c>
      <c r="Q42" s="177">
        <f t="shared" ca="1" si="13"/>
        <v>0</v>
      </c>
      <c r="R42" s="178">
        <f t="shared" ca="1" si="14"/>
        <v>552.91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493.47</v>
      </c>
      <c r="I43" s="180">
        <f t="shared" ca="1" si="5"/>
        <v>450.11</v>
      </c>
      <c r="J43" s="177">
        <f t="shared" ca="1" si="6"/>
        <v>38.42</v>
      </c>
      <c r="K43" s="177">
        <f t="shared" ca="1" si="7"/>
        <v>4.95</v>
      </c>
      <c r="L43" s="177">
        <f t="shared" ca="1" si="8"/>
        <v>0</v>
      </c>
      <c r="M43" s="178">
        <f t="shared" ca="1" si="9"/>
        <v>493.48</v>
      </c>
      <c r="N43" s="176">
        <f t="shared" ca="1" si="10"/>
        <v>450.10087886033887</v>
      </c>
      <c r="O43" s="177">
        <f t="shared" ca="1" si="11"/>
        <v>38.419221447677721</v>
      </c>
      <c r="P43" s="177">
        <f t="shared" ca="1" si="12"/>
        <v>4.9498996919834646</v>
      </c>
      <c r="Q43" s="177">
        <f t="shared" ca="1" si="13"/>
        <v>0</v>
      </c>
      <c r="R43" s="178">
        <f t="shared" ca="1" si="14"/>
        <v>493.47000000000008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465.51</v>
      </c>
      <c r="I44" s="180">
        <f t="shared" ca="1" si="5"/>
        <v>422.15</v>
      </c>
      <c r="J44" s="177">
        <f t="shared" ca="1" si="6"/>
        <v>38.42</v>
      </c>
      <c r="K44" s="177">
        <f t="shared" ca="1" si="7"/>
        <v>4.95</v>
      </c>
      <c r="L44" s="177">
        <f t="shared" ca="1" si="8"/>
        <v>0</v>
      </c>
      <c r="M44" s="178">
        <f t="shared" ca="1" si="9"/>
        <v>465.52</v>
      </c>
      <c r="N44" s="176">
        <f t="shared" ca="1" si="10"/>
        <v>422.14093164633096</v>
      </c>
      <c r="O44" s="177">
        <f t="shared" ca="1" si="11"/>
        <v>38.41917468637223</v>
      </c>
      <c r="P44" s="177">
        <f t="shared" ca="1" si="12"/>
        <v>4.949893667296787</v>
      </c>
      <c r="Q44" s="177">
        <f t="shared" ca="1" si="13"/>
        <v>0</v>
      </c>
      <c r="R44" s="178">
        <f t="shared" ca="1" si="14"/>
        <v>465.51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451.53</v>
      </c>
      <c r="I45" s="180">
        <f t="shared" ca="1" si="5"/>
        <v>408.17</v>
      </c>
      <c r="J45" s="177">
        <f t="shared" ca="1" si="6"/>
        <v>38.42</v>
      </c>
      <c r="K45" s="177">
        <f t="shared" ca="1" si="7"/>
        <v>4.95</v>
      </c>
      <c r="L45" s="177">
        <f t="shared" ca="1" si="8"/>
        <v>0</v>
      </c>
      <c r="M45" s="178">
        <f t="shared" ca="1" si="9"/>
        <v>451.54</v>
      </c>
      <c r="N45" s="176">
        <f t="shared" ca="1" si="10"/>
        <v>408.16096049076492</v>
      </c>
      <c r="O45" s="177">
        <f t="shared" ca="1" si="11"/>
        <v>38.419149134074502</v>
      </c>
      <c r="P45" s="177">
        <f t="shared" ca="1" si="12"/>
        <v>4.9498903751605612</v>
      </c>
      <c r="Q45" s="177">
        <f t="shared" ca="1" si="13"/>
        <v>0</v>
      </c>
      <c r="R45" s="178">
        <f t="shared" ca="1" si="14"/>
        <v>451.53000000000003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428.56</v>
      </c>
      <c r="I46" s="180">
        <f t="shared" ca="1" si="5"/>
        <v>385.2</v>
      </c>
      <c r="J46" s="177">
        <f t="shared" ca="1" si="6"/>
        <v>38.42</v>
      </c>
      <c r="K46" s="177">
        <f t="shared" ca="1" si="7"/>
        <v>4.95</v>
      </c>
      <c r="L46" s="177">
        <f t="shared" ca="1" si="8"/>
        <v>0</v>
      </c>
      <c r="M46" s="178">
        <f t="shared" ca="1" si="9"/>
        <v>428.57</v>
      </c>
      <c r="N46" s="176">
        <f t="shared" ca="1" si="10"/>
        <v>385.19101197003988</v>
      </c>
      <c r="O46" s="177">
        <f t="shared" ca="1" si="11"/>
        <v>38.419103530345105</v>
      </c>
      <c r="P46" s="177">
        <f t="shared" ca="1" si="12"/>
        <v>4.9498844996149991</v>
      </c>
      <c r="Q46" s="177">
        <f t="shared" ca="1" si="13"/>
        <v>0</v>
      </c>
      <c r="R46" s="178">
        <f t="shared" ca="1" si="14"/>
        <v>428.56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335.96</v>
      </c>
      <c r="I47" s="180">
        <f t="shared" ca="1" si="5"/>
        <v>270</v>
      </c>
      <c r="J47" s="177">
        <f t="shared" ca="1" si="6"/>
        <v>60.81</v>
      </c>
      <c r="K47" s="177">
        <f t="shared" ca="1" si="7"/>
        <v>5.15</v>
      </c>
      <c r="L47" s="177">
        <f t="shared" ca="1" si="8"/>
        <v>0</v>
      </c>
      <c r="M47" s="178">
        <f t="shared" ca="1" si="9"/>
        <v>335.96</v>
      </c>
      <c r="N47" s="176">
        <f t="shared" ca="1" si="10"/>
        <v>270</v>
      </c>
      <c r="O47" s="177">
        <f t="shared" ca="1" si="11"/>
        <v>60.81</v>
      </c>
      <c r="P47" s="177">
        <f t="shared" ca="1" si="12"/>
        <v>5.15</v>
      </c>
      <c r="Q47" s="177">
        <f t="shared" ca="1" si="13"/>
        <v>0</v>
      </c>
      <c r="R47" s="178">
        <f t="shared" ca="1" si="14"/>
        <v>335.96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312.13</v>
      </c>
      <c r="I48" s="180">
        <f t="shared" ca="1" si="5"/>
        <v>267.41000000000003</v>
      </c>
      <c r="J48" s="177">
        <f t="shared" ca="1" si="6"/>
        <v>39.619999999999997</v>
      </c>
      <c r="K48" s="177">
        <f t="shared" ca="1" si="7"/>
        <v>5.0999999999999996</v>
      </c>
      <c r="L48" s="177">
        <f t="shared" ca="1" si="8"/>
        <v>0</v>
      </c>
      <c r="M48" s="178">
        <f t="shared" ca="1" si="9"/>
        <v>312.13000000000005</v>
      </c>
      <c r="N48" s="176">
        <f t="shared" ca="1" si="10"/>
        <v>267.40999999999997</v>
      </c>
      <c r="O48" s="177">
        <f t="shared" ca="1" si="11"/>
        <v>39.61999999999999</v>
      </c>
      <c r="P48" s="177">
        <f t="shared" ca="1" si="12"/>
        <v>5.0999999999999988</v>
      </c>
      <c r="Q48" s="177">
        <f t="shared" ca="1" si="13"/>
        <v>0</v>
      </c>
      <c r="R48" s="178">
        <f t="shared" ca="1" si="14"/>
        <v>312.13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312.13</v>
      </c>
      <c r="I49" s="180">
        <f t="shared" ca="1" si="5"/>
        <v>267.41000000000003</v>
      </c>
      <c r="J49" s="177">
        <f t="shared" ca="1" si="6"/>
        <v>39.619999999999997</v>
      </c>
      <c r="K49" s="177">
        <f t="shared" ca="1" si="7"/>
        <v>5.0999999999999996</v>
      </c>
      <c r="L49" s="177">
        <f t="shared" ca="1" si="8"/>
        <v>0</v>
      </c>
      <c r="M49" s="178">
        <f t="shared" ca="1" si="9"/>
        <v>312.13000000000005</v>
      </c>
      <c r="N49" s="176">
        <f t="shared" ca="1" si="10"/>
        <v>267.40999999999997</v>
      </c>
      <c r="O49" s="177">
        <f t="shared" ca="1" si="11"/>
        <v>39.61999999999999</v>
      </c>
      <c r="P49" s="177">
        <f t="shared" ca="1" si="12"/>
        <v>5.0999999999999988</v>
      </c>
      <c r="Q49" s="177">
        <f t="shared" ca="1" si="13"/>
        <v>0</v>
      </c>
      <c r="R49" s="178">
        <f t="shared" ca="1" si="14"/>
        <v>312.13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312.13</v>
      </c>
      <c r="I50" s="180">
        <f t="shared" ca="1" si="5"/>
        <v>267.41000000000003</v>
      </c>
      <c r="J50" s="177">
        <f t="shared" ca="1" si="6"/>
        <v>39.619999999999997</v>
      </c>
      <c r="K50" s="177">
        <f t="shared" ca="1" si="7"/>
        <v>5.0999999999999996</v>
      </c>
      <c r="L50" s="177">
        <f t="shared" ca="1" si="8"/>
        <v>0</v>
      </c>
      <c r="M50" s="178">
        <f t="shared" ca="1" si="9"/>
        <v>312.13000000000005</v>
      </c>
      <c r="N50" s="176">
        <f t="shared" ca="1" si="10"/>
        <v>267.40999999999997</v>
      </c>
      <c r="O50" s="177">
        <f t="shared" ca="1" si="11"/>
        <v>39.61999999999999</v>
      </c>
      <c r="P50" s="177">
        <f t="shared" ca="1" si="12"/>
        <v>5.0999999999999988</v>
      </c>
      <c r="Q50" s="177">
        <f t="shared" ca="1" si="13"/>
        <v>0</v>
      </c>
      <c r="R50" s="178">
        <f t="shared" ca="1" si="14"/>
        <v>312.13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307.47000000000003</v>
      </c>
      <c r="I51" s="180">
        <f t="shared" ca="1" si="5"/>
        <v>264.11</v>
      </c>
      <c r="J51" s="177">
        <f t="shared" ca="1" si="6"/>
        <v>38.42</v>
      </c>
      <c r="K51" s="177">
        <f t="shared" ca="1" si="7"/>
        <v>4.95</v>
      </c>
      <c r="L51" s="177">
        <f t="shared" ca="1" si="8"/>
        <v>0</v>
      </c>
      <c r="M51" s="178">
        <f t="shared" ca="1" si="9"/>
        <v>307.48</v>
      </c>
      <c r="N51" s="176">
        <f t="shared" ca="1" si="10"/>
        <v>264.10141049824381</v>
      </c>
      <c r="O51" s="177">
        <f t="shared" ca="1" si="11"/>
        <v>38.418750487836611</v>
      </c>
      <c r="P51" s="177">
        <f t="shared" ca="1" si="12"/>
        <v>4.9498390139196049</v>
      </c>
      <c r="Q51" s="177">
        <f t="shared" ca="1" si="13"/>
        <v>0</v>
      </c>
      <c r="R51" s="178">
        <f t="shared" ca="1" si="14"/>
        <v>307.47000000000003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297.87</v>
      </c>
      <c r="I52" s="180">
        <f t="shared" ca="1" si="5"/>
        <v>254.51</v>
      </c>
      <c r="J52" s="177">
        <f t="shared" ca="1" si="6"/>
        <v>38.42</v>
      </c>
      <c r="K52" s="177">
        <f t="shared" ca="1" si="7"/>
        <v>4.95</v>
      </c>
      <c r="L52" s="177">
        <f t="shared" ca="1" si="8"/>
        <v>0</v>
      </c>
      <c r="M52" s="178">
        <f t="shared" ca="1" si="9"/>
        <v>297.88</v>
      </c>
      <c r="N52" s="176">
        <f t="shared" ca="1" si="10"/>
        <v>254.50145595541829</v>
      </c>
      <c r="O52" s="177">
        <f t="shared" ca="1" si="11"/>
        <v>38.418710218880086</v>
      </c>
      <c r="P52" s="177">
        <f t="shared" ca="1" si="12"/>
        <v>4.9498338257016252</v>
      </c>
      <c r="Q52" s="177">
        <f t="shared" ca="1" si="13"/>
        <v>0</v>
      </c>
      <c r="R52" s="178">
        <f t="shared" ca="1" si="14"/>
        <v>297.87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287.3</v>
      </c>
      <c r="I53" s="180">
        <f t="shared" ca="1" si="5"/>
        <v>243.94</v>
      </c>
      <c r="J53" s="177">
        <f t="shared" ca="1" si="6"/>
        <v>38.42</v>
      </c>
      <c r="K53" s="177">
        <f t="shared" ca="1" si="7"/>
        <v>4.95</v>
      </c>
      <c r="L53" s="177">
        <f t="shared" ca="1" si="8"/>
        <v>0</v>
      </c>
      <c r="M53" s="178">
        <f t="shared" ca="1" si="9"/>
        <v>287.31</v>
      </c>
      <c r="N53" s="176">
        <f t="shared" ca="1" si="10"/>
        <v>243.93150951933453</v>
      </c>
      <c r="O53" s="177">
        <f t="shared" ca="1" si="11"/>
        <v>38.418662768438274</v>
      </c>
      <c r="P53" s="177">
        <f t="shared" ca="1" si="12"/>
        <v>4.9498277122272114</v>
      </c>
      <c r="Q53" s="177">
        <f t="shared" ca="1" si="13"/>
        <v>0</v>
      </c>
      <c r="R53" s="178">
        <f t="shared" ca="1" si="14"/>
        <v>287.3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263.29000000000002</v>
      </c>
      <c r="I54" s="180">
        <f t="shared" ca="1" si="5"/>
        <v>219.93</v>
      </c>
      <c r="J54" s="177">
        <f t="shared" ca="1" si="6"/>
        <v>38.42</v>
      </c>
      <c r="K54" s="177">
        <f t="shared" ca="1" si="7"/>
        <v>4.95</v>
      </c>
      <c r="L54" s="177">
        <f t="shared" ca="1" si="8"/>
        <v>0</v>
      </c>
      <c r="M54" s="178">
        <f t="shared" ca="1" si="9"/>
        <v>263.3</v>
      </c>
      <c r="N54" s="176">
        <f t="shared" ca="1" si="10"/>
        <v>219.92164717052793</v>
      </c>
      <c r="O54" s="177">
        <f t="shared" ca="1" si="11"/>
        <v>38.41854082795291</v>
      </c>
      <c r="P54" s="177">
        <f t="shared" ca="1" si="12"/>
        <v>4.94981200151918</v>
      </c>
      <c r="Q54" s="177">
        <f t="shared" ca="1" si="13"/>
        <v>0</v>
      </c>
      <c r="R54" s="178">
        <f t="shared" ca="1" si="14"/>
        <v>263.29000000000002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217.19</v>
      </c>
      <c r="I55" s="180">
        <f t="shared" ca="1" si="5"/>
        <v>173.83</v>
      </c>
      <c r="J55" s="177">
        <f t="shared" ca="1" si="6"/>
        <v>38.42</v>
      </c>
      <c r="K55" s="177">
        <f t="shared" ca="1" si="7"/>
        <v>4.95</v>
      </c>
      <c r="L55" s="177">
        <f t="shared" ca="1" si="8"/>
        <v>0</v>
      </c>
      <c r="M55" s="178">
        <f t="shared" ca="1" si="9"/>
        <v>217.2</v>
      </c>
      <c r="N55" s="176">
        <f t="shared" ca="1" si="10"/>
        <v>173.82199677716392</v>
      </c>
      <c r="O55" s="177">
        <f t="shared" ca="1" si="11"/>
        <v>38.418231123388587</v>
      </c>
      <c r="P55" s="177">
        <f t="shared" ca="1" si="12"/>
        <v>4.9497720994475145</v>
      </c>
      <c r="Q55" s="177">
        <f t="shared" ca="1" si="13"/>
        <v>0</v>
      </c>
      <c r="R55" s="178">
        <f t="shared" ca="1" si="14"/>
        <v>217.19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196.07</v>
      </c>
      <c r="I56" s="180">
        <f t="shared" ca="1" si="5"/>
        <v>152.71</v>
      </c>
      <c r="J56" s="177">
        <f t="shared" ca="1" si="6"/>
        <v>38.42</v>
      </c>
      <c r="K56" s="177">
        <f t="shared" ca="1" si="7"/>
        <v>4.95</v>
      </c>
      <c r="L56" s="177">
        <f t="shared" ca="1" si="8"/>
        <v>0</v>
      </c>
      <c r="M56" s="178">
        <f t="shared" ca="1" si="9"/>
        <v>196.07999999999998</v>
      </c>
      <c r="N56" s="176">
        <f t="shared" ca="1" si="10"/>
        <v>152.7022118523052</v>
      </c>
      <c r="O56" s="177">
        <f t="shared" ca="1" si="11"/>
        <v>38.418040595675237</v>
      </c>
      <c r="P56" s="177">
        <f t="shared" ca="1" si="12"/>
        <v>4.9497475520195842</v>
      </c>
      <c r="Q56" s="177">
        <f t="shared" ca="1" si="13"/>
        <v>0</v>
      </c>
      <c r="R56" s="178">
        <f t="shared" ca="1" si="14"/>
        <v>196.07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196.07</v>
      </c>
      <c r="I57" s="180">
        <f t="shared" ca="1" si="5"/>
        <v>152.71</v>
      </c>
      <c r="J57" s="177">
        <f t="shared" ca="1" si="6"/>
        <v>38.42</v>
      </c>
      <c r="K57" s="177">
        <f t="shared" ca="1" si="7"/>
        <v>4.95</v>
      </c>
      <c r="L57" s="177">
        <f t="shared" ca="1" si="8"/>
        <v>0</v>
      </c>
      <c r="M57" s="178">
        <f t="shared" ca="1" si="9"/>
        <v>196.07999999999998</v>
      </c>
      <c r="N57" s="176">
        <f t="shared" ca="1" si="10"/>
        <v>152.7022118523052</v>
      </c>
      <c r="O57" s="177">
        <f t="shared" ca="1" si="11"/>
        <v>38.418040595675237</v>
      </c>
      <c r="P57" s="177">
        <f t="shared" ca="1" si="12"/>
        <v>4.9497475520195842</v>
      </c>
      <c r="Q57" s="177">
        <f t="shared" ca="1" si="13"/>
        <v>0</v>
      </c>
      <c r="R57" s="178">
        <f t="shared" ca="1" si="14"/>
        <v>196.07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196.07</v>
      </c>
      <c r="I58" s="180">
        <f t="shared" ca="1" si="5"/>
        <v>152.71</v>
      </c>
      <c r="J58" s="177">
        <f t="shared" ca="1" si="6"/>
        <v>38.42</v>
      </c>
      <c r="K58" s="177">
        <f t="shared" ca="1" si="7"/>
        <v>4.95</v>
      </c>
      <c r="L58" s="177">
        <f t="shared" ca="1" si="8"/>
        <v>0</v>
      </c>
      <c r="M58" s="178">
        <f t="shared" ca="1" si="9"/>
        <v>196.07999999999998</v>
      </c>
      <c r="N58" s="176">
        <f t="shared" ca="1" si="10"/>
        <v>152.7022118523052</v>
      </c>
      <c r="O58" s="177">
        <f t="shared" ca="1" si="11"/>
        <v>38.418040595675237</v>
      </c>
      <c r="P58" s="177">
        <f t="shared" ca="1" si="12"/>
        <v>4.9497475520195842</v>
      </c>
      <c r="Q58" s="177">
        <f t="shared" ca="1" si="13"/>
        <v>0</v>
      </c>
      <c r="R58" s="178">
        <f t="shared" ca="1" si="14"/>
        <v>196.07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201.83</v>
      </c>
      <c r="I59" s="180">
        <f t="shared" ca="1" si="5"/>
        <v>158.47</v>
      </c>
      <c r="J59" s="177">
        <f t="shared" ca="1" si="6"/>
        <v>38.42</v>
      </c>
      <c r="K59" s="177">
        <f t="shared" ca="1" si="7"/>
        <v>4.95</v>
      </c>
      <c r="L59" s="177">
        <f t="shared" ca="1" si="8"/>
        <v>0</v>
      </c>
      <c r="M59" s="178">
        <f t="shared" ca="1" si="9"/>
        <v>201.83999999999997</v>
      </c>
      <c r="N59" s="176">
        <f t="shared" ca="1" si="10"/>
        <v>158.46214873166866</v>
      </c>
      <c r="O59" s="177">
        <f t="shared" ca="1" si="11"/>
        <v>38.418096512088795</v>
      </c>
      <c r="P59" s="177">
        <f t="shared" ca="1" si="12"/>
        <v>4.9497547562425694</v>
      </c>
      <c r="Q59" s="177">
        <f t="shared" ca="1" si="13"/>
        <v>0</v>
      </c>
      <c r="R59" s="178">
        <f t="shared" ca="1" si="14"/>
        <v>201.83000000000004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204.71</v>
      </c>
      <c r="I60" s="180">
        <f t="shared" ca="1" si="5"/>
        <v>161.35</v>
      </c>
      <c r="J60" s="177">
        <f t="shared" ca="1" si="6"/>
        <v>38.42</v>
      </c>
      <c r="K60" s="177">
        <f t="shared" ca="1" si="7"/>
        <v>4.95</v>
      </c>
      <c r="L60" s="177">
        <f t="shared" ca="1" si="8"/>
        <v>0</v>
      </c>
      <c r="M60" s="178">
        <f t="shared" ca="1" si="9"/>
        <v>204.71999999999997</v>
      </c>
      <c r="N60" s="176">
        <f t="shared" ca="1" si="10"/>
        <v>161.34211850332164</v>
      </c>
      <c r="O60" s="177">
        <f t="shared" ca="1" si="11"/>
        <v>38.4181232903478</v>
      </c>
      <c r="P60" s="177">
        <f t="shared" ca="1" si="12"/>
        <v>4.9497582063305989</v>
      </c>
      <c r="Q60" s="177">
        <f t="shared" ca="1" si="13"/>
        <v>0</v>
      </c>
      <c r="R60" s="178">
        <f t="shared" ca="1" si="14"/>
        <v>204.71000000000004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196.07</v>
      </c>
      <c r="I61" s="180">
        <f t="shared" ca="1" si="5"/>
        <v>152.71</v>
      </c>
      <c r="J61" s="177">
        <f t="shared" ca="1" si="6"/>
        <v>38.42</v>
      </c>
      <c r="K61" s="177">
        <f t="shared" ca="1" si="7"/>
        <v>4.95</v>
      </c>
      <c r="L61" s="177">
        <f t="shared" ca="1" si="8"/>
        <v>0</v>
      </c>
      <c r="M61" s="178">
        <f t="shared" ca="1" si="9"/>
        <v>196.07999999999998</v>
      </c>
      <c r="N61" s="176">
        <f t="shared" ca="1" si="10"/>
        <v>152.7022118523052</v>
      </c>
      <c r="O61" s="177">
        <f t="shared" ca="1" si="11"/>
        <v>38.418040595675237</v>
      </c>
      <c r="P61" s="177">
        <f t="shared" ca="1" si="12"/>
        <v>4.9497475520195842</v>
      </c>
      <c r="Q61" s="177">
        <f t="shared" ca="1" si="13"/>
        <v>0</v>
      </c>
      <c r="R61" s="178">
        <f t="shared" ca="1" si="14"/>
        <v>196.07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208.55</v>
      </c>
      <c r="I62" s="180">
        <f t="shared" ca="1" si="5"/>
        <v>165.19</v>
      </c>
      <c r="J62" s="177">
        <f t="shared" ca="1" si="6"/>
        <v>38.42</v>
      </c>
      <c r="K62" s="177">
        <f t="shared" ca="1" si="7"/>
        <v>4.95</v>
      </c>
      <c r="L62" s="177">
        <f t="shared" ca="1" si="8"/>
        <v>0</v>
      </c>
      <c r="M62" s="178">
        <f t="shared" ca="1" si="9"/>
        <v>208.56</v>
      </c>
      <c r="N62" s="176">
        <f t="shared" ca="1" si="10"/>
        <v>165.18207949750672</v>
      </c>
      <c r="O62" s="177">
        <f t="shared" ca="1" si="11"/>
        <v>38.418157844265444</v>
      </c>
      <c r="P62" s="177">
        <f t="shared" ca="1" si="12"/>
        <v>4.9497626582278489</v>
      </c>
      <c r="Q62" s="177">
        <f t="shared" ca="1" si="13"/>
        <v>0</v>
      </c>
      <c r="R62" s="178">
        <f t="shared" ca="1" si="14"/>
        <v>208.55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229.54</v>
      </c>
      <c r="I63" s="180">
        <f t="shared" ca="1" si="5"/>
        <v>186.32</v>
      </c>
      <c r="J63" s="177">
        <f t="shared" ca="1" si="6"/>
        <v>38.42</v>
      </c>
      <c r="K63" s="177">
        <f t="shared" ca="1" si="7"/>
        <v>4.8</v>
      </c>
      <c r="L63" s="177">
        <f t="shared" ca="1" si="8"/>
        <v>0</v>
      </c>
      <c r="M63" s="178">
        <f t="shared" ca="1" si="9"/>
        <v>229.54000000000002</v>
      </c>
      <c r="N63" s="176">
        <f t="shared" ca="1" si="10"/>
        <v>186.31999999999996</v>
      </c>
      <c r="O63" s="177">
        <f t="shared" ca="1" si="11"/>
        <v>38.419999999999995</v>
      </c>
      <c r="P63" s="177">
        <f t="shared" ca="1" si="12"/>
        <v>4.7999999999999989</v>
      </c>
      <c r="Q63" s="177">
        <f t="shared" ca="1" si="13"/>
        <v>0</v>
      </c>
      <c r="R63" s="178">
        <f t="shared" ca="1" si="14"/>
        <v>229.53999999999996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262.19</v>
      </c>
      <c r="I64" s="180">
        <f t="shared" ca="1" si="5"/>
        <v>218.97</v>
      </c>
      <c r="J64" s="177">
        <f t="shared" ca="1" si="6"/>
        <v>38.42</v>
      </c>
      <c r="K64" s="177">
        <f t="shared" ca="1" si="7"/>
        <v>4.8</v>
      </c>
      <c r="L64" s="177">
        <f t="shared" ca="1" si="8"/>
        <v>0</v>
      </c>
      <c r="M64" s="178">
        <f t="shared" ca="1" si="9"/>
        <v>262.19</v>
      </c>
      <c r="N64" s="176">
        <f t="shared" ca="1" si="10"/>
        <v>218.97</v>
      </c>
      <c r="O64" s="177">
        <f t="shared" ca="1" si="11"/>
        <v>38.42</v>
      </c>
      <c r="P64" s="177">
        <f t="shared" ca="1" si="12"/>
        <v>4.8</v>
      </c>
      <c r="Q64" s="177">
        <f t="shared" ca="1" si="13"/>
        <v>0</v>
      </c>
      <c r="R64" s="178">
        <f t="shared" ca="1" si="14"/>
        <v>262.19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312.13</v>
      </c>
      <c r="I65" s="180">
        <f t="shared" ca="1" si="5"/>
        <v>267.54000000000002</v>
      </c>
      <c r="J65" s="177">
        <f t="shared" ca="1" si="6"/>
        <v>39.64</v>
      </c>
      <c r="K65" s="177">
        <f t="shared" ca="1" si="7"/>
        <v>4.95</v>
      </c>
      <c r="L65" s="177">
        <f t="shared" ca="1" si="8"/>
        <v>0</v>
      </c>
      <c r="M65" s="178">
        <f t="shared" ca="1" si="9"/>
        <v>312.13</v>
      </c>
      <c r="N65" s="176">
        <f t="shared" ca="1" si="10"/>
        <v>267.54000000000002</v>
      </c>
      <c r="O65" s="177">
        <f t="shared" ca="1" si="11"/>
        <v>39.64</v>
      </c>
      <c r="P65" s="177">
        <f t="shared" ca="1" si="12"/>
        <v>4.95</v>
      </c>
      <c r="Q65" s="177">
        <f t="shared" ca="1" si="13"/>
        <v>0</v>
      </c>
      <c r="R65" s="178">
        <f t="shared" ca="1" si="14"/>
        <v>312.13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360.15</v>
      </c>
      <c r="I66" s="180">
        <f t="shared" ca="1" si="5"/>
        <v>316.93</v>
      </c>
      <c r="J66" s="177">
        <f t="shared" ca="1" si="6"/>
        <v>38.42</v>
      </c>
      <c r="K66" s="177">
        <f t="shared" ca="1" si="7"/>
        <v>4.8</v>
      </c>
      <c r="L66" s="177">
        <f t="shared" ca="1" si="8"/>
        <v>0</v>
      </c>
      <c r="M66" s="178">
        <f t="shared" ca="1" si="9"/>
        <v>360.15000000000003</v>
      </c>
      <c r="N66" s="176">
        <f t="shared" ca="1" si="10"/>
        <v>316.92999999999995</v>
      </c>
      <c r="O66" s="177">
        <f t="shared" ca="1" si="11"/>
        <v>38.419999999999995</v>
      </c>
      <c r="P66" s="177">
        <f t="shared" ca="1" si="12"/>
        <v>4.7999999999999989</v>
      </c>
      <c r="Q66" s="177">
        <f t="shared" ca="1" si="13"/>
        <v>0</v>
      </c>
      <c r="R66" s="178">
        <f t="shared" ca="1" si="14"/>
        <v>360.15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432.18</v>
      </c>
      <c r="I67" s="180">
        <f t="shared" ca="1" si="5"/>
        <v>364.95</v>
      </c>
      <c r="J67" s="177">
        <f t="shared" ca="1" si="6"/>
        <v>62.43</v>
      </c>
      <c r="K67" s="177">
        <f t="shared" ca="1" si="7"/>
        <v>4.8</v>
      </c>
      <c r="L67" s="177">
        <f t="shared" ca="1" si="8"/>
        <v>0</v>
      </c>
      <c r="M67" s="178">
        <f t="shared" ca="1" si="9"/>
        <v>432.18</v>
      </c>
      <c r="N67" s="176">
        <f t="shared" ca="1" si="10"/>
        <v>364.95</v>
      </c>
      <c r="O67" s="177">
        <f t="shared" ca="1" si="11"/>
        <v>62.43</v>
      </c>
      <c r="P67" s="177">
        <f t="shared" ca="1" si="12"/>
        <v>4.8</v>
      </c>
      <c r="Q67" s="177">
        <f t="shared" ca="1" si="13"/>
        <v>0</v>
      </c>
      <c r="R67" s="178">
        <f t="shared" ca="1" si="14"/>
        <v>432.18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504.21</v>
      </c>
      <c r="I68" s="180">
        <f t="shared" ref="I68:I98" ca="1" si="20">INDIRECT("BRPL_EOD!" &amp; $V$3 &amp; X68)</f>
        <v>412.97</v>
      </c>
      <c r="J68" s="177">
        <f t="shared" ref="J68:J98" ca="1" si="21">INDIRECT("BYPL_EOD!" &amp; $V$3 &amp; X68)</f>
        <v>86.44</v>
      </c>
      <c r="K68" s="177">
        <f t="shared" ref="K68:K98" ca="1" si="22">INDIRECT("TPDDL_EOD!" &amp; $V$3 &amp; X68)</f>
        <v>4.8</v>
      </c>
      <c r="L68" s="177">
        <f t="shared" ref="L68:L98" ca="1" si="23">INDIRECT("NDMC_EOD!" &amp; $V$3 &amp; X68)</f>
        <v>0</v>
      </c>
      <c r="M68" s="178">
        <f t="shared" ref="M68:M98" ca="1" si="24">SUM(I68:L68)</f>
        <v>504.21000000000004</v>
      </c>
      <c r="N68" s="176">
        <f t="shared" ref="N68:N98" ca="1" si="25">INDIRECT("BRPL_ISGS_exbus!" &amp; $V$3 &amp; X68)</f>
        <v>412.96999999999997</v>
      </c>
      <c r="O68" s="177">
        <f t="shared" ref="O68:O98" ca="1" si="26">INDIRECT("BYPL_ISGS_exbus!" &amp; $V$3 &amp; X68)</f>
        <v>86.439999999999984</v>
      </c>
      <c r="P68" s="177">
        <f t="shared" ref="P68:P98" ca="1" si="27">INDIRECT("TPDDL_ISGS_exbus!" &amp; $V$3 &amp; X68)</f>
        <v>4.7999999999999989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504.21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585.23</v>
      </c>
      <c r="I69" s="180">
        <f t="shared" ca="1" si="20"/>
        <v>460.99</v>
      </c>
      <c r="J69" s="177">
        <f t="shared" ca="1" si="21"/>
        <v>115.25</v>
      </c>
      <c r="K69" s="177">
        <f t="shared" ca="1" si="22"/>
        <v>8.99</v>
      </c>
      <c r="L69" s="177">
        <f t="shared" ca="1" si="23"/>
        <v>0</v>
      </c>
      <c r="M69" s="178">
        <f t="shared" ca="1" si="24"/>
        <v>585.23</v>
      </c>
      <c r="N69" s="176">
        <f t="shared" ca="1" si="25"/>
        <v>460.99</v>
      </c>
      <c r="O69" s="177">
        <f t="shared" ca="1" si="26"/>
        <v>115.25</v>
      </c>
      <c r="P69" s="177">
        <f t="shared" ca="1" si="27"/>
        <v>8.99</v>
      </c>
      <c r="Q69" s="177">
        <f t="shared" ca="1" si="28"/>
        <v>0</v>
      </c>
      <c r="R69" s="178">
        <f t="shared" ca="1" si="29"/>
        <v>585.23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656.09</v>
      </c>
      <c r="I70" s="180">
        <f t="shared" ca="1" si="20"/>
        <v>489.44</v>
      </c>
      <c r="J70" s="177">
        <f t="shared" ca="1" si="21"/>
        <v>157.66</v>
      </c>
      <c r="K70" s="177">
        <f t="shared" ca="1" si="22"/>
        <v>8.99</v>
      </c>
      <c r="L70" s="177">
        <f t="shared" ca="1" si="23"/>
        <v>0</v>
      </c>
      <c r="M70" s="178">
        <f t="shared" ca="1" si="24"/>
        <v>656.09</v>
      </c>
      <c r="N70" s="176">
        <f t="shared" ca="1" si="25"/>
        <v>489.44</v>
      </c>
      <c r="O70" s="177">
        <f t="shared" ca="1" si="26"/>
        <v>157.66</v>
      </c>
      <c r="P70" s="177">
        <f t="shared" ca="1" si="27"/>
        <v>8.99</v>
      </c>
      <c r="Q70" s="177">
        <f t="shared" ca="1" si="28"/>
        <v>0</v>
      </c>
      <c r="R70" s="178">
        <f t="shared" ca="1" si="29"/>
        <v>656.09</v>
      </c>
      <c r="W70" s="47"/>
      <c r="X70" s="47">
        <v>70</v>
      </c>
    </row>
    <row r="71" spans="1:24">
      <c r="A71" s="62" t="s">
        <v>113</v>
      </c>
      <c r="B71" s="171">
        <f t="shared" ca="1" si="18"/>
        <v>682.78</v>
      </c>
      <c r="C71" s="176">
        <f t="shared" ca="1" si="19"/>
        <v>509.35387999999989</v>
      </c>
      <c r="D71" s="177">
        <f t="shared" ca="1" si="19"/>
        <v>164.07203400000003</v>
      </c>
      <c r="E71" s="177">
        <f t="shared" ca="1" si="19"/>
        <v>9.3540860000000006</v>
      </c>
      <c r="F71" s="178">
        <f t="shared" ca="1" si="19"/>
        <v>0</v>
      </c>
      <c r="G71" s="179">
        <f t="shared" ca="1" si="16"/>
        <v>0</v>
      </c>
      <c r="H71" s="179">
        <f t="shared" ca="1" si="17"/>
        <v>655.74</v>
      </c>
      <c r="I71" s="180">
        <f t="shared" ca="1" si="20"/>
        <v>489.18</v>
      </c>
      <c r="J71" s="177">
        <f t="shared" ca="1" si="21"/>
        <v>157.57</v>
      </c>
      <c r="K71" s="177">
        <f t="shared" ca="1" si="22"/>
        <v>8.98</v>
      </c>
      <c r="L71" s="177">
        <f t="shared" ca="1" si="23"/>
        <v>0</v>
      </c>
      <c r="M71" s="178">
        <f t="shared" ca="1" si="24"/>
        <v>655.73</v>
      </c>
      <c r="N71" s="176">
        <f t="shared" ca="1" si="25"/>
        <v>489.18746008265595</v>
      </c>
      <c r="O71" s="177">
        <f t="shared" ca="1" si="26"/>
        <v>157.57240297073488</v>
      </c>
      <c r="P71" s="177">
        <f t="shared" ca="1" si="27"/>
        <v>8.9801369466091234</v>
      </c>
      <c r="Q71" s="177">
        <f t="shared" ca="1" si="28"/>
        <v>0</v>
      </c>
      <c r="R71" s="178">
        <f t="shared" ca="1" si="29"/>
        <v>655.74</v>
      </c>
      <c r="W71" s="47"/>
      <c r="X71" s="47">
        <v>71</v>
      </c>
    </row>
    <row r="72" spans="1:24">
      <c r="A72" s="62" t="s">
        <v>114</v>
      </c>
      <c r="B72" s="171">
        <f t="shared" ca="1" si="18"/>
        <v>682.78</v>
      </c>
      <c r="C72" s="176">
        <f t="shared" ca="1" si="19"/>
        <v>509.35387999999989</v>
      </c>
      <c r="D72" s="177">
        <f t="shared" ca="1" si="19"/>
        <v>164.07203400000003</v>
      </c>
      <c r="E72" s="177">
        <f t="shared" ca="1" si="19"/>
        <v>9.3540860000000006</v>
      </c>
      <c r="F72" s="178">
        <f t="shared" ca="1" si="19"/>
        <v>0</v>
      </c>
      <c r="G72" s="179">
        <f t="shared" ca="1" si="16"/>
        <v>0</v>
      </c>
      <c r="H72" s="179">
        <f t="shared" ca="1" si="17"/>
        <v>655.74</v>
      </c>
      <c r="I72" s="180">
        <f t="shared" ca="1" si="20"/>
        <v>489.18</v>
      </c>
      <c r="J72" s="177">
        <f t="shared" ca="1" si="21"/>
        <v>157.57</v>
      </c>
      <c r="K72" s="177">
        <f t="shared" ca="1" si="22"/>
        <v>8.98</v>
      </c>
      <c r="L72" s="177">
        <f t="shared" ca="1" si="23"/>
        <v>0</v>
      </c>
      <c r="M72" s="178">
        <f t="shared" ca="1" si="24"/>
        <v>655.73</v>
      </c>
      <c r="N72" s="176">
        <f t="shared" ca="1" si="25"/>
        <v>489.18746008265595</v>
      </c>
      <c r="O72" s="177">
        <f t="shared" ca="1" si="26"/>
        <v>157.57240297073488</v>
      </c>
      <c r="P72" s="177">
        <f t="shared" ca="1" si="27"/>
        <v>8.9801369466091234</v>
      </c>
      <c r="Q72" s="177">
        <f t="shared" ca="1" si="28"/>
        <v>0</v>
      </c>
      <c r="R72" s="178">
        <f t="shared" ca="1" si="29"/>
        <v>655.74</v>
      </c>
      <c r="W72" s="47"/>
      <c r="X72" s="47">
        <v>72</v>
      </c>
    </row>
    <row r="73" spans="1:24">
      <c r="A73" s="62" t="s">
        <v>115</v>
      </c>
      <c r="B73" s="171">
        <f t="shared" ca="1" si="18"/>
        <v>682.78</v>
      </c>
      <c r="C73" s="176">
        <f t="shared" ca="1" si="19"/>
        <v>509.35387999999989</v>
      </c>
      <c r="D73" s="177">
        <f t="shared" ca="1" si="19"/>
        <v>164.07203400000003</v>
      </c>
      <c r="E73" s="177">
        <f t="shared" ca="1" si="19"/>
        <v>9.3540860000000006</v>
      </c>
      <c r="F73" s="178">
        <f t="shared" ca="1" si="19"/>
        <v>0</v>
      </c>
      <c r="G73" s="179">
        <f t="shared" ca="1" si="16"/>
        <v>0</v>
      </c>
      <c r="H73" s="179">
        <f t="shared" ca="1" si="17"/>
        <v>655.74</v>
      </c>
      <c r="I73" s="180">
        <f t="shared" ca="1" si="20"/>
        <v>489.18</v>
      </c>
      <c r="J73" s="177">
        <f t="shared" ca="1" si="21"/>
        <v>157.57</v>
      </c>
      <c r="K73" s="177">
        <f t="shared" ca="1" si="22"/>
        <v>8.98</v>
      </c>
      <c r="L73" s="177">
        <f t="shared" ca="1" si="23"/>
        <v>0</v>
      </c>
      <c r="M73" s="178">
        <f t="shared" ca="1" si="24"/>
        <v>655.73</v>
      </c>
      <c r="N73" s="176">
        <f t="shared" ca="1" si="25"/>
        <v>489.18746008265595</v>
      </c>
      <c r="O73" s="177">
        <f t="shared" ca="1" si="26"/>
        <v>157.57240297073488</v>
      </c>
      <c r="P73" s="177">
        <f t="shared" ca="1" si="27"/>
        <v>8.9801369466091234</v>
      </c>
      <c r="Q73" s="177">
        <f t="shared" ca="1" si="28"/>
        <v>0</v>
      </c>
      <c r="R73" s="178">
        <f t="shared" ca="1" si="29"/>
        <v>655.74</v>
      </c>
      <c r="W73" s="47"/>
      <c r="X73" s="47">
        <v>73</v>
      </c>
    </row>
    <row r="74" spans="1:24">
      <c r="A74" s="62" t="s">
        <v>116</v>
      </c>
      <c r="B74" s="171">
        <f t="shared" ca="1" si="18"/>
        <v>682.78</v>
      </c>
      <c r="C74" s="176">
        <f t="shared" ca="1" si="19"/>
        <v>509.35387999999989</v>
      </c>
      <c r="D74" s="177">
        <f t="shared" ca="1" si="19"/>
        <v>164.07203400000003</v>
      </c>
      <c r="E74" s="177">
        <f t="shared" ca="1" si="19"/>
        <v>9.3540860000000006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655.74</v>
      </c>
      <c r="I74" s="180">
        <f t="shared" ca="1" si="20"/>
        <v>489.18</v>
      </c>
      <c r="J74" s="177">
        <f t="shared" ca="1" si="21"/>
        <v>157.57</v>
      </c>
      <c r="K74" s="177">
        <f t="shared" ca="1" si="22"/>
        <v>8.98</v>
      </c>
      <c r="L74" s="177">
        <f t="shared" ca="1" si="23"/>
        <v>0</v>
      </c>
      <c r="M74" s="178">
        <f t="shared" ca="1" si="24"/>
        <v>655.73</v>
      </c>
      <c r="N74" s="176">
        <f t="shared" ca="1" si="25"/>
        <v>489.18746008265595</v>
      </c>
      <c r="O74" s="177">
        <f t="shared" ca="1" si="26"/>
        <v>157.57240297073488</v>
      </c>
      <c r="P74" s="177">
        <f t="shared" ca="1" si="27"/>
        <v>8.9801369466091234</v>
      </c>
      <c r="Q74" s="177">
        <f t="shared" ca="1" si="28"/>
        <v>0</v>
      </c>
      <c r="R74" s="178">
        <f t="shared" ca="1" si="29"/>
        <v>655.74</v>
      </c>
      <c r="W74" s="47"/>
      <c r="X74" s="47">
        <v>74</v>
      </c>
    </row>
    <row r="75" spans="1:24">
      <c r="A75" s="62" t="s">
        <v>117</v>
      </c>
      <c r="B75" s="171">
        <f t="shared" ca="1" si="18"/>
        <v>682.78</v>
      </c>
      <c r="C75" s="176">
        <f t="shared" ca="1" si="19"/>
        <v>509.35387999999989</v>
      </c>
      <c r="D75" s="177">
        <f t="shared" ca="1" si="19"/>
        <v>164.07203400000003</v>
      </c>
      <c r="E75" s="177">
        <f t="shared" ca="1" si="19"/>
        <v>9.3540860000000006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655.74</v>
      </c>
      <c r="I75" s="180">
        <f t="shared" ca="1" si="20"/>
        <v>489.18</v>
      </c>
      <c r="J75" s="177">
        <f t="shared" ca="1" si="21"/>
        <v>157.57</v>
      </c>
      <c r="K75" s="177">
        <f t="shared" ca="1" si="22"/>
        <v>8.98</v>
      </c>
      <c r="L75" s="177">
        <f t="shared" ca="1" si="23"/>
        <v>0</v>
      </c>
      <c r="M75" s="178">
        <f t="shared" ca="1" si="24"/>
        <v>655.73</v>
      </c>
      <c r="N75" s="176">
        <f t="shared" ca="1" si="25"/>
        <v>489.18746008265595</v>
      </c>
      <c r="O75" s="177">
        <f t="shared" ca="1" si="26"/>
        <v>157.57240297073488</v>
      </c>
      <c r="P75" s="177">
        <f t="shared" ca="1" si="27"/>
        <v>8.9801369466091234</v>
      </c>
      <c r="Q75" s="177">
        <f t="shared" ca="1" si="28"/>
        <v>0</v>
      </c>
      <c r="R75" s="178">
        <f t="shared" ca="1" si="29"/>
        <v>655.74</v>
      </c>
      <c r="W75" s="47"/>
      <c r="X75" s="47">
        <v>75</v>
      </c>
    </row>
    <row r="76" spans="1:24">
      <c r="A76" s="62" t="s">
        <v>118</v>
      </c>
      <c r="B76" s="171">
        <f t="shared" ca="1" si="18"/>
        <v>682.78</v>
      </c>
      <c r="C76" s="176">
        <f t="shared" ca="1" si="19"/>
        <v>509.35387999999989</v>
      </c>
      <c r="D76" s="177">
        <f t="shared" ca="1" si="19"/>
        <v>164.07203400000003</v>
      </c>
      <c r="E76" s="177">
        <f t="shared" ca="1" si="19"/>
        <v>9.3540860000000006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655.74</v>
      </c>
      <c r="I76" s="180">
        <f t="shared" ca="1" si="20"/>
        <v>489.18</v>
      </c>
      <c r="J76" s="177">
        <f t="shared" ca="1" si="21"/>
        <v>157.57</v>
      </c>
      <c r="K76" s="177">
        <f t="shared" ca="1" si="22"/>
        <v>8.98</v>
      </c>
      <c r="L76" s="177">
        <f t="shared" ca="1" si="23"/>
        <v>0</v>
      </c>
      <c r="M76" s="178">
        <f t="shared" ca="1" si="24"/>
        <v>655.73</v>
      </c>
      <c r="N76" s="176">
        <f t="shared" ca="1" si="25"/>
        <v>489.18746008265595</v>
      </c>
      <c r="O76" s="177">
        <f t="shared" ca="1" si="26"/>
        <v>157.57240297073488</v>
      </c>
      <c r="P76" s="177">
        <f t="shared" ca="1" si="27"/>
        <v>8.9801369466091234</v>
      </c>
      <c r="Q76" s="177">
        <f t="shared" ca="1" si="28"/>
        <v>0</v>
      </c>
      <c r="R76" s="178">
        <f t="shared" ca="1" si="29"/>
        <v>655.74</v>
      </c>
      <c r="W76" s="47"/>
      <c r="X76" s="47">
        <v>76</v>
      </c>
    </row>
    <row r="77" spans="1:24">
      <c r="A77" s="62" t="s">
        <v>119</v>
      </c>
      <c r="B77" s="171">
        <f t="shared" ca="1" si="18"/>
        <v>682.78</v>
      </c>
      <c r="C77" s="176">
        <f t="shared" ca="1" si="19"/>
        <v>509.35387999999989</v>
      </c>
      <c r="D77" s="177">
        <f t="shared" ca="1" si="19"/>
        <v>164.07203400000003</v>
      </c>
      <c r="E77" s="177">
        <f t="shared" ca="1" si="19"/>
        <v>9.3540860000000006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655.74</v>
      </c>
      <c r="I77" s="180">
        <f t="shared" ca="1" si="20"/>
        <v>489.18</v>
      </c>
      <c r="J77" s="177">
        <f t="shared" ca="1" si="21"/>
        <v>157.57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655.73</v>
      </c>
      <c r="N77" s="176">
        <f t="shared" ca="1" si="25"/>
        <v>489.18746008265595</v>
      </c>
      <c r="O77" s="177">
        <f t="shared" ca="1" si="26"/>
        <v>157.57240297073488</v>
      </c>
      <c r="P77" s="177">
        <f t="shared" ca="1" si="27"/>
        <v>8.9801369466091234</v>
      </c>
      <c r="Q77" s="177">
        <f t="shared" ca="1" si="28"/>
        <v>0</v>
      </c>
      <c r="R77" s="178">
        <f t="shared" ca="1" si="29"/>
        <v>655.74</v>
      </c>
      <c r="W77" s="47"/>
      <c r="X77" s="47">
        <v>77</v>
      </c>
    </row>
    <row r="78" spans="1:24">
      <c r="A78" s="62" t="s">
        <v>120</v>
      </c>
      <c r="B78" s="171">
        <f t="shared" ca="1" si="18"/>
        <v>682.78</v>
      </c>
      <c r="C78" s="176">
        <f t="shared" ca="1" si="19"/>
        <v>509.35387999999989</v>
      </c>
      <c r="D78" s="177">
        <f t="shared" ca="1" si="19"/>
        <v>164.07203400000003</v>
      </c>
      <c r="E78" s="177">
        <f t="shared" ca="1" si="19"/>
        <v>9.3540860000000006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655.74</v>
      </c>
      <c r="I78" s="180">
        <f t="shared" ca="1" si="20"/>
        <v>489.18</v>
      </c>
      <c r="J78" s="177">
        <f t="shared" ca="1" si="21"/>
        <v>157.57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655.73</v>
      </c>
      <c r="N78" s="176">
        <f t="shared" ca="1" si="25"/>
        <v>489.18746008265595</v>
      </c>
      <c r="O78" s="177">
        <f t="shared" ca="1" si="26"/>
        <v>157.57240297073488</v>
      </c>
      <c r="P78" s="177">
        <f t="shared" ca="1" si="27"/>
        <v>8.9801369466091234</v>
      </c>
      <c r="Q78" s="177">
        <f t="shared" ca="1" si="28"/>
        <v>0</v>
      </c>
      <c r="R78" s="178">
        <f t="shared" ca="1" si="29"/>
        <v>655.74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609.49</v>
      </c>
      <c r="I79" s="180">
        <f t="shared" ca="1" si="20"/>
        <v>489.44</v>
      </c>
      <c r="J79" s="177">
        <f t="shared" ca="1" si="21"/>
        <v>115.25</v>
      </c>
      <c r="K79" s="177">
        <f t="shared" ca="1" si="22"/>
        <v>4.8</v>
      </c>
      <c r="L79" s="177">
        <f t="shared" ca="1" si="23"/>
        <v>0</v>
      </c>
      <c r="M79" s="178">
        <f t="shared" ca="1" si="24"/>
        <v>609.49</v>
      </c>
      <c r="N79" s="176">
        <f t="shared" ca="1" si="25"/>
        <v>489.44</v>
      </c>
      <c r="O79" s="177">
        <f t="shared" ca="1" si="26"/>
        <v>115.25</v>
      </c>
      <c r="P79" s="177">
        <f t="shared" ca="1" si="27"/>
        <v>4.8</v>
      </c>
      <c r="Q79" s="177">
        <f t="shared" ca="1" si="28"/>
        <v>0</v>
      </c>
      <c r="R79" s="178">
        <f t="shared" ca="1" si="29"/>
        <v>609.49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600.32000000000005</v>
      </c>
      <c r="I80" s="180">
        <f t="shared" ca="1" si="20"/>
        <v>489.44</v>
      </c>
      <c r="J80" s="177">
        <f t="shared" ca="1" si="21"/>
        <v>106.08</v>
      </c>
      <c r="K80" s="177">
        <f t="shared" ca="1" si="22"/>
        <v>4.8</v>
      </c>
      <c r="L80" s="177">
        <f t="shared" ca="1" si="23"/>
        <v>0</v>
      </c>
      <c r="M80" s="178">
        <f t="shared" ca="1" si="24"/>
        <v>600.31999999999994</v>
      </c>
      <c r="N80" s="176">
        <f t="shared" ca="1" si="25"/>
        <v>489.44000000000011</v>
      </c>
      <c r="O80" s="177">
        <f t="shared" ca="1" si="26"/>
        <v>106.08000000000001</v>
      </c>
      <c r="P80" s="177">
        <f t="shared" ca="1" si="27"/>
        <v>4.8000000000000007</v>
      </c>
      <c r="Q80" s="177">
        <f t="shared" ca="1" si="28"/>
        <v>0</v>
      </c>
      <c r="R80" s="178">
        <f t="shared" ca="1" si="29"/>
        <v>600.32000000000005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528.22</v>
      </c>
      <c r="I81" s="180">
        <f t="shared" ca="1" si="20"/>
        <v>432.18</v>
      </c>
      <c r="J81" s="177">
        <f t="shared" ca="1" si="21"/>
        <v>91.24</v>
      </c>
      <c r="K81" s="177">
        <f t="shared" ca="1" si="22"/>
        <v>4.8</v>
      </c>
      <c r="L81" s="177">
        <f t="shared" ca="1" si="23"/>
        <v>0</v>
      </c>
      <c r="M81" s="178">
        <f t="shared" ca="1" si="24"/>
        <v>528.21999999999991</v>
      </c>
      <c r="N81" s="176">
        <f t="shared" ca="1" si="25"/>
        <v>432.18000000000012</v>
      </c>
      <c r="O81" s="177">
        <f t="shared" ca="1" si="26"/>
        <v>91.240000000000009</v>
      </c>
      <c r="P81" s="177">
        <f t="shared" ca="1" si="27"/>
        <v>4.8000000000000007</v>
      </c>
      <c r="Q81" s="177">
        <f t="shared" ca="1" si="28"/>
        <v>0</v>
      </c>
      <c r="R81" s="178">
        <f t="shared" ca="1" si="29"/>
        <v>528.22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513.80999999999995</v>
      </c>
      <c r="I82" s="180">
        <f t="shared" ca="1" si="20"/>
        <v>432.18</v>
      </c>
      <c r="J82" s="177">
        <f t="shared" ca="1" si="21"/>
        <v>76.83</v>
      </c>
      <c r="K82" s="177">
        <f t="shared" ca="1" si="22"/>
        <v>4.8</v>
      </c>
      <c r="L82" s="177">
        <f t="shared" ca="1" si="23"/>
        <v>0</v>
      </c>
      <c r="M82" s="178">
        <f t="shared" ca="1" si="24"/>
        <v>513.80999999999995</v>
      </c>
      <c r="N82" s="176">
        <f t="shared" ca="1" si="25"/>
        <v>432.18</v>
      </c>
      <c r="O82" s="177">
        <f t="shared" ca="1" si="26"/>
        <v>76.83</v>
      </c>
      <c r="P82" s="177">
        <f t="shared" ca="1" si="27"/>
        <v>4.8</v>
      </c>
      <c r="Q82" s="177">
        <f t="shared" ca="1" si="28"/>
        <v>0</v>
      </c>
      <c r="R82" s="178">
        <f t="shared" ca="1" si="29"/>
        <v>513.80999999999995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511.57</v>
      </c>
      <c r="I83" s="180">
        <f t="shared" ca="1" si="20"/>
        <v>441.79</v>
      </c>
      <c r="J83" s="177">
        <f t="shared" ca="1" si="21"/>
        <v>64.98</v>
      </c>
      <c r="K83" s="177">
        <f t="shared" ca="1" si="22"/>
        <v>4.8</v>
      </c>
      <c r="L83" s="177">
        <f t="shared" ca="1" si="23"/>
        <v>0</v>
      </c>
      <c r="M83" s="178">
        <f t="shared" ca="1" si="24"/>
        <v>511.57000000000005</v>
      </c>
      <c r="N83" s="176">
        <f t="shared" ca="1" si="25"/>
        <v>441.78999999999996</v>
      </c>
      <c r="O83" s="177">
        <f t="shared" ca="1" si="26"/>
        <v>64.97999999999999</v>
      </c>
      <c r="P83" s="177">
        <f t="shared" ca="1" si="27"/>
        <v>4.7999999999999989</v>
      </c>
      <c r="Q83" s="177">
        <f t="shared" ca="1" si="28"/>
        <v>0</v>
      </c>
      <c r="R83" s="178">
        <f t="shared" ca="1" si="29"/>
        <v>511.57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511.57</v>
      </c>
      <c r="I84" s="180">
        <f t="shared" ca="1" si="20"/>
        <v>441.79</v>
      </c>
      <c r="J84" s="177">
        <f t="shared" ca="1" si="21"/>
        <v>64.98</v>
      </c>
      <c r="K84" s="177">
        <f t="shared" ca="1" si="22"/>
        <v>4.8</v>
      </c>
      <c r="L84" s="177">
        <f t="shared" ca="1" si="23"/>
        <v>0</v>
      </c>
      <c r="M84" s="178">
        <f t="shared" ca="1" si="24"/>
        <v>511.57000000000005</v>
      </c>
      <c r="N84" s="176">
        <f t="shared" ca="1" si="25"/>
        <v>441.78999999999996</v>
      </c>
      <c r="O84" s="177">
        <f t="shared" ca="1" si="26"/>
        <v>64.97999999999999</v>
      </c>
      <c r="P84" s="177">
        <f t="shared" ca="1" si="27"/>
        <v>4.7999999999999989</v>
      </c>
      <c r="Q84" s="177">
        <f t="shared" ca="1" si="28"/>
        <v>0</v>
      </c>
      <c r="R84" s="178">
        <f t="shared" ca="1" si="29"/>
        <v>511.57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511.57</v>
      </c>
      <c r="I85" s="180">
        <f t="shared" ca="1" si="20"/>
        <v>441.79</v>
      </c>
      <c r="J85" s="177">
        <f t="shared" ca="1" si="21"/>
        <v>64.98</v>
      </c>
      <c r="K85" s="177">
        <f t="shared" ca="1" si="22"/>
        <v>4.8</v>
      </c>
      <c r="L85" s="177">
        <f t="shared" ca="1" si="23"/>
        <v>0</v>
      </c>
      <c r="M85" s="178">
        <f t="shared" ca="1" si="24"/>
        <v>511.57000000000005</v>
      </c>
      <c r="N85" s="176">
        <f t="shared" ca="1" si="25"/>
        <v>441.78999999999996</v>
      </c>
      <c r="O85" s="177">
        <f t="shared" ca="1" si="26"/>
        <v>64.97999999999999</v>
      </c>
      <c r="P85" s="177">
        <f t="shared" ca="1" si="27"/>
        <v>4.7999999999999989</v>
      </c>
      <c r="Q85" s="177">
        <f t="shared" ca="1" si="28"/>
        <v>0</v>
      </c>
      <c r="R85" s="178">
        <f t="shared" ca="1" si="29"/>
        <v>511.57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511.57</v>
      </c>
      <c r="I86" s="180">
        <f t="shared" ca="1" si="20"/>
        <v>441.79</v>
      </c>
      <c r="J86" s="177">
        <f t="shared" ca="1" si="21"/>
        <v>64.98</v>
      </c>
      <c r="K86" s="177">
        <f t="shared" ca="1" si="22"/>
        <v>4.8</v>
      </c>
      <c r="L86" s="177">
        <f t="shared" ca="1" si="23"/>
        <v>0</v>
      </c>
      <c r="M86" s="178">
        <f t="shared" ca="1" si="24"/>
        <v>511.57000000000005</v>
      </c>
      <c r="N86" s="176">
        <f t="shared" ca="1" si="25"/>
        <v>441.78999999999996</v>
      </c>
      <c r="O86" s="177">
        <f t="shared" ca="1" si="26"/>
        <v>64.97999999999999</v>
      </c>
      <c r="P86" s="177">
        <f t="shared" ca="1" si="27"/>
        <v>4.7999999999999989</v>
      </c>
      <c r="Q86" s="177">
        <f t="shared" ca="1" si="28"/>
        <v>0</v>
      </c>
      <c r="R86" s="178">
        <f t="shared" ca="1" si="29"/>
        <v>511.57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504.21</v>
      </c>
      <c r="I87" s="180">
        <f t="shared" ca="1" si="20"/>
        <v>460.99</v>
      </c>
      <c r="J87" s="177">
        <f t="shared" ca="1" si="21"/>
        <v>38.42</v>
      </c>
      <c r="K87" s="177">
        <f t="shared" ca="1" si="22"/>
        <v>4.8</v>
      </c>
      <c r="L87" s="177">
        <f t="shared" ca="1" si="23"/>
        <v>0</v>
      </c>
      <c r="M87" s="178">
        <f t="shared" ca="1" si="24"/>
        <v>504.21000000000004</v>
      </c>
      <c r="N87" s="176">
        <f t="shared" ca="1" si="25"/>
        <v>460.98999999999995</v>
      </c>
      <c r="O87" s="177">
        <f t="shared" ca="1" si="26"/>
        <v>38.419999999999995</v>
      </c>
      <c r="P87" s="177">
        <f t="shared" ca="1" si="27"/>
        <v>4.7999999999999989</v>
      </c>
      <c r="Q87" s="177">
        <f t="shared" ca="1" si="28"/>
        <v>0</v>
      </c>
      <c r="R87" s="178">
        <f t="shared" ca="1" si="29"/>
        <v>504.21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485</v>
      </c>
      <c r="I88" s="180">
        <f t="shared" ca="1" si="20"/>
        <v>441.78</v>
      </c>
      <c r="J88" s="177">
        <f t="shared" ca="1" si="21"/>
        <v>38.42</v>
      </c>
      <c r="K88" s="177">
        <f t="shared" ca="1" si="22"/>
        <v>4.8</v>
      </c>
      <c r="L88" s="177">
        <f t="shared" ca="1" si="23"/>
        <v>0</v>
      </c>
      <c r="M88" s="178">
        <f t="shared" ca="1" si="24"/>
        <v>485</v>
      </c>
      <c r="N88" s="176">
        <f t="shared" ca="1" si="25"/>
        <v>441.78</v>
      </c>
      <c r="O88" s="177">
        <f t="shared" ca="1" si="26"/>
        <v>38.42</v>
      </c>
      <c r="P88" s="177">
        <f t="shared" ca="1" si="27"/>
        <v>4.8</v>
      </c>
      <c r="Q88" s="177">
        <f t="shared" ca="1" si="28"/>
        <v>0</v>
      </c>
      <c r="R88" s="178">
        <f t="shared" ca="1" si="29"/>
        <v>485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475.4</v>
      </c>
      <c r="I89" s="180">
        <f t="shared" ca="1" si="20"/>
        <v>432.18</v>
      </c>
      <c r="J89" s="177">
        <f t="shared" ca="1" si="21"/>
        <v>38.42</v>
      </c>
      <c r="K89" s="177">
        <f t="shared" ca="1" si="22"/>
        <v>4.8</v>
      </c>
      <c r="L89" s="177">
        <f t="shared" ca="1" si="23"/>
        <v>0</v>
      </c>
      <c r="M89" s="178">
        <f t="shared" ca="1" si="24"/>
        <v>475.40000000000003</v>
      </c>
      <c r="N89" s="176">
        <f t="shared" ca="1" si="25"/>
        <v>432.17999999999995</v>
      </c>
      <c r="O89" s="177">
        <f t="shared" ca="1" si="26"/>
        <v>38.419999999999995</v>
      </c>
      <c r="P89" s="177">
        <f t="shared" ca="1" si="27"/>
        <v>4.7999999999999989</v>
      </c>
      <c r="Q89" s="177">
        <f t="shared" ca="1" si="28"/>
        <v>0</v>
      </c>
      <c r="R89" s="178">
        <f t="shared" ca="1" si="29"/>
        <v>475.4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465.79</v>
      </c>
      <c r="I90" s="180">
        <f t="shared" ca="1" si="20"/>
        <v>422.57</v>
      </c>
      <c r="J90" s="177">
        <f t="shared" ca="1" si="21"/>
        <v>38.42</v>
      </c>
      <c r="K90" s="177">
        <f t="shared" ca="1" si="22"/>
        <v>4.8</v>
      </c>
      <c r="L90" s="177">
        <f t="shared" ca="1" si="23"/>
        <v>0</v>
      </c>
      <c r="M90" s="178">
        <f t="shared" ca="1" si="24"/>
        <v>465.79</v>
      </c>
      <c r="N90" s="176">
        <f t="shared" ca="1" si="25"/>
        <v>422.57</v>
      </c>
      <c r="O90" s="177">
        <f t="shared" ca="1" si="26"/>
        <v>38.42</v>
      </c>
      <c r="P90" s="177">
        <f t="shared" ca="1" si="27"/>
        <v>4.8</v>
      </c>
      <c r="Q90" s="177">
        <f t="shared" ca="1" si="28"/>
        <v>0</v>
      </c>
      <c r="R90" s="178">
        <f t="shared" ca="1" si="29"/>
        <v>465.79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485</v>
      </c>
      <c r="I91" s="180">
        <f t="shared" ca="1" si="20"/>
        <v>441.78</v>
      </c>
      <c r="J91" s="177">
        <f t="shared" ca="1" si="21"/>
        <v>38.42</v>
      </c>
      <c r="K91" s="177">
        <f t="shared" ca="1" si="22"/>
        <v>4.8</v>
      </c>
      <c r="L91" s="177">
        <f t="shared" ca="1" si="23"/>
        <v>0</v>
      </c>
      <c r="M91" s="178">
        <f t="shared" ca="1" si="24"/>
        <v>485</v>
      </c>
      <c r="N91" s="176">
        <f t="shared" ca="1" si="25"/>
        <v>441.78</v>
      </c>
      <c r="O91" s="177">
        <f t="shared" ca="1" si="26"/>
        <v>38.42</v>
      </c>
      <c r="P91" s="177">
        <f t="shared" ca="1" si="27"/>
        <v>4.8</v>
      </c>
      <c r="Q91" s="177">
        <f t="shared" ca="1" si="28"/>
        <v>0</v>
      </c>
      <c r="R91" s="178">
        <f t="shared" ca="1" si="29"/>
        <v>485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475.4</v>
      </c>
      <c r="I92" s="180">
        <f t="shared" ca="1" si="20"/>
        <v>432.18</v>
      </c>
      <c r="J92" s="177">
        <f t="shared" ca="1" si="21"/>
        <v>38.42</v>
      </c>
      <c r="K92" s="177">
        <f t="shared" ca="1" si="22"/>
        <v>4.8</v>
      </c>
      <c r="L92" s="177">
        <f t="shared" ca="1" si="23"/>
        <v>0</v>
      </c>
      <c r="M92" s="178">
        <f t="shared" ca="1" si="24"/>
        <v>475.40000000000003</v>
      </c>
      <c r="N92" s="176">
        <f t="shared" ca="1" si="25"/>
        <v>432.17999999999995</v>
      </c>
      <c r="O92" s="177">
        <f t="shared" ca="1" si="26"/>
        <v>38.419999999999995</v>
      </c>
      <c r="P92" s="177">
        <f t="shared" ca="1" si="27"/>
        <v>4.7999999999999989</v>
      </c>
      <c r="Q92" s="177">
        <f t="shared" ca="1" si="28"/>
        <v>0</v>
      </c>
      <c r="R92" s="178">
        <f t="shared" ca="1" si="29"/>
        <v>475.4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475.4</v>
      </c>
      <c r="I93" s="180">
        <f t="shared" ca="1" si="20"/>
        <v>432.18</v>
      </c>
      <c r="J93" s="177">
        <f t="shared" ca="1" si="21"/>
        <v>38.42</v>
      </c>
      <c r="K93" s="177">
        <f t="shared" ca="1" si="22"/>
        <v>4.8</v>
      </c>
      <c r="L93" s="177">
        <f t="shared" ca="1" si="23"/>
        <v>0</v>
      </c>
      <c r="M93" s="178">
        <f t="shared" ca="1" si="24"/>
        <v>475.40000000000003</v>
      </c>
      <c r="N93" s="176">
        <f t="shared" ca="1" si="25"/>
        <v>432.17999999999995</v>
      </c>
      <c r="O93" s="177">
        <f t="shared" ca="1" si="26"/>
        <v>38.419999999999995</v>
      </c>
      <c r="P93" s="177">
        <f t="shared" ca="1" si="27"/>
        <v>4.7999999999999989</v>
      </c>
      <c r="Q93" s="177">
        <f t="shared" ca="1" si="28"/>
        <v>0</v>
      </c>
      <c r="R93" s="178">
        <f t="shared" ca="1" si="29"/>
        <v>475.4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475.4</v>
      </c>
      <c r="I94" s="180">
        <f t="shared" ca="1" si="20"/>
        <v>432.18</v>
      </c>
      <c r="J94" s="177">
        <f t="shared" ca="1" si="21"/>
        <v>38.42</v>
      </c>
      <c r="K94" s="177">
        <f t="shared" ca="1" si="22"/>
        <v>4.8</v>
      </c>
      <c r="L94" s="177">
        <f t="shared" ca="1" si="23"/>
        <v>0</v>
      </c>
      <c r="M94" s="178">
        <f t="shared" ca="1" si="24"/>
        <v>475.40000000000003</v>
      </c>
      <c r="N94" s="176">
        <f t="shared" ca="1" si="25"/>
        <v>432.17999999999995</v>
      </c>
      <c r="O94" s="177">
        <f t="shared" ca="1" si="26"/>
        <v>38.419999999999995</v>
      </c>
      <c r="P94" s="177">
        <f t="shared" ca="1" si="27"/>
        <v>4.7999999999999989</v>
      </c>
      <c r="Q94" s="177">
        <f t="shared" ca="1" si="28"/>
        <v>0</v>
      </c>
      <c r="R94" s="178">
        <f t="shared" ca="1" si="29"/>
        <v>475.4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475.4</v>
      </c>
      <c r="I95" s="180">
        <f t="shared" ca="1" si="20"/>
        <v>432.18</v>
      </c>
      <c r="J95" s="177">
        <f t="shared" ca="1" si="21"/>
        <v>38.42</v>
      </c>
      <c r="K95" s="177">
        <f t="shared" ca="1" si="22"/>
        <v>4.8</v>
      </c>
      <c r="L95" s="177">
        <f t="shared" ca="1" si="23"/>
        <v>0</v>
      </c>
      <c r="M95" s="178">
        <f t="shared" ca="1" si="24"/>
        <v>475.40000000000003</v>
      </c>
      <c r="N95" s="176">
        <f t="shared" ca="1" si="25"/>
        <v>432.17999999999995</v>
      </c>
      <c r="O95" s="177">
        <f t="shared" ca="1" si="26"/>
        <v>38.419999999999995</v>
      </c>
      <c r="P95" s="177">
        <f t="shared" ca="1" si="27"/>
        <v>4.7999999999999989</v>
      </c>
      <c r="Q95" s="177">
        <f t="shared" ca="1" si="28"/>
        <v>0</v>
      </c>
      <c r="R95" s="178">
        <f t="shared" ca="1" si="29"/>
        <v>475.4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427.38</v>
      </c>
      <c r="I96" s="180">
        <f t="shared" ca="1" si="20"/>
        <v>384.16</v>
      </c>
      <c r="J96" s="177">
        <f t="shared" ca="1" si="21"/>
        <v>38.42</v>
      </c>
      <c r="K96" s="177">
        <f t="shared" ca="1" si="22"/>
        <v>4.8</v>
      </c>
      <c r="L96" s="177">
        <f t="shared" ca="1" si="23"/>
        <v>0</v>
      </c>
      <c r="M96" s="178">
        <f t="shared" ca="1" si="24"/>
        <v>427.38000000000005</v>
      </c>
      <c r="N96" s="176">
        <f t="shared" ca="1" si="25"/>
        <v>384.15999999999997</v>
      </c>
      <c r="O96" s="177">
        <f t="shared" ca="1" si="26"/>
        <v>38.419999999999995</v>
      </c>
      <c r="P96" s="177">
        <f t="shared" ca="1" si="27"/>
        <v>4.7999999999999989</v>
      </c>
      <c r="Q96" s="177">
        <f t="shared" ca="1" si="28"/>
        <v>0</v>
      </c>
      <c r="R96" s="178">
        <f t="shared" ca="1" si="29"/>
        <v>427.38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379.36</v>
      </c>
      <c r="I97" s="180">
        <f t="shared" ca="1" si="20"/>
        <v>336.14</v>
      </c>
      <c r="J97" s="177">
        <f t="shared" ca="1" si="21"/>
        <v>38.42</v>
      </c>
      <c r="K97" s="177">
        <f t="shared" ca="1" si="22"/>
        <v>4.8</v>
      </c>
      <c r="L97" s="177">
        <f t="shared" ca="1" si="23"/>
        <v>0</v>
      </c>
      <c r="M97" s="178">
        <f t="shared" ca="1" si="24"/>
        <v>379.36</v>
      </c>
      <c r="N97" s="176">
        <f t="shared" ca="1" si="25"/>
        <v>336.14</v>
      </c>
      <c r="O97" s="177">
        <f t="shared" ca="1" si="26"/>
        <v>38.42</v>
      </c>
      <c r="P97" s="177">
        <f t="shared" ca="1" si="27"/>
        <v>4.8</v>
      </c>
      <c r="Q97" s="177">
        <f t="shared" ca="1" si="28"/>
        <v>0</v>
      </c>
      <c r="R97" s="178">
        <f t="shared" ca="1" si="29"/>
        <v>379.36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331.34</v>
      </c>
      <c r="I98" s="185">
        <f t="shared" ca="1" si="20"/>
        <v>288.12</v>
      </c>
      <c r="J98" s="182">
        <f t="shared" ca="1" si="21"/>
        <v>38.42</v>
      </c>
      <c r="K98" s="182">
        <f t="shared" ca="1" si="22"/>
        <v>4.8</v>
      </c>
      <c r="L98" s="182">
        <f t="shared" ca="1" si="23"/>
        <v>0</v>
      </c>
      <c r="M98" s="183">
        <f t="shared" ca="1" si="24"/>
        <v>331.34000000000003</v>
      </c>
      <c r="N98" s="181">
        <f t="shared" ca="1" si="25"/>
        <v>288.11999999999995</v>
      </c>
      <c r="O98" s="182">
        <f t="shared" ca="1" si="26"/>
        <v>38.419999999999995</v>
      </c>
      <c r="P98" s="182">
        <f t="shared" ca="1" si="27"/>
        <v>4.7999999999999989</v>
      </c>
      <c r="Q98" s="182">
        <f t="shared" ca="1" si="28"/>
        <v>0</v>
      </c>
      <c r="R98" s="183">
        <f t="shared" ca="1" si="29"/>
        <v>331.34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16.392459999999989</v>
      </c>
      <c r="C99" s="57">
        <f t="shared" ref="C99:R99" ca="1" si="30">SUM(C3:C98)/4000</f>
        <v>12.228775159999993</v>
      </c>
      <c r="D99" s="55">
        <f t="shared" ca="1" si="30"/>
        <v>3.939108137999995</v>
      </c>
      <c r="E99" s="55">
        <f t="shared" ca="1" si="30"/>
        <v>0.22457670199999999</v>
      </c>
      <c r="F99" s="56">
        <f t="shared" ca="1" si="30"/>
        <v>0</v>
      </c>
      <c r="G99" s="60">
        <f t="shared" ca="1" si="30"/>
        <v>0</v>
      </c>
      <c r="H99" s="60">
        <f t="shared" ca="1" si="30"/>
        <v>9.9844800000000049</v>
      </c>
      <c r="I99" s="168">
        <f t="shared" ca="1" si="30"/>
        <v>8.3399750000000026</v>
      </c>
      <c r="J99" s="55">
        <f t="shared" ca="1" si="30"/>
        <v>1.5095124999999994</v>
      </c>
      <c r="K99" s="55">
        <f t="shared" ca="1" si="30"/>
        <v>0.13500500000000001</v>
      </c>
      <c r="L99" s="55">
        <f t="shared" ca="1" si="30"/>
        <v>0</v>
      </c>
      <c r="M99" s="56">
        <f t="shared" ca="1" si="30"/>
        <v>9.9844925000000035</v>
      </c>
      <c r="N99" s="57">
        <f t="shared" ca="1" si="30"/>
        <v>8.3399631353293486</v>
      </c>
      <c r="O99" s="55">
        <f t="shared" ca="1" si="30"/>
        <v>1.5095122890982464</v>
      </c>
      <c r="P99" s="55">
        <f t="shared" ca="1" si="30"/>
        <v>0.13500457557240902</v>
      </c>
      <c r="Q99" s="55">
        <f t="shared" ca="1" si="30"/>
        <v>0</v>
      </c>
      <c r="R99" s="56">
        <f t="shared" ca="1" si="30"/>
        <v>9.9844800000000049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5.0483675937087469E-3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-5.6976396773222859E-3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5.0483675937087469E-3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-5.6976396773222859E-3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5.0483675937087469E-3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-4.1666666666664298E-3</v>
      </c>
      <c r="R5" s="25">
        <f>BRPL_EOD!R5-BRPL_ISGS_exbus!R5</f>
        <v>0</v>
      </c>
      <c r="S5" s="25">
        <f>BRPL_EOD!S5-BRPL_ISGS_exbus!S5</f>
        <v>-4.1935483870974011E-3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-5.6976396773222859E-3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5.0483675937087469E-3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-4.1666666666664298E-3</v>
      </c>
      <c r="R6" s="25">
        <f>BRPL_EOD!R6-BRPL_ISGS_exbus!R6</f>
        <v>0</v>
      </c>
      <c r="S6" s="25">
        <f>BRPL_EOD!S6-BRPL_ISGS_exbus!S6</f>
        <v>-4.1935483870974011E-3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-5.6976396773222859E-3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5.0483675937087469E-3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-4.1666666666664298E-3</v>
      </c>
      <c r="R7" s="25">
        <f>BRPL_EOD!R7-BRPL_ISGS_exbus!R7</f>
        <v>0</v>
      </c>
      <c r="S7" s="25">
        <f>BRPL_EOD!S7-BRPL_ISGS_exbus!S7</f>
        <v>-4.1935483870974011E-3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-5.6976396773222859E-3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5.0483675937087469E-3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-4.1666666666664298E-3</v>
      </c>
      <c r="R8" s="25">
        <f>BRPL_EOD!R8-BRPL_ISGS_exbus!R8</f>
        <v>0</v>
      </c>
      <c r="S8" s="25">
        <f>BRPL_EOD!S8-BRPL_ISGS_exbus!S8</f>
        <v>-4.1935483870974011E-3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-5.6976396773222859E-3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5.0483675937087469E-3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-4.1666666666664298E-3</v>
      </c>
      <c r="R9" s="25">
        <f>BRPL_EOD!R9-BRPL_ISGS_exbus!R9</f>
        <v>0</v>
      </c>
      <c r="S9" s="25">
        <f>BRPL_EOD!S9-BRPL_ISGS_exbus!S9</f>
        <v>-4.1935483870974011E-3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-5.6976396773222859E-3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5.0483675937087469E-3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-4.1666666666664298E-3</v>
      </c>
      <c r="R10" s="25">
        <f>BRPL_EOD!R10-BRPL_ISGS_exbus!R10</f>
        <v>0</v>
      </c>
      <c r="S10" s="25">
        <f>BRPL_EOD!S10-BRPL_ISGS_exbus!S10</f>
        <v>-4.1935483870974011E-3</v>
      </c>
      <c r="T10" s="25">
        <f>BRPL_EOD!T10-BRPL_ISGS_exbus!T10</f>
        <v>0</v>
      </c>
      <c r="U10" s="25">
        <f>BRPL_EOD!U10-BRPL_ISGS_exbus!U10</f>
        <v>1.4833158236982058E-3</v>
      </c>
      <c r="V10" s="25">
        <f>BRPL_EOD!V10-BRPL_ISGS_exbus!V10</f>
        <v>0</v>
      </c>
      <c r="W10" s="25">
        <f>BRPL_EOD!W10-BRPL_ISGS_exbus!W10</f>
        <v>-5.6976396773222859E-3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5.0483675937087469E-3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-4.1666666666664298E-3</v>
      </c>
      <c r="R11" s="25">
        <f>BRPL_EOD!R11-BRPL_ISGS_exbus!R11</f>
        <v>0</v>
      </c>
      <c r="S11" s="25">
        <f>BRPL_EOD!S11-BRPL_ISGS_exbus!S11</f>
        <v>-4.1935483870974011E-3</v>
      </c>
      <c r="T11" s="25">
        <f>BRPL_EOD!T11-BRPL_ISGS_exbus!T11</f>
        <v>0</v>
      </c>
      <c r="U11" s="25">
        <f>BRPL_EOD!U11-BRPL_ISGS_exbus!U11</f>
        <v>1.4833158236982058E-3</v>
      </c>
      <c r="V11" s="25">
        <f>BRPL_EOD!V11-BRPL_ISGS_exbus!V11</f>
        <v>0</v>
      </c>
      <c r="W11" s="25">
        <f>BRPL_EOD!W11-BRPL_ISGS_exbus!W11</f>
        <v>-5.6976396773222859E-3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5.0483675937087469E-3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-4.1666666666664298E-3</v>
      </c>
      <c r="R12" s="25">
        <f>BRPL_EOD!R12-BRPL_ISGS_exbus!R12</f>
        <v>0</v>
      </c>
      <c r="S12" s="25">
        <f>BRPL_EOD!S12-BRPL_ISGS_exbus!S12</f>
        <v>-4.1935483870974011E-3</v>
      </c>
      <c r="T12" s="25">
        <f>BRPL_EOD!T12-BRPL_ISGS_exbus!T12</f>
        <v>0</v>
      </c>
      <c r="U12" s="25">
        <f>BRPL_EOD!U12-BRPL_ISGS_exbus!U12</f>
        <v>1.4833158236982058E-3</v>
      </c>
      <c r="V12" s="25">
        <f>BRPL_EOD!V12-BRPL_ISGS_exbus!V12</f>
        <v>0</v>
      </c>
      <c r="W12" s="25">
        <f>BRPL_EOD!W12-BRPL_ISGS_exbus!W12</f>
        <v>-5.6976396773222859E-3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5.0483675937087469E-3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-4.1666666666664298E-3</v>
      </c>
      <c r="R13" s="25">
        <f>BRPL_EOD!R13-BRPL_ISGS_exbus!R13</f>
        <v>0</v>
      </c>
      <c r="S13" s="25">
        <f>BRPL_EOD!S13-BRPL_ISGS_exbus!S13</f>
        <v>-4.1935483870974011E-3</v>
      </c>
      <c r="T13" s="25">
        <f>BRPL_EOD!T13-BRPL_ISGS_exbus!T13</f>
        <v>0</v>
      </c>
      <c r="U13" s="25">
        <f>BRPL_EOD!U13-BRPL_ISGS_exbus!U13</f>
        <v>1.4833158236982058E-3</v>
      </c>
      <c r="V13" s="25">
        <f>BRPL_EOD!V13-BRPL_ISGS_exbus!V13</f>
        <v>0</v>
      </c>
      <c r="W13" s="25">
        <f>BRPL_EOD!W13-BRPL_ISGS_exbus!W13</f>
        <v>-5.6976396773222859E-3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5.0483675937087469E-3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-4.1666666666664298E-3</v>
      </c>
      <c r="R14" s="25">
        <f>BRPL_EOD!R14-BRPL_ISGS_exbus!R14</f>
        <v>0</v>
      </c>
      <c r="S14" s="25">
        <f>BRPL_EOD!S14-BRPL_ISGS_exbus!S14</f>
        <v>-4.1935483870974011E-3</v>
      </c>
      <c r="T14" s="25">
        <f>BRPL_EOD!T14-BRPL_ISGS_exbus!T14</f>
        <v>0</v>
      </c>
      <c r="U14" s="25">
        <f>BRPL_EOD!U14-BRPL_ISGS_exbus!U14</f>
        <v>1.4833158236982058E-3</v>
      </c>
      <c r="V14" s="25">
        <f>BRPL_EOD!V14-BRPL_ISGS_exbus!V14</f>
        <v>0</v>
      </c>
      <c r="W14" s="25">
        <f>BRPL_EOD!W14-BRPL_ISGS_exbus!W14</f>
        <v>-5.6976396773222859E-3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5.0483675937087469E-3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-4.1666666666664298E-3</v>
      </c>
      <c r="R15" s="25">
        <f>BRPL_EOD!R15-BRPL_ISGS_exbus!R15</f>
        <v>0</v>
      </c>
      <c r="S15" s="25">
        <f>BRPL_EOD!S15-BRPL_ISGS_exbus!S15</f>
        <v>-4.1935483870974011E-3</v>
      </c>
      <c r="T15" s="25">
        <f>BRPL_EOD!T15-BRPL_ISGS_exbus!T15</f>
        <v>0</v>
      </c>
      <c r="U15" s="25">
        <f>BRPL_EOD!U15-BRPL_ISGS_exbus!U15</f>
        <v>1.4833158236982058E-3</v>
      </c>
      <c r="V15" s="25">
        <f>BRPL_EOD!V15-BRPL_ISGS_exbus!V15</f>
        <v>0</v>
      </c>
      <c r="W15" s="25">
        <f>BRPL_EOD!W15-BRPL_ISGS_exbus!W15</f>
        <v>-5.6976396773222859E-3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5.0483675937087469E-3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-4.1666666666664298E-3</v>
      </c>
      <c r="R16" s="25">
        <f>BRPL_EOD!R16-BRPL_ISGS_exbus!R16</f>
        <v>0</v>
      </c>
      <c r="S16" s="25">
        <f>BRPL_EOD!S16-BRPL_ISGS_exbus!S16</f>
        <v>-4.1935483870974011E-3</v>
      </c>
      <c r="T16" s="25">
        <f>BRPL_EOD!T16-BRPL_ISGS_exbus!T16</f>
        <v>0</v>
      </c>
      <c r="U16" s="25">
        <f>BRPL_EOD!U16-BRPL_ISGS_exbus!U16</f>
        <v>1.4833158236982058E-3</v>
      </c>
      <c r="V16" s="25">
        <f>BRPL_EOD!V16-BRPL_ISGS_exbus!V16</f>
        <v>0</v>
      </c>
      <c r="W16" s="25">
        <f>BRPL_EOD!W16-BRPL_ISGS_exbus!W16</f>
        <v>-5.6976396773222859E-3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5.0483675937087469E-3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-4.1666666666664298E-3</v>
      </c>
      <c r="R17" s="25">
        <f>BRPL_EOD!R17-BRPL_ISGS_exbus!R17</f>
        <v>0</v>
      </c>
      <c r="S17" s="25">
        <f>BRPL_EOD!S17-BRPL_ISGS_exbus!S17</f>
        <v>-4.1935483870974011E-3</v>
      </c>
      <c r="T17" s="25">
        <f>BRPL_EOD!T17-BRPL_ISGS_exbus!T17</f>
        <v>0</v>
      </c>
      <c r="U17" s="25">
        <f>BRPL_EOD!U17-BRPL_ISGS_exbus!U17</f>
        <v>1.4833158236982058E-3</v>
      </c>
      <c r="V17" s="25">
        <f>BRPL_EOD!V17-BRPL_ISGS_exbus!V17</f>
        <v>0</v>
      </c>
      <c r="W17" s="25">
        <f>BRPL_EOD!W17-BRPL_ISGS_exbus!W17</f>
        <v>-5.6976396773222859E-3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5.0483675937087469E-3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-4.1666666666664298E-3</v>
      </c>
      <c r="R18" s="25">
        <f>BRPL_EOD!R18-BRPL_ISGS_exbus!R18</f>
        <v>0</v>
      </c>
      <c r="S18" s="25">
        <f>BRPL_EOD!S18-BRPL_ISGS_exbus!S18</f>
        <v>-4.1935483870974011E-3</v>
      </c>
      <c r="T18" s="25">
        <f>BRPL_EOD!T18-BRPL_ISGS_exbus!T18</f>
        <v>0</v>
      </c>
      <c r="U18" s="25">
        <f>BRPL_EOD!U18-BRPL_ISGS_exbus!U18</f>
        <v>1.4833158236982058E-3</v>
      </c>
      <c r="V18" s="25">
        <f>BRPL_EOD!V18-BRPL_ISGS_exbus!V18</f>
        <v>0</v>
      </c>
      <c r="W18" s="25">
        <f>BRPL_EOD!W18-BRPL_ISGS_exbus!W18</f>
        <v>-5.6976396773222859E-3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4.3920399754497907E-3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-4.1666666666664298E-3</v>
      </c>
      <c r="R19" s="25">
        <f>BRPL_EOD!R19-BRPL_ISGS_exbus!R19</f>
        <v>0</v>
      </c>
      <c r="S19" s="25">
        <f>BRPL_EOD!S19-BRPL_ISGS_exbus!S19</f>
        <v>-4.1935483870974011E-3</v>
      </c>
      <c r="T19" s="25">
        <f>BRPL_EOD!T19-BRPL_ISGS_exbus!T19</f>
        <v>0</v>
      </c>
      <c r="U19" s="25">
        <f>BRPL_EOD!U19-BRPL_ISGS_exbus!U19</f>
        <v>1.4833158236982058E-3</v>
      </c>
      <c r="V19" s="25">
        <f>BRPL_EOD!V19-BRPL_ISGS_exbus!V19</f>
        <v>0</v>
      </c>
      <c r="W19" s="25">
        <f>BRPL_EOD!W19-BRPL_ISGS_exbus!W19</f>
        <v>-5.6976396773222859E-3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4.3920399754497907E-3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-4.1666666666664298E-3</v>
      </c>
      <c r="R20" s="25">
        <f>BRPL_EOD!R20-BRPL_ISGS_exbus!R20</f>
        <v>0</v>
      </c>
      <c r="S20" s="25">
        <f>BRPL_EOD!S20-BRPL_ISGS_exbus!S20</f>
        <v>-4.1935483870974011E-3</v>
      </c>
      <c r="T20" s="25">
        <f>BRPL_EOD!T20-BRPL_ISGS_exbus!T20</f>
        <v>0</v>
      </c>
      <c r="U20" s="25">
        <f>BRPL_EOD!U20-BRPL_ISGS_exbus!U20</f>
        <v>1.4833158236982058E-3</v>
      </c>
      <c r="V20" s="25">
        <f>BRPL_EOD!V20-BRPL_ISGS_exbus!V20</f>
        <v>0</v>
      </c>
      <c r="W20" s="25">
        <f>BRPL_EOD!W20-BRPL_ISGS_exbus!W20</f>
        <v>-5.6976396773222859E-3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4.3920399754497907E-3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-4.1666666666664298E-3</v>
      </c>
      <c r="R21" s="25">
        <f>BRPL_EOD!R21-BRPL_ISGS_exbus!R21</f>
        <v>0</v>
      </c>
      <c r="S21" s="25">
        <f>BRPL_EOD!S21-BRPL_ISGS_exbus!S21</f>
        <v>-4.1935483870974011E-3</v>
      </c>
      <c r="T21" s="25">
        <f>BRPL_EOD!T21-BRPL_ISGS_exbus!T21</f>
        <v>0</v>
      </c>
      <c r="U21" s="25">
        <f>BRPL_EOD!U21-BRPL_ISGS_exbus!U21</f>
        <v>1.4833158236982058E-3</v>
      </c>
      <c r="V21" s="25">
        <f>BRPL_EOD!V21-BRPL_ISGS_exbus!V21</f>
        <v>0</v>
      </c>
      <c r="W21" s="25">
        <f>BRPL_EOD!W21-BRPL_ISGS_exbus!W21</f>
        <v>-4.9225606608160888E-3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4.3920399754497907E-3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-4.1666666666664298E-3</v>
      </c>
      <c r="R22" s="25">
        <f>BRPL_EOD!R22-BRPL_ISGS_exbus!R22</f>
        <v>0</v>
      </c>
      <c r="S22" s="25">
        <f>BRPL_EOD!S22-BRPL_ISGS_exbus!S22</f>
        <v>-4.1935483870974011E-3</v>
      </c>
      <c r="T22" s="25">
        <f>BRPL_EOD!T22-BRPL_ISGS_exbus!T22</f>
        <v>0</v>
      </c>
      <c r="U22" s="25">
        <f>BRPL_EOD!U22-BRPL_ISGS_exbus!U22</f>
        <v>1.4833158236982058E-3</v>
      </c>
      <c r="V22" s="25">
        <f>BRPL_EOD!V22-BRPL_ISGS_exbus!V22</f>
        <v>0</v>
      </c>
      <c r="W22" s="25">
        <f>BRPL_EOD!W22-BRPL_ISGS_exbus!W22</f>
        <v>-4.9225606608160888E-3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4.3920399754497907E-3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1.4833158236982058E-3</v>
      </c>
      <c r="V23" s="25">
        <f>BRPL_EOD!V23-BRPL_ISGS_exbus!V23</f>
        <v>0</v>
      </c>
      <c r="W23" s="25">
        <f>BRPL_EOD!W23-BRPL_ISGS_exbus!W23</f>
        <v>-4.9225606608160888E-3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4.3920399754497907E-3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1.4833158236982058E-3</v>
      </c>
      <c r="V24" s="25">
        <f>BRPL_EOD!V24-BRPL_ISGS_exbus!V24</f>
        <v>0</v>
      </c>
      <c r="W24" s="25">
        <f>BRPL_EOD!W24-BRPL_ISGS_exbus!W24</f>
        <v>-4.9225606608160888E-3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4.3920399754497907E-3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1.4833158236982058E-3</v>
      </c>
      <c r="V25" s="25">
        <f>BRPL_EOD!V25-BRPL_ISGS_exbus!V25</f>
        <v>-4.7597402597405747E-3</v>
      </c>
      <c r="W25" s="25">
        <f>BRPL_EOD!W25-BRPL_ISGS_exbus!W25</f>
        <v>-4.9225606608160888E-3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4.3920399754497907E-3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1.4833158236982058E-3</v>
      </c>
      <c r="V26" s="25">
        <f>BRPL_EOD!V26-BRPL_ISGS_exbus!V26</f>
        <v>-4.7597402597405747E-3</v>
      </c>
      <c r="W26" s="25">
        <f>BRPL_EOD!W26-BRPL_ISGS_exbus!W26</f>
        <v>-4.9225606608160888E-3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-8.9888855650315236E-3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4.3920399754497907E-3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1.4833158236982058E-3</v>
      </c>
      <c r="V27" s="25">
        <f>BRPL_EOD!V27-BRPL_ISGS_exbus!V27</f>
        <v>-4.3944844124705895E-3</v>
      </c>
      <c r="W27" s="25">
        <f>BRPL_EOD!W27-BRPL_ISGS_exbus!W27</f>
        <v>-4.9225606608160888E-3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4.3920399754497907E-3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1.4833158236982058E-3</v>
      </c>
      <c r="V28" s="25">
        <f>BRPL_EOD!V28-BRPL_ISGS_exbus!V28</f>
        <v>-4.3944844124705895E-3</v>
      </c>
      <c r="W28" s="25">
        <f>BRPL_EOD!W28-BRPL_ISGS_exbus!W28</f>
        <v>-4.9225606608160888E-3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-8.8074358533276609E-3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4.3920399754497907E-3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1.4833158236982058E-3</v>
      </c>
      <c r="V29" s="25">
        <f>BRPL_EOD!V29-BRPL_ISGS_exbus!V29</f>
        <v>-4.3944844124705895E-3</v>
      </c>
      <c r="W29" s="25">
        <f>BRPL_EOD!W29-BRPL_ISGS_exbus!W29</f>
        <v>0</v>
      </c>
      <c r="X29" s="25">
        <f>BRPL_EOD!X29-BRPL_ISGS_exbus!X29</f>
        <v>-4.3922477354172429E-3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4.3920399754497907E-3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1.4833158236982058E-3</v>
      </c>
      <c r="V30" s="25">
        <f>BRPL_EOD!V30-BRPL_ISGS_exbus!V30</f>
        <v>-4.3944844124705895E-3</v>
      </c>
      <c r="W30" s="25">
        <f>BRPL_EOD!W30-BRPL_ISGS_exbus!W30</f>
        <v>0</v>
      </c>
      <c r="X30" s="25">
        <f>BRPL_EOD!X30-BRPL_ISGS_exbus!X30</f>
        <v>-4.3922477354172429E-3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-8.0673048317976281E-3</v>
      </c>
      <c r="L31" s="25">
        <f>BRPL_EOD!L31-BRPL_ISGS_exbus!L31</f>
        <v>-1.4418027308327197E-4</v>
      </c>
      <c r="M31" s="25">
        <f>BRPL_EOD!M31-BRPL_ISGS_exbus!M31</f>
        <v>0</v>
      </c>
      <c r="N31" s="25">
        <f>BRPL_EOD!N31-BRPL_ISGS_exbus!N31</f>
        <v>4.3920399754497907E-3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-4.3920972644375667E-3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1.4833158236982058E-3</v>
      </c>
      <c r="V31" s="25">
        <f>BRPL_EOD!V31-BRPL_ISGS_exbus!V31</f>
        <v>-4.3944844124705895E-3</v>
      </c>
      <c r="W31" s="25">
        <f>BRPL_EOD!W31-BRPL_ISGS_exbus!W31</f>
        <v>0</v>
      </c>
      <c r="X31" s="25">
        <f>BRPL_EOD!X31-BRPL_ISGS_exbus!X31</f>
        <v>-4.3922477354172429E-3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-1.3801696458592971E-4</v>
      </c>
      <c r="M32" s="25">
        <f>BRPL_EOD!M32-BRPL_ISGS_exbus!M32</f>
        <v>0</v>
      </c>
      <c r="N32" s="25">
        <f>BRPL_EOD!N32-BRPL_ISGS_exbus!N32</f>
        <v>4.3920399754497907E-3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-4.3920972644375667E-3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1.4833158236982058E-3</v>
      </c>
      <c r="V32" s="25">
        <f>BRPL_EOD!V32-BRPL_ISGS_exbus!V32</f>
        <v>-4.3944844124705895E-3</v>
      </c>
      <c r="W32" s="25">
        <f>BRPL_EOD!W32-BRPL_ISGS_exbus!W32</f>
        <v>0</v>
      </c>
      <c r="X32" s="25">
        <f>BRPL_EOD!X32-BRPL_ISGS_exbus!X32</f>
        <v>-4.3922477354172429E-3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-1.3801696458592971E-4</v>
      </c>
      <c r="M33" s="25">
        <f>BRPL_EOD!M33-BRPL_ISGS_exbus!M33</f>
        <v>0</v>
      </c>
      <c r="N33" s="25">
        <f>BRPL_EOD!N33-BRPL_ISGS_exbus!N33</f>
        <v>4.3920399754497907E-3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-4.3920972644375667E-3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1.4833158236982058E-3</v>
      </c>
      <c r="V33" s="25">
        <f>BRPL_EOD!V33-BRPL_ISGS_exbus!V33</f>
        <v>-4.3944844124705895E-3</v>
      </c>
      <c r="W33" s="25">
        <f>BRPL_EOD!W33-BRPL_ISGS_exbus!W33</f>
        <v>0</v>
      </c>
      <c r="X33" s="25">
        <f>BRPL_EOD!X33-BRPL_ISGS_exbus!X33</f>
        <v>-4.3922477354172429E-3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-1.3801696458592971E-4</v>
      </c>
      <c r="M34" s="25">
        <f>BRPL_EOD!M34-BRPL_ISGS_exbus!M34</f>
        <v>0</v>
      </c>
      <c r="N34" s="25">
        <f>BRPL_EOD!N34-BRPL_ISGS_exbus!N34</f>
        <v>4.3920399754497907E-3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-4.3920972644375667E-3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1.4833158236982058E-3</v>
      </c>
      <c r="V34" s="25">
        <f>BRPL_EOD!V34-BRPL_ISGS_exbus!V34</f>
        <v>-4.3944844124705895E-3</v>
      </c>
      <c r="W34" s="25">
        <f>BRPL_EOD!W34-BRPL_ISGS_exbus!W34</f>
        <v>0</v>
      </c>
      <c r="X34" s="25">
        <f>BRPL_EOD!X34-BRPL_ISGS_exbus!X34</f>
        <v>-4.3922477354172429E-3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-1.4418027308327197E-4</v>
      </c>
      <c r="M35" s="25">
        <f>BRPL_EOD!M35-BRPL_ISGS_exbus!M35</f>
        <v>0</v>
      </c>
      <c r="N35" s="25">
        <f>BRPL_EOD!N35-BRPL_ISGS_exbus!N35</f>
        <v>4.3920399754497907E-3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-4.3920972644375667E-3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-4.3944844124705895E-3</v>
      </c>
      <c r="W35" s="25">
        <f>BRPL_EOD!W35-BRPL_ISGS_exbus!W35</f>
        <v>0</v>
      </c>
      <c r="X35" s="25">
        <f>BRPL_EOD!X35-BRPL_ISGS_exbus!X35</f>
        <v>-4.3922477354172429E-3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-1.4418027308327197E-4</v>
      </c>
      <c r="M36" s="25">
        <f>BRPL_EOD!M36-BRPL_ISGS_exbus!M36</f>
        <v>0</v>
      </c>
      <c r="N36" s="25">
        <f>BRPL_EOD!N36-BRPL_ISGS_exbus!N36</f>
        <v>4.3920399754497907E-3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-4.3920972644375667E-3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-4.3944844124705895E-3</v>
      </c>
      <c r="W36" s="25">
        <f>BRPL_EOD!W36-BRPL_ISGS_exbus!W36</f>
        <v>0</v>
      </c>
      <c r="X36" s="25">
        <f>BRPL_EOD!X36-BRPL_ISGS_exbus!X36</f>
        <v>-4.3922477354172429E-3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-1.4418027308327197E-4</v>
      </c>
      <c r="M37" s="25">
        <f>BRPL_EOD!M37-BRPL_ISGS_exbus!M37</f>
        <v>0</v>
      </c>
      <c r="N37" s="25">
        <f>BRPL_EOD!N37-BRPL_ISGS_exbus!N37</f>
        <v>4.3920399754497907E-3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-4.3920972644375667E-3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-4.3944844124705895E-3</v>
      </c>
      <c r="W37" s="25">
        <f>BRPL_EOD!W37-BRPL_ISGS_exbus!W37</f>
        <v>0</v>
      </c>
      <c r="X37" s="25">
        <f>BRPL_EOD!X37-BRPL_ISGS_exbus!X37</f>
        <v>-4.3922477354172429E-3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-1.4418027308327197E-4</v>
      </c>
      <c r="M38" s="25">
        <f>BRPL_EOD!M38-BRPL_ISGS_exbus!M38</f>
        <v>0</v>
      </c>
      <c r="N38" s="25">
        <f>BRPL_EOD!N38-BRPL_ISGS_exbus!N38</f>
        <v>4.3920399754497907E-3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-4.3920972644375667E-3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-4.3944844124705895E-3</v>
      </c>
      <c r="W38" s="25">
        <f>BRPL_EOD!W38-BRPL_ISGS_exbus!W38</f>
        <v>0</v>
      </c>
      <c r="X38" s="25">
        <f>BRPL_EOD!X38-BRPL_ISGS_exbus!X38</f>
        <v>-4.3922477354172429E-3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-1.4418027308327197E-4</v>
      </c>
      <c r="M39" s="25">
        <f>BRPL_EOD!M39-BRPL_ISGS_exbus!M39</f>
        <v>0</v>
      </c>
      <c r="N39" s="25">
        <f>BRPL_EOD!N39-BRPL_ISGS_exbus!N39</f>
        <v>4.3920399754497907E-3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-4.3920972644375667E-3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-4.3944844124705895E-3</v>
      </c>
      <c r="W39" s="25">
        <f>BRPL_EOD!W39-BRPL_ISGS_exbus!W39</f>
        <v>0</v>
      </c>
      <c r="X39" s="25">
        <f>BRPL_EOD!X39-BRPL_ISGS_exbus!X39</f>
        <v>-4.3922477354172429E-3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-1.4418027308327197E-4</v>
      </c>
      <c r="M40" s="25">
        <f>BRPL_EOD!M40-BRPL_ISGS_exbus!M40</f>
        <v>0</v>
      </c>
      <c r="N40" s="25">
        <f>BRPL_EOD!N40-BRPL_ISGS_exbus!N40</f>
        <v>4.3920399754497907E-3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-4.3944844124705895E-3</v>
      </c>
      <c r="W40" s="25">
        <f>BRPL_EOD!W40-BRPL_ISGS_exbus!W40</f>
        <v>0</v>
      </c>
      <c r="X40" s="25">
        <f>BRPL_EOD!X40-BRPL_ISGS_exbus!X40</f>
        <v>-4.3922477354172429E-3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-1.4418027308327197E-4</v>
      </c>
      <c r="M41" s="25">
        <f>BRPL_EOD!M41-BRPL_ISGS_exbus!M41</f>
        <v>0</v>
      </c>
      <c r="N41" s="25">
        <f>BRPL_EOD!N41-BRPL_ISGS_exbus!N41</f>
        <v>4.3920399754497907E-3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-4.3944844124705895E-3</v>
      </c>
      <c r="W41" s="25">
        <f>BRPL_EOD!W41-BRPL_ISGS_exbus!W41</f>
        <v>0</v>
      </c>
      <c r="X41" s="25">
        <f>BRPL_EOD!X41-BRPL_ISGS_exbus!X41</f>
        <v>-4.3922477354172429E-3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-1.5131397650147704E-4</v>
      </c>
      <c r="M42" s="25">
        <f>BRPL_EOD!M42-BRPL_ISGS_exbus!M42</f>
        <v>0</v>
      </c>
      <c r="N42" s="25">
        <f>BRPL_EOD!N42-BRPL_ISGS_exbus!N42</f>
        <v>4.3920399754497907E-3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-4.9501661129554009E-3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-4.3944844124705895E-3</v>
      </c>
      <c r="W42" s="25">
        <f>BRPL_EOD!W42-BRPL_ISGS_exbus!W42</f>
        <v>0</v>
      </c>
      <c r="X42" s="25">
        <f>BRPL_EOD!X42-BRPL_ISGS_exbus!X42</f>
        <v>-4.3922477354172429E-3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9.1211396611470263E-3</v>
      </c>
      <c r="L43" s="25">
        <f>BRPL_EOD!L43-BRPL_ISGS_exbus!L43</f>
        <v>-1.5131397650147704E-4</v>
      </c>
      <c r="M43" s="25">
        <f>BRPL_EOD!M43-BRPL_ISGS_exbus!M43</f>
        <v>0</v>
      </c>
      <c r="N43" s="25">
        <f>BRPL_EOD!N43-BRPL_ISGS_exbus!N43</f>
        <v>4.3920399754497907E-3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-4.9501661129554009E-3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-4.7814742335283711E-3</v>
      </c>
      <c r="W43" s="25">
        <f>BRPL_EOD!W43-BRPL_ISGS_exbus!W43</f>
        <v>0</v>
      </c>
      <c r="X43" s="25">
        <f>BRPL_EOD!X43-BRPL_ISGS_exbus!X43</f>
        <v>-4.3922477354172429E-3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9.0683536690221445E-3</v>
      </c>
      <c r="L44" s="25">
        <f>BRPL_EOD!L44-BRPL_ISGS_exbus!L44</f>
        <v>-1.5131397650147704E-4</v>
      </c>
      <c r="M44" s="25">
        <f>BRPL_EOD!M44-BRPL_ISGS_exbus!M44</f>
        <v>0</v>
      </c>
      <c r="N44" s="25">
        <f>BRPL_EOD!N44-BRPL_ISGS_exbus!N44</f>
        <v>4.3920399754497907E-3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-4.9501661129554009E-3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-4.7814742335283711E-3</v>
      </c>
      <c r="W44" s="25">
        <f>BRPL_EOD!W44-BRPL_ISGS_exbus!W44</f>
        <v>0</v>
      </c>
      <c r="X44" s="25">
        <f>BRPL_EOD!X44-BRPL_ISGS_exbus!X44</f>
        <v>-4.3922477354172429E-3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9.0395092350945561E-3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4.3920399754497907E-3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-5.7088122605364333E-3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-4.7814742335283711E-3</v>
      </c>
      <c r="W45" s="25">
        <f>BRPL_EOD!W45-BRPL_ISGS_exbus!W45</f>
        <v>0</v>
      </c>
      <c r="X45" s="25">
        <f>BRPL_EOD!X45-BRPL_ISGS_exbus!X45</f>
        <v>-4.3922477354172429E-3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8.988029960107724E-3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4.3920399754497907E-3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-4.7814742335283711E-3</v>
      </c>
      <c r="W46" s="25">
        <f>BRPL_EOD!W46-BRPL_ISGS_exbus!W46</f>
        <v>0</v>
      </c>
      <c r="X46" s="25">
        <f>BRPL_EOD!X46-BRPL_ISGS_exbus!X46</f>
        <v>-4.3922477354172429E-3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4.3920399754497907E-3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-4.1666666666664298E-3</v>
      </c>
      <c r="R47" s="25">
        <f>BRPL_EOD!R47-BRPL_ISGS_exbus!R47</f>
        <v>0</v>
      </c>
      <c r="S47" s="25">
        <f>BRPL_EOD!S47-BRPL_ISGS_exbus!S47</f>
        <v>-4.1935483870974011E-3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-4.7814742335283711E-3</v>
      </c>
      <c r="W47" s="25">
        <f>BRPL_EOD!W47-BRPL_ISGS_exbus!W47</f>
        <v>0</v>
      </c>
      <c r="X47" s="25">
        <f>BRPL_EOD!X47-BRPL_ISGS_exbus!X47</f>
        <v>-4.3922477354172429E-3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4.3920399754497907E-3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-4.1666666666664298E-3</v>
      </c>
      <c r="R48" s="25">
        <f>BRPL_EOD!R48-BRPL_ISGS_exbus!R48</f>
        <v>0</v>
      </c>
      <c r="S48" s="25">
        <f>BRPL_EOD!S48-BRPL_ISGS_exbus!S48</f>
        <v>-4.1935483870974011E-3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-4.7814742335283711E-3</v>
      </c>
      <c r="W48" s="25">
        <f>BRPL_EOD!W48-BRPL_ISGS_exbus!W48</f>
        <v>0</v>
      </c>
      <c r="X48" s="25">
        <f>BRPL_EOD!X48-BRPL_ISGS_exbus!X48</f>
        <v>-4.3922477354172429E-3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4.3920399754497907E-3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-4.1666666666664298E-3</v>
      </c>
      <c r="R49" s="25">
        <f>BRPL_EOD!R49-BRPL_ISGS_exbus!R49</f>
        <v>0</v>
      </c>
      <c r="S49" s="25">
        <f>BRPL_EOD!S49-BRPL_ISGS_exbus!S49</f>
        <v>-4.1935483870974011E-3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-4.7814742335283711E-3</v>
      </c>
      <c r="W49" s="25">
        <f>BRPL_EOD!W49-BRPL_ISGS_exbus!W49</f>
        <v>0</v>
      </c>
      <c r="X49" s="25">
        <f>BRPL_EOD!X49-BRPL_ISGS_exbus!X49</f>
        <v>-4.3922477354172429E-3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4.3920399754497907E-3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-4.1666666666664298E-3</v>
      </c>
      <c r="R50" s="25">
        <f>BRPL_EOD!R50-BRPL_ISGS_exbus!R50</f>
        <v>0</v>
      </c>
      <c r="S50" s="25">
        <f>BRPL_EOD!S50-BRPL_ISGS_exbus!S50</f>
        <v>-4.1935483870974011E-3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-4.7814742335283711E-3</v>
      </c>
      <c r="W50" s="25">
        <f>BRPL_EOD!W50-BRPL_ISGS_exbus!W50</f>
        <v>0</v>
      </c>
      <c r="X50" s="25">
        <f>BRPL_EOD!X50-BRPL_ISGS_exbus!X50</f>
        <v>-4.3922477354172429E-3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8.5895017562052089E-3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4.3920399754497907E-3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-4.1666666666664298E-3</v>
      </c>
      <c r="R51" s="25">
        <f>BRPL_EOD!R51-BRPL_ISGS_exbus!R51</f>
        <v>0</v>
      </c>
      <c r="S51" s="25">
        <f>BRPL_EOD!S51-BRPL_ISGS_exbus!S51</f>
        <v>-4.1935483870974011E-3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-4.7814742335283711E-3</v>
      </c>
      <c r="W51" s="25">
        <f>BRPL_EOD!W51-BRPL_ISGS_exbus!W51</f>
        <v>0</v>
      </c>
      <c r="X51" s="25">
        <f>BRPL_EOD!X51-BRPL_ISGS_exbus!X51</f>
        <v>-4.3922477354172429E-3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8.5440445816971078E-3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4.3920399754497907E-3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-4.1666666666664298E-3</v>
      </c>
      <c r="R52" s="25">
        <f>BRPL_EOD!R52-BRPL_ISGS_exbus!R52</f>
        <v>0</v>
      </c>
      <c r="S52" s="25">
        <f>BRPL_EOD!S52-BRPL_ISGS_exbus!S52</f>
        <v>-4.1935483870974011E-3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-4.7814742335283711E-3</v>
      </c>
      <c r="W52" s="25">
        <f>BRPL_EOD!W52-BRPL_ISGS_exbus!W52</f>
        <v>0</v>
      </c>
      <c r="X52" s="25">
        <f>BRPL_EOD!X52-BRPL_ISGS_exbus!X52</f>
        <v>-4.3922477354172429E-3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8.4904806654719778E-3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4.3920399754497907E-3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-4.1666666666664298E-3</v>
      </c>
      <c r="R53" s="25">
        <f>BRPL_EOD!R53-BRPL_ISGS_exbus!R53</f>
        <v>0</v>
      </c>
      <c r="S53" s="25">
        <f>BRPL_EOD!S53-BRPL_ISGS_exbus!S53</f>
        <v>-4.1935483870974011E-3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-4.7814742335283711E-3</v>
      </c>
      <c r="W53" s="25">
        <f>BRPL_EOD!W53-BRPL_ISGS_exbus!W53</f>
        <v>0</v>
      </c>
      <c r="X53" s="25">
        <f>BRPL_EOD!X53-BRPL_ISGS_exbus!X53</f>
        <v>-4.3922477354172429E-3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8.3528294720736085E-3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4.3920399754497907E-3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-4.1666666666664298E-3</v>
      </c>
      <c r="R54" s="25">
        <f>BRPL_EOD!R54-BRPL_ISGS_exbus!R54</f>
        <v>0</v>
      </c>
      <c r="S54" s="25">
        <f>BRPL_EOD!S54-BRPL_ISGS_exbus!S54</f>
        <v>-4.1935483870974011E-3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-4.7814742335283711E-3</v>
      </c>
      <c r="W54" s="25">
        <f>BRPL_EOD!W54-BRPL_ISGS_exbus!W54</f>
        <v>0</v>
      </c>
      <c r="X54" s="25">
        <f>BRPL_EOD!X54-BRPL_ISGS_exbus!X54</f>
        <v>-4.3922477354172429E-3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8.003222836094892E-3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4.3920399754497907E-3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-4.1666666666664298E-3</v>
      </c>
      <c r="R55" s="25">
        <f>BRPL_EOD!R55-BRPL_ISGS_exbus!R55</f>
        <v>0</v>
      </c>
      <c r="S55" s="25">
        <f>BRPL_EOD!S55-BRPL_ISGS_exbus!S55</f>
        <v>-4.1935483870974011E-3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-4.7814742335283711E-3</v>
      </c>
      <c r="W55" s="25">
        <f>BRPL_EOD!W55-BRPL_ISGS_exbus!W55</f>
        <v>0</v>
      </c>
      <c r="X55" s="25">
        <f>BRPL_EOD!X55-BRPL_ISGS_exbus!X55</f>
        <v>-4.3922477354172429E-3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7.788147694810732E-3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4.3920399754497907E-3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-4.1666666666664298E-3</v>
      </c>
      <c r="R56" s="25">
        <f>BRPL_EOD!R56-BRPL_ISGS_exbus!R56</f>
        <v>0</v>
      </c>
      <c r="S56" s="25">
        <f>BRPL_EOD!S56-BRPL_ISGS_exbus!S56</f>
        <v>-4.1935483870974011E-3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-4.7814742335283711E-3</v>
      </c>
      <c r="W56" s="25">
        <f>BRPL_EOD!W56-BRPL_ISGS_exbus!W56</f>
        <v>0</v>
      </c>
      <c r="X56" s="25">
        <f>BRPL_EOD!X56-BRPL_ISGS_exbus!X56</f>
        <v>-4.3922477354172429E-3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7.788147694810732E-3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4.3920399754497907E-3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-4.1666666666664298E-3</v>
      </c>
      <c r="R57" s="25">
        <f>BRPL_EOD!R57-BRPL_ISGS_exbus!R57</f>
        <v>0</v>
      </c>
      <c r="S57" s="25">
        <f>BRPL_EOD!S57-BRPL_ISGS_exbus!S57</f>
        <v>-4.1935483870974011E-3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-4.7814742335283711E-3</v>
      </c>
      <c r="W57" s="25">
        <f>BRPL_EOD!W57-BRPL_ISGS_exbus!W57</f>
        <v>0</v>
      </c>
      <c r="X57" s="25">
        <f>BRPL_EOD!X57-BRPL_ISGS_exbus!X57</f>
        <v>-4.3922477354172429E-3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7.788147694810732E-3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4.3920399754497907E-3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-4.1666666666664298E-3</v>
      </c>
      <c r="R58" s="25">
        <f>BRPL_EOD!R58-BRPL_ISGS_exbus!R58</f>
        <v>0</v>
      </c>
      <c r="S58" s="25">
        <f>BRPL_EOD!S58-BRPL_ISGS_exbus!S58</f>
        <v>-4.1935483870974011E-3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-4.7814742335283711E-3</v>
      </c>
      <c r="W58" s="25">
        <f>BRPL_EOD!W58-BRPL_ISGS_exbus!W58</f>
        <v>0</v>
      </c>
      <c r="X58" s="25">
        <f>BRPL_EOD!X58-BRPL_ISGS_exbus!X58</f>
        <v>-4.3922477354172429E-3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7.8512683313363141E-3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4.3920399754497907E-3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-4.1666666666664298E-3</v>
      </c>
      <c r="R59" s="25">
        <f>BRPL_EOD!R59-BRPL_ISGS_exbus!R59</f>
        <v>-3.5364989369242039E-3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-4.7814742335283711E-3</v>
      </c>
      <c r="W59" s="25">
        <f>BRPL_EOD!W59-BRPL_ISGS_exbus!W59</f>
        <v>0</v>
      </c>
      <c r="X59" s="25">
        <f>BRPL_EOD!X59-BRPL_ISGS_exbus!X59</f>
        <v>-4.3922477354172429E-3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7.8814966783511409E-3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4.3920399754497907E-3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-4.1666666666664298E-3</v>
      </c>
      <c r="R60" s="25">
        <f>BRPL_EOD!R60-BRPL_ISGS_exbus!R60</f>
        <v>-3.5364989369242039E-3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-4.7814742335283711E-3</v>
      </c>
      <c r="W60" s="25">
        <f>BRPL_EOD!W60-BRPL_ISGS_exbus!W60</f>
        <v>0</v>
      </c>
      <c r="X60" s="25">
        <f>BRPL_EOD!X60-BRPL_ISGS_exbus!X60</f>
        <v>-4.3922477354172429E-3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7.788147694810732E-3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4.3920399754497907E-3</v>
      </c>
      <c r="O61" s="25">
        <f>BRPL_EOD!O61-BRPL_ISGS_exbus!O61</f>
        <v>0</v>
      </c>
      <c r="P61" s="25">
        <f>BRPL_EOD!P61-BRPL_ISGS_exbus!P61</f>
        <v>1.9756221432203347E-3</v>
      </c>
      <c r="Q61" s="25">
        <f>BRPL_EOD!Q61-BRPL_ISGS_exbus!Q61</f>
        <v>-4.1666666666664298E-3</v>
      </c>
      <c r="R61" s="25">
        <f>BRPL_EOD!R61-BRPL_ISGS_exbus!R61</f>
        <v>-3.5364989369242039E-3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-4.7814742335283711E-3</v>
      </c>
      <c r="W61" s="25">
        <f>BRPL_EOD!W61-BRPL_ISGS_exbus!W61</f>
        <v>0</v>
      </c>
      <c r="X61" s="25">
        <f>BRPL_EOD!X61-BRPL_ISGS_exbus!X61</f>
        <v>-4.3922477354172429E-3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7.9205024932775814E-3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4.3920399754497907E-3</v>
      </c>
      <c r="O62" s="25">
        <f>BRPL_EOD!O62-BRPL_ISGS_exbus!O62</f>
        <v>0</v>
      </c>
      <c r="P62" s="25">
        <f>BRPL_EOD!P62-BRPL_ISGS_exbus!P62</f>
        <v>1.9756221432203347E-3</v>
      </c>
      <c r="Q62" s="25">
        <f>BRPL_EOD!Q62-BRPL_ISGS_exbus!Q62</f>
        <v>-4.1666666666664298E-3</v>
      </c>
      <c r="R62" s="25">
        <f>BRPL_EOD!R62-BRPL_ISGS_exbus!R62</f>
        <v>-3.5364989369242039E-3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-4.7814742335283711E-3</v>
      </c>
      <c r="W62" s="25">
        <f>BRPL_EOD!W62-BRPL_ISGS_exbus!W62</f>
        <v>0</v>
      </c>
      <c r="X62" s="25">
        <f>BRPL_EOD!X62-BRPL_ISGS_exbus!X62</f>
        <v>-4.3922477354172429E-3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4.3920399754497907E-3</v>
      </c>
      <c r="O63" s="25">
        <f>BRPL_EOD!O63-BRPL_ISGS_exbus!O63</f>
        <v>0</v>
      </c>
      <c r="P63" s="25">
        <f>BRPL_EOD!P63-BRPL_ISGS_exbus!P63</f>
        <v>1.9756221432203347E-3</v>
      </c>
      <c r="Q63" s="25">
        <f>BRPL_EOD!Q63-BRPL_ISGS_exbus!Q63</f>
        <v>0</v>
      </c>
      <c r="R63" s="25">
        <f>BRPL_EOD!R63-BRPL_ISGS_exbus!R63</f>
        <v>-3.5364989369242039E-3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-4.7814742335283711E-3</v>
      </c>
      <c r="W63" s="25">
        <f>BRPL_EOD!W63-BRPL_ISGS_exbus!W63</f>
        <v>0</v>
      </c>
      <c r="X63" s="25">
        <f>BRPL_EOD!X63-BRPL_ISGS_exbus!X63</f>
        <v>-4.3922477354172429E-3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4.3920399754497907E-3</v>
      </c>
      <c r="O64" s="25">
        <f>BRPL_EOD!O64-BRPL_ISGS_exbus!O64</f>
        <v>0</v>
      </c>
      <c r="P64" s="25">
        <f>BRPL_EOD!P64-BRPL_ISGS_exbus!P64</f>
        <v>1.9756221432203347E-3</v>
      </c>
      <c r="Q64" s="25">
        <f>BRPL_EOD!Q64-BRPL_ISGS_exbus!Q64</f>
        <v>0</v>
      </c>
      <c r="R64" s="25">
        <f>BRPL_EOD!R64-BRPL_ISGS_exbus!R64</f>
        <v>-3.5364989369242039E-3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-4.7814742335283711E-3</v>
      </c>
      <c r="W64" s="25">
        <f>BRPL_EOD!W64-BRPL_ISGS_exbus!W64</f>
        <v>0</v>
      </c>
      <c r="X64" s="25">
        <f>BRPL_EOD!X64-BRPL_ISGS_exbus!X64</f>
        <v>-4.3922477354172429E-3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4.3920399754497907E-3</v>
      </c>
      <c r="O65" s="25">
        <f>BRPL_EOD!O65-BRPL_ISGS_exbus!O65</f>
        <v>0</v>
      </c>
      <c r="P65" s="25">
        <f>BRPL_EOD!P65-BRPL_ISGS_exbus!P65</f>
        <v>1.9756221432203347E-3</v>
      </c>
      <c r="Q65" s="25">
        <f>BRPL_EOD!Q65-BRPL_ISGS_exbus!Q65</f>
        <v>-5.8266129032258362E-3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-4.7814742335283711E-3</v>
      </c>
      <c r="W65" s="25">
        <f>BRPL_EOD!W65-BRPL_ISGS_exbus!W65</f>
        <v>0</v>
      </c>
      <c r="X65" s="25">
        <f>BRPL_EOD!X65-BRPL_ISGS_exbus!X65</f>
        <v>-4.3922477354172429E-3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4.3920399754497907E-3</v>
      </c>
      <c r="O66" s="25">
        <f>BRPL_EOD!O66-BRPL_ISGS_exbus!O66</f>
        <v>0</v>
      </c>
      <c r="P66" s="25">
        <f>BRPL_EOD!P66-BRPL_ISGS_exbus!P66</f>
        <v>1.9756221432203347E-3</v>
      </c>
      <c r="Q66" s="25">
        <f>BRPL_EOD!Q66-BRPL_ISGS_exbus!Q66</f>
        <v>-5.8266129032258362E-3</v>
      </c>
      <c r="R66" s="25">
        <f>BRPL_EOD!R66-BRPL_ISGS_exbus!R66</f>
        <v>-4.9501661129554009E-3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-4.7814742335283711E-3</v>
      </c>
      <c r="W66" s="25">
        <f>BRPL_EOD!W66-BRPL_ISGS_exbus!W66</f>
        <v>0</v>
      </c>
      <c r="X66" s="25">
        <f>BRPL_EOD!X66-BRPL_ISGS_exbus!X66</f>
        <v>-4.3922477354172429E-3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4.3920399754497907E-3</v>
      </c>
      <c r="O67" s="25">
        <f>BRPL_EOD!O67-BRPL_ISGS_exbus!O67</f>
        <v>0</v>
      </c>
      <c r="P67" s="25">
        <f>BRPL_EOD!P67-BRPL_ISGS_exbus!P67</f>
        <v>1.9756221432203347E-3</v>
      </c>
      <c r="Q67" s="25">
        <f>BRPL_EOD!Q67-BRPL_ISGS_exbus!Q67</f>
        <v>0</v>
      </c>
      <c r="R67" s="25">
        <f>BRPL_EOD!R67-BRPL_ISGS_exbus!R67</f>
        <v>-4.9501661129554009E-3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-4.3944844124705895E-3</v>
      </c>
      <c r="W67" s="25">
        <f>BRPL_EOD!W67-BRPL_ISGS_exbus!W67</f>
        <v>0</v>
      </c>
      <c r="X67" s="25">
        <f>BRPL_EOD!X67-BRPL_ISGS_exbus!X67</f>
        <v>-4.3922477354172429E-3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4.3920399754497907E-3</v>
      </c>
      <c r="O68" s="25">
        <f>BRPL_EOD!O68-BRPL_ISGS_exbus!O68</f>
        <v>0</v>
      </c>
      <c r="P68" s="25">
        <f>BRPL_EOD!P68-BRPL_ISGS_exbus!P68</f>
        <v>1.9756221432203347E-3</v>
      </c>
      <c r="Q68" s="25">
        <f>BRPL_EOD!Q68-BRPL_ISGS_exbus!Q68</f>
        <v>0</v>
      </c>
      <c r="R68" s="25">
        <f>BRPL_EOD!R68-BRPL_ISGS_exbus!R68</f>
        <v>-4.9501661129554009E-3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-4.3944844124705895E-3</v>
      </c>
      <c r="W68" s="25">
        <f>BRPL_EOD!W68-BRPL_ISGS_exbus!W68</f>
        <v>0</v>
      </c>
      <c r="X68" s="25">
        <f>BRPL_EOD!X68-BRPL_ISGS_exbus!X68</f>
        <v>-4.3922477354172429E-3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-1.4462562555372926E-4</v>
      </c>
      <c r="M69" s="25">
        <f>BRPL_EOD!M69-BRPL_ISGS_exbus!M69</f>
        <v>0</v>
      </c>
      <c r="N69" s="25">
        <f>BRPL_EOD!N69-BRPL_ISGS_exbus!N69</f>
        <v>4.3920399754497907E-3</v>
      </c>
      <c r="O69" s="25">
        <f>BRPL_EOD!O69-BRPL_ISGS_exbus!O69</f>
        <v>0</v>
      </c>
      <c r="P69" s="25">
        <f>BRPL_EOD!P69-BRPL_ISGS_exbus!P69</f>
        <v>1.9756221432203347E-3</v>
      </c>
      <c r="Q69" s="25">
        <f>BRPL_EOD!Q69-BRPL_ISGS_exbus!Q69</f>
        <v>-4.3920972644375667E-3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-4.3944844124705895E-3</v>
      </c>
      <c r="W69" s="25">
        <f>BRPL_EOD!W69-BRPL_ISGS_exbus!W69</f>
        <v>0</v>
      </c>
      <c r="X69" s="25">
        <f>BRPL_EOD!X69-BRPL_ISGS_exbus!X69</f>
        <v>-4.3922477354172429E-3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-1.4462562555372926E-4</v>
      </c>
      <c r="M70" s="25">
        <f>BRPL_EOD!M70-BRPL_ISGS_exbus!M70</f>
        <v>0</v>
      </c>
      <c r="N70" s="25">
        <f>BRPL_EOD!N70-BRPL_ISGS_exbus!N70</f>
        <v>4.3920399754497907E-3</v>
      </c>
      <c r="O70" s="25">
        <f>BRPL_EOD!O70-BRPL_ISGS_exbus!O70</f>
        <v>0</v>
      </c>
      <c r="P70" s="25">
        <f>BRPL_EOD!P70-BRPL_ISGS_exbus!P70</f>
        <v>1.9756221432203347E-3</v>
      </c>
      <c r="Q70" s="25">
        <f>BRPL_EOD!Q70-BRPL_ISGS_exbus!Q70</f>
        <v>-4.3920972644375667E-3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-4.3944844124705895E-3</v>
      </c>
      <c r="W70" s="25">
        <f>BRPL_EOD!W70-BRPL_ISGS_exbus!W70</f>
        <v>0</v>
      </c>
      <c r="X70" s="25">
        <f>BRPL_EOD!X70-BRPL_ISGS_exbus!X70</f>
        <v>-4.3922477354172429E-3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-7.4600826559390043E-3</v>
      </c>
      <c r="L71" s="25">
        <f>BRPL_EOD!L71-BRPL_ISGS_exbus!L71</f>
        <v>-1.3801696458592971E-4</v>
      </c>
      <c r="M71" s="25">
        <f>BRPL_EOD!M71-BRPL_ISGS_exbus!M71</f>
        <v>0</v>
      </c>
      <c r="N71" s="25">
        <f>BRPL_EOD!N71-BRPL_ISGS_exbus!N71</f>
        <v>4.3920399754497907E-3</v>
      </c>
      <c r="O71" s="25">
        <f>BRPL_EOD!O71-BRPL_ISGS_exbus!O71</f>
        <v>0</v>
      </c>
      <c r="P71" s="25">
        <f>BRPL_EOD!P71-BRPL_ISGS_exbus!P71</f>
        <v>1.9756221432203347E-3</v>
      </c>
      <c r="Q71" s="25">
        <f>BRPL_EOD!Q71-BRPL_ISGS_exbus!Q71</f>
        <v>-4.3920972644375667E-3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-4.3944844124705895E-3</v>
      </c>
      <c r="W71" s="25">
        <f>BRPL_EOD!W71-BRPL_ISGS_exbus!W71</f>
        <v>0</v>
      </c>
      <c r="X71" s="25">
        <f>BRPL_EOD!X71-BRPL_ISGS_exbus!X71</f>
        <v>-4.3922477354172429E-3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-7.4600826559390043E-3</v>
      </c>
      <c r="L72" s="25">
        <f>BRPL_EOD!L72-BRPL_ISGS_exbus!L72</f>
        <v>-1.3801696458592971E-4</v>
      </c>
      <c r="M72" s="25">
        <f>BRPL_EOD!M72-BRPL_ISGS_exbus!M72</f>
        <v>0</v>
      </c>
      <c r="N72" s="25">
        <f>BRPL_EOD!N72-BRPL_ISGS_exbus!N72</f>
        <v>4.3920399754497907E-3</v>
      </c>
      <c r="O72" s="25">
        <f>BRPL_EOD!O72-BRPL_ISGS_exbus!O72</f>
        <v>0</v>
      </c>
      <c r="P72" s="25">
        <f>BRPL_EOD!P72-BRPL_ISGS_exbus!P72</f>
        <v>1.9756221432203347E-3</v>
      </c>
      <c r="Q72" s="25">
        <f>BRPL_EOD!Q72-BRPL_ISGS_exbus!Q72</f>
        <v>-4.3920972644375667E-3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-4.3944844124705895E-3</v>
      </c>
      <c r="W72" s="25">
        <f>BRPL_EOD!W72-BRPL_ISGS_exbus!W72</f>
        <v>0</v>
      </c>
      <c r="X72" s="25">
        <f>BRPL_EOD!X72-BRPL_ISGS_exbus!X72</f>
        <v>-4.3922477354172429E-3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-7.4600826559390043E-3</v>
      </c>
      <c r="L73" s="25">
        <f>BRPL_EOD!L73-BRPL_ISGS_exbus!L73</f>
        <v>-1.3801696458592971E-4</v>
      </c>
      <c r="M73" s="25">
        <f>BRPL_EOD!M73-BRPL_ISGS_exbus!M73</f>
        <v>0</v>
      </c>
      <c r="N73" s="25">
        <f>BRPL_EOD!N73-BRPL_ISGS_exbus!N73</f>
        <v>4.3920399754497907E-3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-4.3920972644375667E-3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-4.3944844124705895E-3</v>
      </c>
      <c r="W73" s="25">
        <f>BRPL_EOD!W73-BRPL_ISGS_exbus!W73</f>
        <v>0</v>
      </c>
      <c r="X73" s="25">
        <f>BRPL_EOD!X73-BRPL_ISGS_exbus!X73</f>
        <v>-4.3922477354172429E-3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-7.4600826559390043E-3</v>
      </c>
      <c r="L74" s="25">
        <f>BRPL_EOD!L74-BRPL_ISGS_exbus!L74</f>
        <v>-1.3801696458592971E-4</v>
      </c>
      <c r="M74" s="25">
        <f>BRPL_EOD!M74-BRPL_ISGS_exbus!M74</f>
        <v>0</v>
      </c>
      <c r="N74" s="25">
        <f>BRPL_EOD!N74-BRPL_ISGS_exbus!N74</f>
        <v>4.3920399754497907E-3</v>
      </c>
      <c r="O74" s="25">
        <f>BRPL_EOD!O74-BRPL_ISGS_exbus!O74</f>
        <v>0</v>
      </c>
      <c r="P74" s="25">
        <f>BRPL_EOD!P74-BRPL_ISGS_exbus!P74</f>
        <v>-1.9759918933637266E-3</v>
      </c>
      <c r="Q74" s="25">
        <f>BRPL_EOD!Q74-BRPL_ISGS_exbus!Q74</f>
        <v>-4.3920972644375667E-3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-4.3944844124705895E-3</v>
      </c>
      <c r="W74" s="25">
        <f>BRPL_EOD!W74-BRPL_ISGS_exbus!W74</f>
        <v>0</v>
      </c>
      <c r="X74" s="25">
        <f>BRPL_EOD!X74-BRPL_ISGS_exbus!X74</f>
        <v>-4.3922477354172429E-3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-7.4600826559390043E-3</v>
      </c>
      <c r="L75" s="25">
        <f>BRPL_EOD!L75-BRPL_ISGS_exbus!L75</f>
        <v>-1.3801696458592971E-4</v>
      </c>
      <c r="M75" s="25">
        <f>BRPL_EOD!M75-BRPL_ISGS_exbus!M75</f>
        <v>0</v>
      </c>
      <c r="N75" s="25">
        <f>BRPL_EOD!N75-BRPL_ISGS_exbus!N75</f>
        <v>4.3920399754497907E-3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-4.3920972644375667E-3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-4.3944844124705895E-3</v>
      </c>
      <c r="W75" s="25">
        <f>BRPL_EOD!W75-BRPL_ISGS_exbus!W75</f>
        <v>0</v>
      </c>
      <c r="X75" s="25">
        <f>BRPL_EOD!X75-BRPL_ISGS_exbus!X75</f>
        <v>-4.3922477354172429E-3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-7.4600826559390043E-3</v>
      </c>
      <c r="L76" s="25">
        <f>BRPL_EOD!L76-BRPL_ISGS_exbus!L76</f>
        <v>-1.3801696458592971E-4</v>
      </c>
      <c r="M76" s="25">
        <f>BRPL_EOD!M76-BRPL_ISGS_exbus!M76</f>
        <v>0</v>
      </c>
      <c r="N76" s="25">
        <f>BRPL_EOD!N76-BRPL_ISGS_exbus!N76</f>
        <v>4.3920399754497907E-3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-4.3920972644375667E-3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-4.3944844124705895E-3</v>
      </c>
      <c r="W76" s="25">
        <f>BRPL_EOD!W76-BRPL_ISGS_exbus!W76</f>
        <v>0</v>
      </c>
      <c r="X76" s="25">
        <f>BRPL_EOD!X76-BRPL_ISGS_exbus!X76</f>
        <v>-4.3922477354172429E-3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-7.4600826559390043E-3</v>
      </c>
      <c r="L77" s="25">
        <f>BRPL_EOD!L77-BRPL_ISGS_exbus!L77</f>
        <v>-1.3801696458592971E-4</v>
      </c>
      <c r="M77" s="25">
        <f>BRPL_EOD!M77-BRPL_ISGS_exbus!M77</f>
        <v>0</v>
      </c>
      <c r="N77" s="25">
        <f>BRPL_EOD!N77-BRPL_ISGS_exbus!N77</f>
        <v>4.3920399754497907E-3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-4.3920972644375667E-3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-4.3944844124705895E-3</v>
      </c>
      <c r="W77" s="25">
        <f>BRPL_EOD!W77-BRPL_ISGS_exbus!W77</f>
        <v>0</v>
      </c>
      <c r="X77" s="25">
        <f>BRPL_EOD!X77-BRPL_ISGS_exbus!X77</f>
        <v>-4.3922477354172429E-3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-7.4600826559390043E-3</v>
      </c>
      <c r="L78" s="25">
        <f>BRPL_EOD!L78-BRPL_ISGS_exbus!L78</f>
        <v>-1.3801696458592971E-4</v>
      </c>
      <c r="M78" s="25">
        <f>BRPL_EOD!M78-BRPL_ISGS_exbus!M78</f>
        <v>0</v>
      </c>
      <c r="N78" s="25">
        <f>BRPL_EOD!N78-BRPL_ISGS_exbus!N78</f>
        <v>4.3920399754497907E-3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-4.3920972644375667E-3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-4.3944844124705895E-3</v>
      </c>
      <c r="W78" s="25">
        <f>BRPL_EOD!W78-BRPL_ISGS_exbus!W78</f>
        <v>0</v>
      </c>
      <c r="X78" s="25">
        <f>BRPL_EOD!X78-BRPL_ISGS_exbus!X78</f>
        <v>-4.3922477354172429E-3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-1.5131397650147704E-4</v>
      </c>
      <c r="M79" s="25">
        <f>BRPL_EOD!M79-BRPL_ISGS_exbus!M79</f>
        <v>0</v>
      </c>
      <c r="N79" s="25">
        <f>BRPL_EOD!N79-BRPL_ISGS_exbus!N79</f>
        <v>4.3920399754497907E-3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-4.3944844124705895E-3</v>
      </c>
      <c r="W79" s="25">
        <f>BRPL_EOD!W79-BRPL_ISGS_exbus!W79</f>
        <v>0</v>
      </c>
      <c r="X79" s="25">
        <f>BRPL_EOD!X79-BRPL_ISGS_exbus!X79</f>
        <v>-4.3922477354172429E-3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-1.5131397650147704E-4</v>
      </c>
      <c r="M80" s="25">
        <f>BRPL_EOD!M80-BRPL_ISGS_exbus!M80</f>
        <v>0</v>
      </c>
      <c r="N80" s="25">
        <f>BRPL_EOD!N80-BRPL_ISGS_exbus!N80</f>
        <v>4.3920399754497907E-3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-4.3944844124705895E-3</v>
      </c>
      <c r="W80" s="25">
        <f>BRPL_EOD!W80-BRPL_ISGS_exbus!W80</f>
        <v>0</v>
      </c>
      <c r="X80" s="25">
        <f>BRPL_EOD!X80-BRPL_ISGS_exbus!X80</f>
        <v>-4.3922477354172429E-3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-1.5131397650147704E-4</v>
      </c>
      <c r="M81" s="25">
        <f>BRPL_EOD!M81-BRPL_ISGS_exbus!M81</f>
        <v>0</v>
      </c>
      <c r="N81" s="25">
        <f>BRPL_EOD!N81-BRPL_ISGS_exbus!N81</f>
        <v>4.3920399754497907E-3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-4.3944844124705895E-3</v>
      </c>
      <c r="W81" s="25">
        <f>BRPL_EOD!W81-BRPL_ISGS_exbus!W81</f>
        <v>0</v>
      </c>
      <c r="X81" s="25">
        <f>BRPL_EOD!X81-BRPL_ISGS_exbus!X81</f>
        <v>-4.3922477354172429E-3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-1.5131397650147704E-4</v>
      </c>
      <c r="M82" s="25">
        <f>BRPL_EOD!M82-BRPL_ISGS_exbus!M82</f>
        <v>0</v>
      </c>
      <c r="N82" s="25">
        <f>BRPL_EOD!N82-BRPL_ISGS_exbus!N82</f>
        <v>4.3920399754497907E-3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-4.3944844124705895E-3</v>
      </c>
      <c r="W82" s="25">
        <f>BRPL_EOD!W82-BRPL_ISGS_exbus!W82</f>
        <v>0</v>
      </c>
      <c r="X82" s="25">
        <f>BRPL_EOD!X82-BRPL_ISGS_exbus!X82</f>
        <v>-4.3922477354172429E-3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-1.4418027308327197E-4</v>
      </c>
      <c r="M83" s="25">
        <f>BRPL_EOD!M83-BRPL_ISGS_exbus!M83</f>
        <v>0</v>
      </c>
      <c r="N83" s="25">
        <f>BRPL_EOD!N83-BRPL_ISGS_exbus!N83</f>
        <v>4.3920399754497907E-3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-4.3944844124705895E-3</v>
      </c>
      <c r="W83" s="25">
        <f>BRPL_EOD!W83-BRPL_ISGS_exbus!W83</f>
        <v>0</v>
      </c>
      <c r="X83" s="25">
        <f>BRPL_EOD!X83-BRPL_ISGS_exbus!X83</f>
        <v>-4.3922477354172429E-3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-1.4741055303346684E-4</v>
      </c>
      <c r="M84" s="25">
        <f>BRPL_EOD!M84-BRPL_ISGS_exbus!M84</f>
        <v>0</v>
      </c>
      <c r="N84" s="25">
        <f>BRPL_EOD!N84-BRPL_ISGS_exbus!N84</f>
        <v>4.3920399754497907E-3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-4.3944844124705895E-3</v>
      </c>
      <c r="W84" s="25">
        <f>BRPL_EOD!W84-BRPL_ISGS_exbus!W84</f>
        <v>0</v>
      </c>
      <c r="X84" s="25">
        <f>BRPL_EOD!X84-BRPL_ISGS_exbus!X84</f>
        <v>-4.3922477354172429E-3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-1.5058964322189894E-4</v>
      </c>
      <c r="M85" s="25">
        <f>BRPL_EOD!M85-BRPL_ISGS_exbus!M85</f>
        <v>0</v>
      </c>
      <c r="N85" s="25">
        <f>BRPL_EOD!N85-BRPL_ISGS_exbus!N85</f>
        <v>4.3920399754497907E-3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-4.3944844124705895E-3</v>
      </c>
      <c r="W85" s="25">
        <f>BRPL_EOD!W85-BRPL_ISGS_exbus!W85</f>
        <v>0</v>
      </c>
      <c r="X85" s="25">
        <f>BRPL_EOD!X85-BRPL_ISGS_exbus!X85</f>
        <v>-4.3922477354172429E-3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-1.509509409443055E-4</v>
      </c>
      <c r="M86" s="25">
        <f>BRPL_EOD!M86-BRPL_ISGS_exbus!M86</f>
        <v>0</v>
      </c>
      <c r="N86" s="25">
        <f>BRPL_EOD!N86-BRPL_ISGS_exbus!N86</f>
        <v>4.3920399754497907E-3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-4.3944844124705895E-3</v>
      </c>
      <c r="W86" s="25">
        <f>BRPL_EOD!W86-BRPL_ISGS_exbus!W86</f>
        <v>0</v>
      </c>
      <c r="X86" s="25">
        <f>BRPL_EOD!X86-BRPL_ISGS_exbus!X86</f>
        <v>-4.3922477354172429E-3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-1.8860426728473101E-4</v>
      </c>
      <c r="M87" s="25">
        <f>BRPL_EOD!M87-BRPL_ISGS_exbus!M87</f>
        <v>0</v>
      </c>
      <c r="N87" s="25">
        <f>BRPL_EOD!N87-BRPL_ISGS_exbus!N87</f>
        <v>4.3920399754497907E-3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-4.3944844124705895E-3</v>
      </c>
      <c r="W87" s="25">
        <f>BRPL_EOD!W87-BRPL_ISGS_exbus!W87</f>
        <v>0</v>
      </c>
      <c r="X87" s="25">
        <f>BRPL_EOD!X87-BRPL_ISGS_exbus!X87</f>
        <v>-4.3922477354172429E-3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4.3920399754497907E-3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-4.3944844124705895E-3</v>
      </c>
      <c r="W88" s="25">
        <f>BRPL_EOD!W88-BRPL_ISGS_exbus!W88</f>
        <v>0</v>
      </c>
      <c r="X88" s="25">
        <f>BRPL_EOD!X88-BRPL_ISGS_exbus!X88</f>
        <v>-4.3922477354172429E-3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4.3920399754497907E-3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-5.8266129032258362E-3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-4.3944844124705895E-3</v>
      </c>
      <c r="W89" s="25">
        <f>BRPL_EOD!W89-BRPL_ISGS_exbus!W89</f>
        <v>0</v>
      </c>
      <c r="X89" s="25">
        <f>BRPL_EOD!X89-BRPL_ISGS_exbus!X89</f>
        <v>-4.3922477354172429E-3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4.3920399754497907E-3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-5.8266129032258362E-3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-4.3944844124705895E-3</v>
      </c>
      <c r="W90" s="25">
        <f>BRPL_EOD!W90-BRPL_ISGS_exbus!W90</f>
        <v>0</v>
      </c>
      <c r="X90" s="25">
        <f>BRPL_EOD!X90-BRPL_ISGS_exbus!X90</f>
        <v>-4.3922477354172429E-3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4.3920399754497907E-3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-5.8266129032258362E-3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-4.3944844124705895E-3</v>
      </c>
      <c r="W91" s="25">
        <f>BRPL_EOD!W91-BRPL_ISGS_exbus!W91</f>
        <v>0</v>
      </c>
      <c r="X91" s="25">
        <f>BRPL_EOD!X91-BRPL_ISGS_exbus!X91</f>
        <v>-4.3922477354172429E-3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4.3920399754497907E-3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-5.8266129032258362E-3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-4.3944844124705895E-3</v>
      </c>
      <c r="W92" s="25">
        <f>BRPL_EOD!W92-BRPL_ISGS_exbus!W92</f>
        <v>0</v>
      </c>
      <c r="X92" s="25">
        <f>BRPL_EOD!X92-BRPL_ISGS_exbus!X92</f>
        <v>-4.3922477354172429E-3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4.3920399754497907E-3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-5.8266129032258362E-3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-4.7814742335283711E-3</v>
      </c>
      <c r="W93" s="25">
        <f>BRPL_EOD!W93-BRPL_ISGS_exbus!W93</f>
        <v>0</v>
      </c>
      <c r="X93" s="25">
        <f>BRPL_EOD!X93-BRPL_ISGS_exbus!X93</f>
        <v>-4.3922477354172429E-3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4.3920399754497907E-3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-5.8266129032258362E-3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-4.7814742335283711E-3</v>
      </c>
      <c r="W94" s="25">
        <f>BRPL_EOD!W94-BRPL_ISGS_exbus!W94</f>
        <v>0</v>
      </c>
      <c r="X94" s="25">
        <f>BRPL_EOD!X94-BRPL_ISGS_exbus!X94</f>
        <v>-4.3922477354172429E-3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4.3920399754497907E-3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-5.8266129032258362E-3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-4.7814742335283711E-3</v>
      </c>
      <c r="W95" s="25">
        <f>BRPL_EOD!W95-BRPL_ISGS_exbus!W95</f>
        <v>0</v>
      </c>
      <c r="X95" s="25">
        <f>BRPL_EOD!X95-BRPL_ISGS_exbus!X95</f>
        <v>-4.3922477354172429E-3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4.3920399754497907E-3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-5.8266129032258362E-3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-4.7814742335283711E-3</v>
      </c>
      <c r="W96" s="25">
        <f>BRPL_EOD!W96-BRPL_ISGS_exbus!W96</f>
        <v>0</v>
      </c>
      <c r="X96" s="25">
        <f>BRPL_EOD!X96-BRPL_ISGS_exbus!X96</f>
        <v>-4.3922477354172429E-3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4.3920399754497907E-3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-5.8266129032258362E-3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-4.7814742335283711E-3</v>
      </c>
      <c r="W97" s="25">
        <f>BRPL_EOD!W97-BRPL_ISGS_exbus!W97</f>
        <v>0</v>
      </c>
      <c r="X97" s="25">
        <f>BRPL_EOD!X97-BRPL_ISGS_exbus!X97</f>
        <v>-4.3922477354172429E-3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4.3920399754497907E-3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-5.8266129032258362E-3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-4.7814742335283711E-3</v>
      </c>
      <c r="W98" s="25">
        <f>BRPL_EOD!W98-BRPL_ISGS_exbus!W98</f>
        <v>0</v>
      </c>
      <c r="X98" s="25">
        <f>BRPL_EOD!X98-BRPL_ISGS_exbus!X98</f>
        <v>-4.3922477354172429E-3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1.1864670653949361E-5</v>
      </c>
      <c r="L99" s="25">
        <f>BRPL_EOD!L99-BRPL_ISGS_exbus!L99</f>
        <v>-1.2004533897352898E-6</v>
      </c>
      <c r="M99" s="25">
        <f>BRPL_EOD!M99-BRPL_ISGS_exbus!M99</f>
        <v>0</v>
      </c>
      <c r="N99" s="25">
        <f>BRPL_EOD!N99-BRPL_ISGS_exbus!N99</f>
        <v>1.0803426988292841E-4</v>
      </c>
      <c r="O99" s="25">
        <f>BRPL_EOD!O99-BRPL_ISGS_exbus!O99</f>
        <v>0</v>
      </c>
      <c r="P99" s="25">
        <f>BRPL_EOD!P99-BRPL_ISGS_exbus!P99</f>
        <v>5.4328684560012164E-6</v>
      </c>
      <c r="Q99" s="25">
        <f>BRPL_EOD!Q99-BRPL_ISGS_exbus!Q99</f>
        <v>-7.3758967382653307E-5</v>
      </c>
      <c r="R99" s="25">
        <f>BRPL_EOD!R99-BRPL_ISGS_exbus!R99</f>
        <v>-1.415720063996373E-5</v>
      </c>
      <c r="S99" s="25">
        <f>BRPL_EOD!S99-BRPL_ISGS_exbus!S99</f>
        <v>-3.1451612903243831E-5</v>
      </c>
      <c r="T99" s="25">
        <f>BRPL_EOD!T99-BRPL_ISGS_exbus!T99</f>
        <v>0</v>
      </c>
      <c r="U99" s="25">
        <f>BRPL_EOD!U99-BRPL_ISGS_exbus!U99</f>
        <v>9.2707238976696971E-6</v>
      </c>
      <c r="V99" s="25">
        <f>BRPL_EOD!V99-BRPL_ISGS_exbus!V99</f>
        <v>-8.4383013211924984E-5</v>
      </c>
      <c r="W99" s="25">
        <f>BRPL_EOD!W99-BRPL_ISGS_exbus!W99</f>
        <v>-3.5484499869564701E-5</v>
      </c>
      <c r="X99" s="25">
        <f>BRPL_EOD!X99-BRPL_ISGS_exbus!X99</f>
        <v>-7.6864335372350823E-5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-0.02</v>
      </c>
      <c r="C3" s="194">
        <f>PPCL_NG!P3+PPCL_Spot!P3+GT_NG!P3+GT_Spot!P3+Bawana_NG!P3+Bawana_RLNG!P3+Bawana_Spot!P3</f>
        <v>-2.5000000000000001E-2</v>
      </c>
      <c r="D3" s="195">
        <f t="shared" ref="D3:D66" si="0">B3-C3</f>
        <v>5.000000000000001E-3</v>
      </c>
      <c r="E3" s="194">
        <f>PPCL_NG!J3+PPCL_Spot!J3+GT_NG!J3+GT_Spot!J3+Bawana_NG!J3+Bawana_RLNG!J3+Bawana_Spot!J3</f>
        <v>-0.01</v>
      </c>
      <c r="F3" s="194">
        <f>PPCL_NG!Q3+PPCL_Spot!Q3+GT_NG!Q3+GT_Spot!Q3+Bawana_NG!Q3+Bawana_RLNG!Q3+Bawana_Spot!Q3</f>
        <v>-1.2500000000000001E-2</v>
      </c>
      <c r="G3" s="195">
        <f t="shared" ref="G3:G66" si="1">E3-F3</f>
        <v>2.5000000000000005E-3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0</v>
      </c>
      <c r="L3" s="194">
        <f>PPCL_NG!S3+PPCL_Spot!S3+GT_NG!S3+GT_Spot!S3+Bawana_NG!S3+Bawana_RLNG!S3+Bawana_Spot!S3</f>
        <v>0</v>
      </c>
      <c r="M3" s="195">
        <f t="shared" ref="M3:M66" si="3">K3-L3</f>
        <v>0</v>
      </c>
      <c r="N3" s="194">
        <f>PPCL_NG!M3+PPCL_Spot!M3+GT_NG!M3+GT_Spot!M3+Bawana_NG!M3+Bawana_RLNG!M3+Bawana_Spot!M3</f>
        <v>-0.01</v>
      </c>
      <c r="O3" s="194">
        <f>PPCL_NG!T3+PPCL_Spot!T3+GT_NG!T3+GT_Spot!T3+Bawana_NG!T3+Bawana_RLNG!T3+Bawana_Spot!T3</f>
        <v>-1.2500000000000001E-2</v>
      </c>
      <c r="P3" s="195">
        <f t="shared" ref="P3:P66" si="4">N3-O3</f>
        <v>2.5000000000000005E-3</v>
      </c>
      <c r="Q3" s="195">
        <f>D3+G3+J3+M3+P3</f>
        <v>1.0000000000000002E-2</v>
      </c>
    </row>
    <row r="4" spans="1:17">
      <c r="A4" s="34" t="s">
        <v>46</v>
      </c>
      <c r="B4" s="194">
        <f>PPCL_NG!I4+PPCL_Spot!I4+GT_NG!I4+GT_Spot!I4+Bawana_NG!I4+Bawana_RLNG!I4+Bawana_Spot!I4</f>
        <v>-0.02</v>
      </c>
      <c r="C4" s="194">
        <f>PPCL_NG!P4+PPCL_Spot!P4+GT_NG!P4+GT_Spot!P4+Bawana_NG!P4+Bawana_RLNG!P4+Bawana_Spot!P4</f>
        <v>-2.5000000000000001E-2</v>
      </c>
      <c r="D4" s="195">
        <f t="shared" si="0"/>
        <v>5.000000000000001E-3</v>
      </c>
      <c r="E4" s="194">
        <f>PPCL_NG!J4+PPCL_Spot!J4+GT_NG!J4+GT_Spot!J4+Bawana_NG!J4+Bawana_RLNG!J4+Bawana_Spot!J4</f>
        <v>-0.01</v>
      </c>
      <c r="F4" s="194">
        <f>PPCL_NG!Q4+PPCL_Spot!Q4+GT_NG!Q4+GT_Spot!Q4+Bawana_NG!Q4+Bawana_RLNG!Q4+Bawana_Spot!Q4</f>
        <v>-1.2500000000000001E-2</v>
      </c>
      <c r="G4" s="195">
        <f t="shared" si="1"/>
        <v>2.5000000000000005E-3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0</v>
      </c>
      <c r="L4" s="194">
        <f>PPCL_NG!S4+PPCL_Spot!S4+GT_NG!S4+GT_Spot!S4+Bawana_NG!S4+Bawana_RLNG!S4+Bawana_Spot!S4</f>
        <v>0</v>
      </c>
      <c r="M4" s="195">
        <f t="shared" si="3"/>
        <v>0</v>
      </c>
      <c r="N4" s="194">
        <f>PPCL_NG!M4+PPCL_Spot!M4+GT_NG!M4+GT_Spot!M4+Bawana_NG!M4+Bawana_RLNG!M4+Bawana_Spot!M4</f>
        <v>-0.01</v>
      </c>
      <c r="O4" s="194">
        <f>PPCL_NG!T4+PPCL_Spot!T4+GT_NG!T4+GT_Spot!T4+Bawana_NG!T4+Bawana_RLNG!T4+Bawana_Spot!T4</f>
        <v>-1.2500000000000001E-2</v>
      </c>
      <c r="P4" s="195">
        <f t="shared" si="4"/>
        <v>2.5000000000000005E-3</v>
      </c>
      <c r="Q4" s="195">
        <f t="shared" ref="Q4:Q67" si="5">D4+G4+J4+M4+P4</f>
        <v>1.0000000000000002E-2</v>
      </c>
    </row>
    <row r="5" spans="1:17">
      <c r="A5" s="34" t="s">
        <v>47</v>
      </c>
      <c r="B5" s="194">
        <f>PPCL_NG!I5+PPCL_Spot!I5+GT_NG!I5+GT_Spot!I5+Bawana_NG!I5+Bawana_RLNG!I5+Bawana_Spot!I5</f>
        <v>-0.02</v>
      </c>
      <c r="C5" s="194">
        <f>PPCL_NG!P5+PPCL_Spot!P5+GT_NG!P5+GT_Spot!P5+Bawana_NG!P5+Bawana_RLNG!P5+Bawana_Spot!P5</f>
        <v>-2.5000000000000001E-2</v>
      </c>
      <c r="D5" s="195">
        <f t="shared" si="0"/>
        <v>5.000000000000001E-3</v>
      </c>
      <c r="E5" s="194">
        <f>PPCL_NG!J5+PPCL_Spot!J5+GT_NG!J5+GT_Spot!J5+Bawana_NG!J5+Bawana_RLNG!J5+Bawana_Spot!J5</f>
        <v>-0.01</v>
      </c>
      <c r="F5" s="194">
        <f>PPCL_NG!Q5+PPCL_Spot!Q5+GT_NG!Q5+GT_Spot!Q5+Bawana_NG!Q5+Bawana_RLNG!Q5+Bawana_Spot!Q5</f>
        <v>-1.2500000000000001E-2</v>
      </c>
      <c r="G5" s="195">
        <f t="shared" si="1"/>
        <v>2.5000000000000005E-3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0</v>
      </c>
      <c r="L5" s="194">
        <f>PPCL_NG!S5+PPCL_Spot!S5+GT_NG!S5+GT_Spot!S5+Bawana_NG!S5+Bawana_RLNG!S5+Bawana_Spot!S5</f>
        <v>0</v>
      </c>
      <c r="M5" s="195">
        <f t="shared" si="3"/>
        <v>0</v>
      </c>
      <c r="N5" s="194">
        <f>PPCL_NG!M5+PPCL_Spot!M5+GT_NG!M5+GT_Spot!M5+Bawana_NG!M5+Bawana_RLNG!M5+Bawana_Spot!M5</f>
        <v>-0.01</v>
      </c>
      <c r="O5" s="194">
        <f>PPCL_NG!T5+PPCL_Spot!T5+GT_NG!T5+GT_Spot!T5+Bawana_NG!T5+Bawana_RLNG!T5+Bawana_Spot!T5</f>
        <v>-1.2500000000000001E-2</v>
      </c>
      <c r="P5" s="195">
        <f t="shared" si="4"/>
        <v>2.5000000000000005E-3</v>
      </c>
      <c r="Q5" s="195">
        <f t="shared" si="5"/>
        <v>1.0000000000000002E-2</v>
      </c>
    </row>
    <row r="6" spans="1:17">
      <c r="A6" s="34" t="s">
        <v>48</v>
      </c>
      <c r="B6" s="194">
        <f>PPCL_NG!I6+PPCL_Spot!I6+GT_NG!I6+GT_Spot!I6+Bawana_NG!I6+Bawana_RLNG!I6+Bawana_Spot!I6</f>
        <v>-0.02</v>
      </c>
      <c r="C6" s="194">
        <f>PPCL_NG!P6+PPCL_Spot!P6+GT_NG!P6+GT_Spot!P6+Bawana_NG!P6+Bawana_RLNG!P6+Bawana_Spot!P6</f>
        <v>-2.5000000000000001E-2</v>
      </c>
      <c r="D6" s="195">
        <f t="shared" si="0"/>
        <v>5.000000000000001E-3</v>
      </c>
      <c r="E6" s="194">
        <f>PPCL_NG!J6+PPCL_Spot!J6+GT_NG!J6+GT_Spot!J6+Bawana_NG!J6+Bawana_RLNG!J6+Bawana_Spot!J6</f>
        <v>-0.01</v>
      </c>
      <c r="F6" s="194">
        <f>PPCL_NG!Q6+PPCL_Spot!Q6+GT_NG!Q6+GT_Spot!Q6+Bawana_NG!Q6+Bawana_RLNG!Q6+Bawana_Spot!Q6</f>
        <v>-1.2500000000000001E-2</v>
      </c>
      <c r="G6" s="195">
        <f t="shared" si="1"/>
        <v>2.5000000000000005E-3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0</v>
      </c>
      <c r="L6" s="194">
        <f>PPCL_NG!S6+PPCL_Spot!S6+GT_NG!S6+GT_Spot!S6+Bawana_NG!S6+Bawana_RLNG!S6+Bawana_Spot!S6</f>
        <v>0</v>
      </c>
      <c r="M6" s="195">
        <f t="shared" si="3"/>
        <v>0</v>
      </c>
      <c r="N6" s="194">
        <f>PPCL_NG!M6+PPCL_Spot!M6+GT_NG!M6+GT_Spot!M6+Bawana_NG!M6+Bawana_RLNG!M6+Bawana_Spot!M6</f>
        <v>-0.01</v>
      </c>
      <c r="O6" s="194">
        <f>PPCL_NG!T6+PPCL_Spot!T6+GT_NG!T6+GT_Spot!T6+Bawana_NG!T6+Bawana_RLNG!T6+Bawana_Spot!T6</f>
        <v>-1.2500000000000001E-2</v>
      </c>
      <c r="P6" s="195">
        <f t="shared" si="4"/>
        <v>2.5000000000000005E-3</v>
      </c>
      <c r="Q6" s="195">
        <f t="shared" si="5"/>
        <v>1.0000000000000002E-2</v>
      </c>
    </row>
    <row r="7" spans="1:17">
      <c r="A7" s="34" t="s">
        <v>49</v>
      </c>
      <c r="B7" s="194">
        <f>PPCL_NG!I7+PPCL_Spot!I7+GT_NG!I7+GT_Spot!I7+Bawana_NG!I7+Bawana_RLNG!I7+Bawana_Spot!I7</f>
        <v>-0.02</v>
      </c>
      <c r="C7" s="194">
        <f>PPCL_NG!P7+PPCL_Spot!P7+GT_NG!P7+GT_Spot!P7+Bawana_NG!P7+Bawana_RLNG!P7+Bawana_Spot!P7</f>
        <v>-2.5000000000000001E-2</v>
      </c>
      <c r="D7" s="195">
        <f t="shared" si="0"/>
        <v>5.000000000000001E-3</v>
      </c>
      <c r="E7" s="194">
        <f>PPCL_NG!J7+PPCL_Spot!J7+GT_NG!J7+GT_Spot!J7+Bawana_NG!J7+Bawana_RLNG!J7+Bawana_Spot!J7</f>
        <v>-0.01</v>
      </c>
      <c r="F7" s="194">
        <f>PPCL_NG!Q7+PPCL_Spot!Q7+GT_NG!Q7+GT_Spot!Q7+Bawana_NG!Q7+Bawana_RLNG!Q7+Bawana_Spot!Q7</f>
        <v>-1.2500000000000001E-2</v>
      </c>
      <c r="G7" s="195">
        <f t="shared" si="1"/>
        <v>2.5000000000000005E-3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0</v>
      </c>
      <c r="L7" s="194">
        <f>PPCL_NG!S7+PPCL_Spot!S7+GT_NG!S7+GT_Spot!S7+Bawana_NG!S7+Bawana_RLNG!S7+Bawana_Spot!S7</f>
        <v>0</v>
      </c>
      <c r="M7" s="195">
        <f t="shared" si="3"/>
        <v>0</v>
      </c>
      <c r="N7" s="194">
        <f>PPCL_NG!M7+PPCL_Spot!M7+GT_NG!M7+GT_Spot!M7+Bawana_NG!M7+Bawana_RLNG!M7+Bawana_Spot!M7</f>
        <v>-0.01</v>
      </c>
      <c r="O7" s="194">
        <f>PPCL_NG!T7+PPCL_Spot!T7+GT_NG!T7+GT_Spot!T7+Bawana_NG!T7+Bawana_RLNG!T7+Bawana_Spot!T7</f>
        <v>-1.2500000000000001E-2</v>
      </c>
      <c r="P7" s="195">
        <f t="shared" si="4"/>
        <v>2.5000000000000005E-3</v>
      </c>
      <c r="Q7" s="195">
        <f t="shared" si="5"/>
        <v>1.0000000000000002E-2</v>
      </c>
    </row>
    <row r="8" spans="1:17">
      <c r="A8" s="34" t="s">
        <v>50</v>
      </c>
      <c r="B8" s="194">
        <f>PPCL_NG!I8+PPCL_Spot!I8+GT_NG!I8+GT_Spot!I8+Bawana_NG!I8+Bawana_RLNG!I8+Bawana_Spot!I8</f>
        <v>-0.02</v>
      </c>
      <c r="C8" s="194">
        <f>PPCL_NG!P8+PPCL_Spot!P8+GT_NG!P8+GT_Spot!P8+Bawana_NG!P8+Bawana_RLNG!P8+Bawana_Spot!P8</f>
        <v>-2.5000000000000001E-2</v>
      </c>
      <c r="D8" s="195">
        <f t="shared" si="0"/>
        <v>5.000000000000001E-3</v>
      </c>
      <c r="E8" s="194">
        <f>PPCL_NG!J8+PPCL_Spot!J8+GT_NG!J8+GT_Spot!J8+Bawana_NG!J8+Bawana_RLNG!J8+Bawana_Spot!J8</f>
        <v>-0.01</v>
      </c>
      <c r="F8" s="194">
        <f>PPCL_NG!Q8+PPCL_Spot!Q8+GT_NG!Q8+GT_Spot!Q8+Bawana_NG!Q8+Bawana_RLNG!Q8+Bawana_Spot!Q8</f>
        <v>-1.2500000000000001E-2</v>
      </c>
      <c r="G8" s="195">
        <f t="shared" si="1"/>
        <v>2.5000000000000005E-3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0</v>
      </c>
      <c r="L8" s="194">
        <f>PPCL_NG!S8+PPCL_Spot!S8+GT_NG!S8+GT_Spot!S8+Bawana_NG!S8+Bawana_RLNG!S8+Bawana_Spot!S8</f>
        <v>0</v>
      </c>
      <c r="M8" s="195">
        <f t="shared" si="3"/>
        <v>0</v>
      </c>
      <c r="N8" s="194">
        <f>PPCL_NG!M8+PPCL_Spot!M8+GT_NG!M8+GT_Spot!M8+Bawana_NG!M8+Bawana_RLNG!M8+Bawana_Spot!M8</f>
        <v>-0.01</v>
      </c>
      <c r="O8" s="194">
        <f>PPCL_NG!T8+PPCL_Spot!T8+GT_NG!T8+GT_Spot!T8+Bawana_NG!T8+Bawana_RLNG!T8+Bawana_Spot!T8</f>
        <v>-1.2500000000000001E-2</v>
      </c>
      <c r="P8" s="195">
        <f t="shared" si="4"/>
        <v>2.5000000000000005E-3</v>
      </c>
      <c r="Q8" s="195">
        <f t="shared" si="5"/>
        <v>1.0000000000000002E-2</v>
      </c>
    </row>
    <row r="9" spans="1:17">
      <c r="A9" s="34" t="s">
        <v>51</v>
      </c>
      <c r="B9" s="194">
        <f>PPCL_NG!I9+PPCL_Spot!I9+GT_NG!I9+GT_Spot!I9+Bawana_NG!I9+Bawana_RLNG!I9+Bawana_Spot!I9</f>
        <v>-0.02</v>
      </c>
      <c r="C9" s="194">
        <f>PPCL_NG!P9+PPCL_Spot!P9+GT_NG!P9+GT_Spot!P9+Bawana_NG!P9+Bawana_RLNG!P9+Bawana_Spot!P9</f>
        <v>-2.5000000000000001E-2</v>
      </c>
      <c r="D9" s="195">
        <f t="shared" si="0"/>
        <v>5.000000000000001E-3</v>
      </c>
      <c r="E9" s="194">
        <f>PPCL_NG!J9+PPCL_Spot!J9+GT_NG!J9+GT_Spot!J9+Bawana_NG!J9+Bawana_RLNG!J9+Bawana_Spot!J9</f>
        <v>-0.01</v>
      </c>
      <c r="F9" s="194">
        <f>PPCL_NG!Q9+PPCL_Spot!Q9+GT_NG!Q9+GT_Spot!Q9+Bawana_NG!Q9+Bawana_RLNG!Q9+Bawana_Spot!Q9</f>
        <v>-1.2500000000000001E-2</v>
      </c>
      <c r="G9" s="195">
        <f t="shared" si="1"/>
        <v>2.5000000000000005E-3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0</v>
      </c>
      <c r="L9" s="194">
        <f>PPCL_NG!S9+PPCL_Spot!S9+GT_NG!S9+GT_Spot!S9+Bawana_NG!S9+Bawana_RLNG!S9+Bawana_Spot!S9</f>
        <v>0</v>
      </c>
      <c r="M9" s="195">
        <f t="shared" si="3"/>
        <v>0</v>
      </c>
      <c r="N9" s="194">
        <f>PPCL_NG!M9+PPCL_Spot!M9+GT_NG!M9+GT_Spot!M9+Bawana_NG!M9+Bawana_RLNG!M9+Bawana_Spot!M9</f>
        <v>-0.01</v>
      </c>
      <c r="O9" s="194">
        <f>PPCL_NG!T9+PPCL_Spot!T9+GT_NG!T9+GT_Spot!T9+Bawana_NG!T9+Bawana_RLNG!T9+Bawana_Spot!T9</f>
        <v>-1.2500000000000001E-2</v>
      </c>
      <c r="P9" s="195">
        <f t="shared" si="4"/>
        <v>2.5000000000000005E-3</v>
      </c>
      <c r="Q9" s="195">
        <f t="shared" si="5"/>
        <v>1.0000000000000002E-2</v>
      </c>
    </row>
    <row r="10" spans="1:17">
      <c r="A10" s="34" t="s">
        <v>52</v>
      </c>
      <c r="B10" s="194">
        <f>PPCL_NG!I10+PPCL_Spot!I10+GT_NG!I10+GT_Spot!I10+Bawana_NG!I10+Bawana_RLNG!I10+Bawana_Spot!I10</f>
        <v>-0.02</v>
      </c>
      <c r="C10" s="194">
        <f>PPCL_NG!P10+PPCL_Spot!P10+GT_NG!P10+GT_Spot!P10+Bawana_NG!P10+Bawana_RLNG!P10+Bawana_Spot!P10</f>
        <v>-2.5000000000000001E-2</v>
      </c>
      <c r="D10" s="195">
        <f t="shared" si="0"/>
        <v>5.000000000000001E-3</v>
      </c>
      <c r="E10" s="194">
        <f>PPCL_NG!J10+PPCL_Spot!J10+GT_NG!J10+GT_Spot!J10+Bawana_NG!J10+Bawana_RLNG!J10+Bawana_Spot!J10</f>
        <v>-0.01</v>
      </c>
      <c r="F10" s="194">
        <f>PPCL_NG!Q10+PPCL_Spot!Q10+GT_NG!Q10+GT_Spot!Q10+Bawana_NG!Q10+Bawana_RLNG!Q10+Bawana_Spot!Q10</f>
        <v>-1.2500000000000001E-2</v>
      </c>
      <c r="G10" s="195">
        <f t="shared" si="1"/>
        <v>2.5000000000000005E-3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0</v>
      </c>
      <c r="L10" s="194">
        <f>PPCL_NG!S10+PPCL_Spot!S10+GT_NG!S10+GT_Spot!S10+Bawana_NG!S10+Bawana_RLNG!S10+Bawana_Spot!S10</f>
        <v>0</v>
      </c>
      <c r="M10" s="195">
        <f t="shared" si="3"/>
        <v>0</v>
      </c>
      <c r="N10" s="194">
        <f>PPCL_NG!M10+PPCL_Spot!M10+GT_NG!M10+GT_Spot!M10+Bawana_NG!M10+Bawana_RLNG!M10+Bawana_Spot!M10</f>
        <v>-0.01</v>
      </c>
      <c r="O10" s="194">
        <f>PPCL_NG!T10+PPCL_Spot!T10+GT_NG!T10+GT_Spot!T10+Bawana_NG!T10+Bawana_RLNG!T10+Bawana_Spot!T10</f>
        <v>-1.2500000000000001E-2</v>
      </c>
      <c r="P10" s="195">
        <f t="shared" si="4"/>
        <v>2.5000000000000005E-3</v>
      </c>
      <c r="Q10" s="195">
        <f t="shared" si="5"/>
        <v>1.0000000000000002E-2</v>
      </c>
    </row>
    <row r="11" spans="1:17">
      <c r="A11" s="34" t="s">
        <v>53</v>
      </c>
      <c r="B11" s="194">
        <f>PPCL_NG!I11+PPCL_Spot!I11+GT_NG!I11+GT_Spot!I11+Bawana_NG!I11+Bawana_RLNG!I11+Bawana_Spot!I11</f>
        <v>-0.02</v>
      </c>
      <c r="C11" s="194">
        <f>PPCL_NG!P11+PPCL_Spot!P11+GT_NG!P11+GT_Spot!P11+Bawana_NG!P11+Bawana_RLNG!P11+Bawana_Spot!P11</f>
        <v>-2.5000000000000001E-2</v>
      </c>
      <c r="D11" s="195">
        <f t="shared" si="0"/>
        <v>5.000000000000001E-3</v>
      </c>
      <c r="E11" s="194">
        <f>PPCL_NG!J11+PPCL_Spot!J11+GT_NG!J11+GT_Spot!J11+Bawana_NG!J11+Bawana_RLNG!J11+Bawana_Spot!J11</f>
        <v>-0.01</v>
      </c>
      <c r="F11" s="194">
        <f>PPCL_NG!Q11+PPCL_Spot!Q11+GT_NG!Q11+GT_Spot!Q11+Bawana_NG!Q11+Bawana_RLNG!Q11+Bawana_Spot!Q11</f>
        <v>-1.2500000000000001E-2</v>
      </c>
      <c r="G11" s="195">
        <f t="shared" si="1"/>
        <v>2.5000000000000005E-3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0</v>
      </c>
      <c r="L11" s="194">
        <f>PPCL_NG!S11+PPCL_Spot!S11+GT_NG!S11+GT_Spot!S11+Bawana_NG!S11+Bawana_RLNG!S11+Bawana_Spot!S11</f>
        <v>0</v>
      </c>
      <c r="M11" s="195">
        <f t="shared" si="3"/>
        <v>0</v>
      </c>
      <c r="N11" s="194">
        <f>PPCL_NG!M11+PPCL_Spot!M11+GT_NG!M11+GT_Spot!M11+Bawana_NG!M11+Bawana_RLNG!M11+Bawana_Spot!M11</f>
        <v>-0.01</v>
      </c>
      <c r="O11" s="194">
        <f>PPCL_NG!T11+PPCL_Spot!T11+GT_NG!T11+GT_Spot!T11+Bawana_NG!T11+Bawana_RLNG!T11+Bawana_Spot!T11</f>
        <v>-1.2500000000000001E-2</v>
      </c>
      <c r="P11" s="195">
        <f t="shared" si="4"/>
        <v>2.5000000000000005E-3</v>
      </c>
      <c r="Q11" s="195">
        <f t="shared" si="5"/>
        <v>1.0000000000000002E-2</v>
      </c>
    </row>
    <row r="12" spans="1:17">
      <c r="A12" s="34" t="s">
        <v>54</v>
      </c>
      <c r="B12" s="194">
        <f>PPCL_NG!I12+PPCL_Spot!I12+GT_NG!I12+GT_Spot!I12+Bawana_NG!I12+Bawana_RLNG!I12+Bawana_Spot!I12</f>
        <v>-0.02</v>
      </c>
      <c r="C12" s="194">
        <f>PPCL_NG!P12+PPCL_Spot!P12+GT_NG!P12+GT_Spot!P12+Bawana_NG!P12+Bawana_RLNG!P12+Bawana_Spot!P12</f>
        <v>-2.5000000000000001E-2</v>
      </c>
      <c r="D12" s="195">
        <f t="shared" si="0"/>
        <v>5.000000000000001E-3</v>
      </c>
      <c r="E12" s="194">
        <f>PPCL_NG!J12+PPCL_Spot!J12+GT_NG!J12+GT_Spot!J12+Bawana_NG!J12+Bawana_RLNG!J12+Bawana_Spot!J12</f>
        <v>-0.01</v>
      </c>
      <c r="F12" s="194">
        <f>PPCL_NG!Q12+PPCL_Spot!Q12+GT_NG!Q12+GT_Spot!Q12+Bawana_NG!Q12+Bawana_RLNG!Q12+Bawana_Spot!Q12</f>
        <v>-1.2500000000000001E-2</v>
      </c>
      <c r="G12" s="195">
        <f t="shared" si="1"/>
        <v>2.5000000000000005E-3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0</v>
      </c>
      <c r="L12" s="194">
        <f>PPCL_NG!S12+PPCL_Spot!S12+GT_NG!S12+GT_Spot!S12+Bawana_NG!S12+Bawana_RLNG!S12+Bawana_Spot!S12</f>
        <v>0</v>
      </c>
      <c r="M12" s="195">
        <f t="shared" si="3"/>
        <v>0</v>
      </c>
      <c r="N12" s="194">
        <f>PPCL_NG!M12+PPCL_Spot!M12+GT_NG!M12+GT_Spot!M12+Bawana_NG!M12+Bawana_RLNG!M12+Bawana_Spot!M12</f>
        <v>-0.01</v>
      </c>
      <c r="O12" s="194">
        <f>PPCL_NG!T12+PPCL_Spot!T12+GT_NG!T12+GT_Spot!T12+Bawana_NG!T12+Bawana_RLNG!T12+Bawana_Spot!T12</f>
        <v>-1.2500000000000001E-2</v>
      </c>
      <c r="P12" s="195">
        <f t="shared" si="4"/>
        <v>2.5000000000000005E-3</v>
      </c>
      <c r="Q12" s="195">
        <f t="shared" si="5"/>
        <v>1.0000000000000002E-2</v>
      </c>
    </row>
    <row r="13" spans="1:17">
      <c r="A13" s="34" t="s">
        <v>55</v>
      </c>
      <c r="B13" s="194">
        <f>PPCL_NG!I13+PPCL_Spot!I13+GT_NG!I13+GT_Spot!I13+Bawana_NG!I13+Bawana_RLNG!I13+Bawana_Spot!I13</f>
        <v>-0.02</v>
      </c>
      <c r="C13" s="194">
        <f>PPCL_NG!P13+PPCL_Spot!P13+GT_NG!P13+GT_Spot!P13+Bawana_NG!P13+Bawana_RLNG!P13+Bawana_Spot!P13</f>
        <v>-2.5000000000000001E-2</v>
      </c>
      <c r="D13" s="195">
        <f t="shared" si="0"/>
        <v>5.000000000000001E-3</v>
      </c>
      <c r="E13" s="194">
        <f>PPCL_NG!J13+PPCL_Spot!J13+GT_NG!J13+GT_Spot!J13+Bawana_NG!J13+Bawana_RLNG!J13+Bawana_Spot!J13</f>
        <v>-0.01</v>
      </c>
      <c r="F13" s="194">
        <f>PPCL_NG!Q13+PPCL_Spot!Q13+GT_NG!Q13+GT_Spot!Q13+Bawana_NG!Q13+Bawana_RLNG!Q13+Bawana_Spot!Q13</f>
        <v>-1.2500000000000001E-2</v>
      </c>
      <c r="G13" s="195">
        <f t="shared" si="1"/>
        <v>2.5000000000000005E-3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0</v>
      </c>
      <c r="L13" s="194">
        <f>PPCL_NG!S13+PPCL_Spot!S13+GT_NG!S13+GT_Spot!S13+Bawana_NG!S13+Bawana_RLNG!S13+Bawana_Spot!S13</f>
        <v>0</v>
      </c>
      <c r="M13" s="195">
        <f t="shared" si="3"/>
        <v>0</v>
      </c>
      <c r="N13" s="194">
        <f>PPCL_NG!M13+PPCL_Spot!M13+GT_NG!M13+GT_Spot!M13+Bawana_NG!M13+Bawana_RLNG!M13+Bawana_Spot!M13</f>
        <v>-0.01</v>
      </c>
      <c r="O13" s="194">
        <f>PPCL_NG!T13+PPCL_Spot!T13+GT_NG!T13+GT_Spot!T13+Bawana_NG!T13+Bawana_RLNG!T13+Bawana_Spot!T13</f>
        <v>-1.2500000000000001E-2</v>
      </c>
      <c r="P13" s="195">
        <f t="shared" si="4"/>
        <v>2.5000000000000005E-3</v>
      </c>
      <c r="Q13" s="195">
        <f t="shared" si="5"/>
        <v>1.0000000000000002E-2</v>
      </c>
    </row>
    <row r="14" spans="1:17">
      <c r="A14" s="34" t="s">
        <v>56</v>
      </c>
      <c r="B14" s="194">
        <f>PPCL_NG!I14+PPCL_Spot!I14+GT_NG!I14+GT_Spot!I14+Bawana_NG!I14+Bawana_RLNG!I14+Bawana_Spot!I14</f>
        <v>-0.02</v>
      </c>
      <c r="C14" s="194">
        <f>PPCL_NG!P14+PPCL_Spot!P14+GT_NG!P14+GT_Spot!P14+Bawana_NG!P14+Bawana_RLNG!P14+Bawana_Spot!P14</f>
        <v>-2.5000000000000001E-2</v>
      </c>
      <c r="D14" s="195">
        <f t="shared" si="0"/>
        <v>5.000000000000001E-3</v>
      </c>
      <c r="E14" s="194">
        <f>PPCL_NG!J14+PPCL_Spot!J14+GT_NG!J14+GT_Spot!J14+Bawana_NG!J14+Bawana_RLNG!J14+Bawana_Spot!J14</f>
        <v>-0.01</v>
      </c>
      <c r="F14" s="194">
        <f>PPCL_NG!Q14+PPCL_Spot!Q14+GT_NG!Q14+GT_Spot!Q14+Bawana_NG!Q14+Bawana_RLNG!Q14+Bawana_Spot!Q14</f>
        <v>-1.2500000000000001E-2</v>
      </c>
      <c r="G14" s="195">
        <f t="shared" si="1"/>
        <v>2.5000000000000005E-3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0</v>
      </c>
      <c r="L14" s="194">
        <f>PPCL_NG!S14+PPCL_Spot!S14+GT_NG!S14+GT_Spot!S14+Bawana_NG!S14+Bawana_RLNG!S14+Bawana_Spot!S14</f>
        <v>0</v>
      </c>
      <c r="M14" s="195">
        <f t="shared" si="3"/>
        <v>0</v>
      </c>
      <c r="N14" s="194">
        <f>PPCL_NG!M14+PPCL_Spot!M14+GT_NG!M14+GT_Spot!M14+Bawana_NG!M14+Bawana_RLNG!M14+Bawana_Spot!M14</f>
        <v>-0.01</v>
      </c>
      <c r="O14" s="194">
        <f>PPCL_NG!T14+PPCL_Spot!T14+GT_NG!T14+GT_Spot!T14+Bawana_NG!T14+Bawana_RLNG!T14+Bawana_Spot!T14</f>
        <v>-1.2500000000000001E-2</v>
      </c>
      <c r="P14" s="195">
        <f t="shared" si="4"/>
        <v>2.5000000000000005E-3</v>
      </c>
      <c r="Q14" s="195">
        <f t="shared" si="5"/>
        <v>1.0000000000000002E-2</v>
      </c>
    </row>
    <row r="15" spans="1:17">
      <c r="A15" s="34" t="s">
        <v>57</v>
      </c>
      <c r="B15" s="194">
        <f>PPCL_NG!I15+PPCL_Spot!I15+GT_NG!I15+GT_Spot!I15+Bawana_NG!I15+Bawana_RLNG!I15+Bawana_Spot!I15</f>
        <v>-0.02</v>
      </c>
      <c r="C15" s="194">
        <f>PPCL_NG!P15+PPCL_Spot!P15+GT_NG!P15+GT_Spot!P15+Bawana_NG!P15+Bawana_RLNG!P15+Bawana_Spot!P15</f>
        <v>-2.5000000000000001E-2</v>
      </c>
      <c r="D15" s="195">
        <f t="shared" si="0"/>
        <v>5.000000000000001E-3</v>
      </c>
      <c r="E15" s="194">
        <f>PPCL_NG!J15+PPCL_Spot!J15+GT_NG!J15+GT_Spot!J15+Bawana_NG!J15+Bawana_RLNG!J15+Bawana_Spot!J15</f>
        <v>-0.01</v>
      </c>
      <c r="F15" s="194">
        <f>PPCL_NG!Q15+PPCL_Spot!Q15+GT_NG!Q15+GT_Spot!Q15+Bawana_NG!Q15+Bawana_RLNG!Q15+Bawana_Spot!Q15</f>
        <v>-1.2500000000000001E-2</v>
      </c>
      <c r="G15" s="195">
        <f t="shared" si="1"/>
        <v>2.5000000000000005E-3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0</v>
      </c>
      <c r="L15" s="194">
        <f>PPCL_NG!S15+PPCL_Spot!S15+GT_NG!S15+GT_Spot!S15+Bawana_NG!S15+Bawana_RLNG!S15+Bawana_Spot!S15</f>
        <v>0</v>
      </c>
      <c r="M15" s="195">
        <f t="shared" si="3"/>
        <v>0</v>
      </c>
      <c r="N15" s="194">
        <f>PPCL_NG!M15+PPCL_Spot!M15+GT_NG!M15+GT_Spot!M15+Bawana_NG!M15+Bawana_RLNG!M15+Bawana_Spot!M15</f>
        <v>-0.01</v>
      </c>
      <c r="O15" s="194">
        <f>PPCL_NG!T15+PPCL_Spot!T15+GT_NG!T15+GT_Spot!T15+Bawana_NG!T15+Bawana_RLNG!T15+Bawana_Spot!T15</f>
        <v>-1.2500000000000001E-2</v>
      </c>
      <c r="P15" s="195">
        <f t="shared" si="4"/>
        <v>2.5000000000000005E-3</v>
      </c>
      <c r="Q15" s="195">
        <f t="shared" si="5"/>
        <v>1.0000000000000002E-2</v>
      </c>
    </row>
    <row r="16" spans="1:17">
      <c r="A16" s="34" t="s">
        <v>58</v>
      </c>
      <c r="B16" s="194">
        <f>PPCL_NG!I16+PPCL_Spot!I16+GT_NG!I16+GT_Spot!I16+Bawana_NG!I16+Bawana_RLNG!I16+Bawana_Spot!I16</f>
        <v>-0.02</v>
      </c>
      <c r="C16" s="194">
        <f>PPCL_NG!P16+PPCL_Spot!P16+GT_NG!P16+GT_Spot!P16+Bawana_NG!P16+Bawana_RLNG!P16+Bawana_Spot!P16</f>
        <v>-2.5000000000000001E-2</v>
      </c>
      <c r="D16" s="195">
        <f t="shared" si="0"/>
        <v>5.000000000000001E-3</v>
      </c>
      <c r="E16" s="194">
        <f>PPCL_NG!J16+PPCL_Spot!J16+GT_NG!J16+GT_Spot!J16+Bawana_NG!J16+Bawana_RLNG!J16+Bawana_Spot!J16</f>
        <v>-0.01</v>
      </c>
      <c r="F16" s="194">
        <f>PPCL_NG!Q16+PPCL_Spot!Q16+GT_NG!Q16+GT_Spot!Q16+Bawana_NG!Q16+Bawana_RLNG!Q16+Bawana_Spot!Q16</f>
        <v>-1.2500000000000001E-2</v>
      </c>
      <c r="G16" s="195">
        <f t="shared" si="1"/>
        <v>2.5000000000000005E-3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0</v>
      </c>
      <c r="L16" s="194">
        <f>PPCL_NG!S16+PPCL_Spot!S16+GT_NG!S16+GT_Spot!S16+Bawana_NG!S16+Bawana_RLNG!S16+Bawana_Spot!S16</f>
        <v>0</v>
      </c>
      <c r="M16" s="195">
        <f t="shared" si="3"/>
        <v>0</v>
      </c>
      <c r="N16" s="194">
        <f>PPCL_NG!M16+PPCL_Spot!M16+GT_NG!M16+GT_Spot!M16+Bawana_NG!M16+Bawana_RLNG!M16+Bawana_Spot!M16</f>
        <v>-0.01</v>
      </c>
      <c r="O16" s="194">
        <f>PPCL_NG!T16+PPCL_Spot!T16+GT_NG!T16+GT_Spot!T16+Bawana_NG!T16+Bawana_RLNG!T16+Bawana_Spot!T16</f>
        <v>-1.2500000000000001E-2</v>
      </c>
      <c r="P16" s="195">
        <f t="shared" si="4"/>
        <v>2.5000000000000005E-3</v>
      </c>
      <c r="Q16" s="195">
        <f t="shared" si="5"/>
        <v>1.0000000000000002E-2</v>
      </c>
    </row>
    <row r="17" spans="1:17">
      <c r="A17" s="34" t="s">
        <v>59</v>
      </c>
      <c r="B17" s="194">
        <f>PPCL_NG!I17+PPCL_Spot!I17+GT_NG!I17+GT_Spot!I17+Bawana_NG!I17+Bawana_RLNG!I17+Bawana_Spot!I17</f>
        <v>-0.02</v>
      </c>
      <c r="C17" s="194">
        <f>PPCL_NG!P17+PPCL_Spot!P17+GT_NG!P17+GT_Spot!P17+Bawana_NG!P17+Bawana_RLNG!P17+Bawana_Spot!P17</f>
        <v>-2.5000000000000001E-2</v>
      </c>
      <c r="D17" s="195">
        <f t="shared" si="0"/>
        <v>5.000000000000001E-3</v>
      </c>
      <c r="E17" s="194">
        <f>PPCL_NG!J17+PPCL_Spot!J17+GT_NG!J17+GT_Spot!J17+Bawana_NG!J17+Bawana_RLNG!J17+Bawana_Spot!J17</f>
        <v>-0.01</v>
      </c>
      <c r="F17" s="194">
        <f>PPCL_NG!Q17+PPCL_Spot!Q17+GT_NG!Q17+GT_Spot!Q17+Bawana_NG!Q17+Bawana_RLNG!Q17+Bawana_Spot!Q17</f>
        <v>-1.2500000000000001E-2</v>
      </c>
      <c r="G17" s="195">
        <f t="shared" si="1"/>
        <v>2.5000000000000005E-3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0</v>
      </c>
      <c r="L17" s="194">
        <f>PPCL_NG!S17+PPCL_Spot!S17+GT_NG!S17+GT_Spot!S17+Bawana_NG!S17+Bawana_RLNG!S17+Bawana_Spot!S17</f>
        <v>0</v>
      </c>
      <c r="M17" s="195">
        <f t="shared" si="3"/>
        <v>0</v>
      </c>
      <c r="N17" s="194">
        <f>PPCL_NG!M17+PPCL_Spot!M17+GT_NG!M17+GT_Spot!M17+Bawana_NG!M17+Bawana_RLNG!M17+Bawana_Spot!M17</f>
        <v>-0.01</v>
      </c>
      <c r="O17" s="194">
        <f>PPCL_NG!T17+PPCL_Spot!T17+GT_NG!T17+GT_Spot!T17+Bawana_NG!T17+Bawana_RLNG!T17+Bawana_Spot!T17</f>
        <v>-1.2500000000000001E-2</v>
      </c>
      <c r="P17" s="195">
        <f t="shared" si="4"/>
        <v>2.5000000000000005E-3</v>
      </c>
      <c r="Q17" s="195">
        <f t="shared" si="5"/>
        <v>1.0000000000000002E-2</v>
      </c>
    </row>
    <row r="18" spans="1:17">
      <c r="A18" s="34" t="s">
        <v>60</v>
      </c>
      <c r="B18" s="194">
        <f>PPCL_NG!I18+PPCL_Spot!I18+GT_NG!I18+GT_Spot!I18+Bawana_NG!I18+Bawana_RLNG!I18+Bawana_Spot!I18</f>
        <v>-0.02</v>
      </c>
      <c r="C18" s="194">
        <f>PPCL_NG!P18+PPCL_Spot!P18+GT_NG!P18+GT_Spot!P18+Bawana_NG!P18+Bawana_RLNG!P18+Bawana_Spot!P18</f>
        <v>-2.5000000000000001E-2</v>
      </c>
      <c r="D18" s="195">
        <f t="shared" si="0"/>
        <v>5.000000000000001E-3</v>
      </c>
      <c r="E18" s="194">
        <f>PPCL_NG!J18+PPCL_Spot!J18+GT_NG!J18+GT_Spot!J18+Bawana_NG!J18+Bawana_RLNG!J18+Bawana_Spot!J18</f>
        <v>-0.01</v>
      </c>
      <c r="F18" s="194">
        <f>PPCL_NG!Q18+PPCL_Spot!Q18+GT_NG!Q18+GT_Spot!Q18+Bawana_NG!Q18+Bawana_RLNG!Q18+Bawana_Spot!Q18</f>
        <v>-1.2500000000000001E-2</v>
      </c>
      <c r="G18" s="195">
        <f t="shared" si="1"/>
        <v>2.5000000000000005E-3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0</v>
      </c>
      <c r="L18" s="194">
        <f>PPCL_NG!S18+PPCL_Spot!S18+GT_NG!S18+GT_Spot!S18+Bawana_NG!S18+Bawana_RLNG!S18+Bawana_Spot!S18</f>
        <v>0</v>
      </c>
      <c r="M18" s="195">
        <f t="shared" si="3"/>
        <v>0</v>
      </c>
      <c r="N18" s="194">
        <f>PPCL_NG!M18+PPCL_Spot!M18+GT_NG!M18+GT_Spot!M18+Bawana_NG!M18+Bawana_RLNG!M18+Bawana_Spot!M18</f>
        <v>-0.01</v>
      </c>
      <c r="O18" s="194">
        <f>PPCL_NG!T18+PPCL_Spot!T18+GT_NG!T18+GT_Spot!T18+Bawana_NG!T18+Bawana_RLNG!T18+Bawana_Spot!T18</f>
        <v>-1.2500000000000001E-2</v>
      </c>
      <c r="P18" s="195">
        <f t="shared" si="4"/>
        <v>2.5000000000000005E-3</v>
      </c>
      <c r="Q18" s="195">
        <f t="shared" si="5"/>
        <v>1.0000000000000002E-2</v>
      </c>
    </row>
    <row r="19" spans="1:17">
      <c r="A19" s="34" t="s">
        <v>61</v>
      </c>
      <c r="B19" s="194">
        <f>PPCL_NG!I19+PPCL_Spot!I19+GT_NG!I19+GT_Spot!I19+Bawana_NG!I19+Bawana_RLNG!I19+Bawana_Spot!I19</f>
        <v>-0.02</v>
      </c>
      <c r="C19" s="194">
        <f>PPCL_NG!P19+PPCL_Spot!P19+GT_NG!P19+GT_Spot!P19+Bawana_NG!P19+Bawana_RLNG!P19+Bawana_Spot!P19</f>
        <v>-2.5000000000000001E-2</v>
      </c>
      <c r="D19" s="195">
        <f t="shared" si="0"/>
        <v>5.000000000000001E-3</v>
      </c>
      <c r="E19" s="194">
        <f>PPCL_NG!J19+PPCL_Spot!J19+GT_NG!J19+GT_Spot!J19+Bawana_NG!J19+Bawana_RLNG!J19+Bawana_Spot!J19</f>
        <v>-0.01</v>
      </c>
      <c r="F19" s="194">
        <f>PPCL_NG!Q19+PPCL_Spot!Q19+GT_NG!Q19+GT_Spot!Q19+Bawana_NG!Q19+Bawana_RLNG!Q19+Bawana_Spot!Q19</f>
        <v>-1.2500000000000001E-2</v>
      </c>
      <c r="G19" s="195">
        <f t="shared" si="1"/>
        <v>2.5000000000000005E-3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0</v>
      </c>
      <c r="L19" s="194">
        <f>PPCL_NG!S19+PPCL_Spot!S19+GT_NG!S19+GT_Spot!S19+Bawana_NG!S19+Bawana_RLNG!S19+Bawana_Spot!S19</f>
        <v>0</v>
      </c>
      <c r="M19" s="195">
        <f t="shared" si="3"/>
        <v>0</v>
      </c>
      <c r="N19" s="194">
        <f>PPCL_NG!M19+PPCL_Spot!M19+GT_NG!M19+GT_Spot!M19+Bawana_NG!M19+Bawana_RLNG!M19+Bawana_Spot!M19</f>
        <v>-0.01</v>
      </c>
      <c r="O19" s="194">
        <f>PPCL_NG!T19+PPCL_Spot!T19+GT_NG!T19+GT_Spot!T19+Bawana_NG!T19+Bawana_RLNG!T19+Bawana_Spot!T19</f>
        <v>-1.2500000000000001E-2</v>
      </c>
      <c r="P19" s="195">
        <f t="shared" si="4"/>
        <v>2.5000000000000005E-3</v>
      </c>
      <c r="Q19" s="195">
        <f t="shared" si="5"/>
        <v>1.0000000000000002E-2</v>
      </c>
    </row>
    <row r="20" spans="1:17">
      <c r="A20" s="34" t="s">
        <v>62</v>
      </c>
      <c r="B20" s="194">
        <f>PPCL_NG!I20+PPCL_Spot!I20+GT_NG!I20+GT_Spot!I20+Bawana_NG!I20+Bawana_RLNG!I20+Bawana_Spot!I20</f>
        <v>-0.02</v>
      </c>
      <c r="C20" s="194">
        <f>PPCL_NG!P20+PPCL_Spot!P20+GT_NG!P20+GT_Spot!P20+Bawana_NG!P20+Bawana_RLNG!P20+Bawana_Spot!P20</f>
        <v>-2.5000000000000001E-2</v>
      </c>
      <c r="D20" s="195">
        <f t="shared" si="0"/>
        <v>5.000000000000001E-3</v>
      </c>
      <c r="E20" s="194">
        <f>PPCL_NG!J20+PPCL_Spot!J20+GT_NG!J20+GT_Spot!J20+Bawana_NG!J20+Bawana_RLNG!J20+Bawana_Spot!J20</f>
        <v>-0.01</v>
      </c>
      <c r="F20" s="194">
        <f>PPCL_NG!Q20+PPCL_Spot!Q20+GT_NG!Q20+GT_Spot!Q20+Bawana_NG!Q20+Bawana_RLNG!Q20+Bawana_Spot!Q20</f>
        <v>-1.2500000000000001E-2</v>
      </c>
      <c r="G20" s="195">
        <f t="shared" si="1"/>
        <v>2.5000000000000005E-3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0</v>
      </c>
      <c r="L20" s="194">
        <f>PPCL_NG!S20+PPCL_Spot!S20+GT_NG!S20+GT_Spot!S20+Bawana_NG!S20+Bawana_RLNG!S20+Bawana_Spot!S20</f>
        <v>0</v>
      </c>
      <c r="M20" s="195">
        <f t="shared" si="3"/>
        <v>0</v>
      </c>
      <c r="N20" s="194">
        <f>PPCL_NG!M20+PPCL_Spot!M20+GT_NG!M20+GT_Spot!M20+Bawana_NG!M20+Bawana_RLNG!M20+Bawana_Spot!M20</f>
        <v>-0.01</v>
      </c>
      <c r="O20" s="194">
        <f>PPCL_NG!T20+PPCL_Spot!T20+GT_NG!T20+GT_Spot!T20+Bawana_NG!T20+Bawana_RLNG!T20+Bawana_Spot!T20</f>
        <v>-1.2500000000000001E-2</v>
      </c>
      <c r="P20" s="195">
        <f t="shared" si="4"/>
        <v>2.5000000000000005E-3</v>
      </c>
      <c r="Q20" s="195">
        <f t="shared" si="5"/>
        <v>1.0000000000000002E-2</v>
      </c>
    </row>
    <row r="21" spans="1:17">
      <c r="A21" s="34" t="s">
        <v>63</v>
      </c>
      <c r="B21" s="194">
        <f>PPCL_NG!I21+PPCL_Spot!I21+GT_NG!I21+GT_Spot!I21+Bawana_NG!I21+Bawana_RLNG!I21+Bawana_Spot!I21</f>
        <v>-0.02</v>
      </c>
      <c r="C21" s="194">
        <f>PPCL_NG!P21+PPCL_Spot!P21+GT_NG!P21+GT_Spot!P21+Bawana_NG!P21+Bawana_RLNG!P21+Bawana_Spot!P21</f>
        <v>-2.5000000000000001E-2</v>
      </c>
      <c r="D21" s="195">
        <f t="shared" si="0"/>
        <v>5.000000000000001E-3</v>
      </c>
      <c r="E21" s="194">
        <f>PPCL_NG!J21+PPCL_Spot!J21+GT_NG!J21+GT_Spot!J21+Bawana_NG!J21+Bawana_RLNG!J21+Bawana_Spot!J21</f>
        <v>-0.01</v>
      </c>
      <c r="F21" s="194">
        <f>PPCL_NG!Q21+PPCL_Spot!Q21+GT_NG!Q21+GT_Spot!Q21+Bawana_NG!Q21+Bawana_RLNG!Q21+Bawana_Spot!Q21</f>
        <v>-1.2500000000000001E-2</v>
      </c>
      <c r="G21" s="195">
        <f t="shared" si="1"/>
        <v>2.5000000000000005E-3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0</v>
      </c>
      <c r="L21" s="194">
        <f>PPCL_NG!S21+PPCL_Spot!S21+GT_NG!S21+GT_Spot!S21+Bawana_NG!S21+Bawana_RLNG!S21+Bawana_Spot!S21</f>
        <v>0</v>
      </c>
      <c r="M21" s="195">
        <f t="shared" si="3"/>
        <v>0</v>
      </c>
      <c r="N21" s="194">
        <f>PPCL_NG!M21+PPCL_Spot!M21+GT_NG!M21+GT_Spot!M21+Bawana_NG!M21+Bawana_RLNG!M21+Bawana_Spot!M21</f>
        <v>-0.01</v>
      </c>
      <c r="O21" s="194">
        <f>PPCL_NG!T21+PPCL_Spot!T21+GT_NG!T21+GT_Spot!T21+Bawana_NG!T21+Bawana_RLNG!T21+Bawana_Spot!T21</f>
        <v>-1.2500000000000001E-2</v>
      </c>
      <c r="P21" s="195">
        <f t="shared" si="4"/>
        <v>2.5000000000000005E-3</v>
      </c>
      <c r="Q21" s="195">
        <f t="shared" si="5"/>
        <v>1.0000000000000002E-2</v>
      </c>
    </row>
    <row r="22" spans="1:17">
      <c r="A22" s="34" t="s">
        <v>64</v>
      </c>
      <c r="B22" s="194">
        <f>PPCL_NG!I22+PPCL_Spot!I22+GT_NG!I22+GT_Spot!I22+Bawana_NG!I22+Bawana_RLNG!I22+Bawana_Spot!I22</f>
        <v>-0.02</v>
      </c>
      <c r="C22" s="194">
        <f>PPCL_NG!P22+PPCL_Spot!P22+GT_NG!P22+GT_Spot!P22+Bawana_NG!P22+Bawana_RLNG!P22+Bawana_Spot!P22</f>
        <v>-2.5000000000000001E-2</v>
      </c>
      <c r="D22" s="195">
        <f t="shared" si="0"/>
        <v>5.000000000000001E-3</v>
      </c>
      <c r="E22" s="194">
        <f>PPCL_NG!J22+PPCL_Spot!J22+GT_NG!J22+GT_Spot!J22+Bawana_NG!J22+Bawana_RLNG!J22+Bawana_Spot!J22</f>
        <v>-0.01</v>
      </c>
      <c r="F22" s="194">
        <f>PPCL_NG!Q22+PPCL_Spot!Q22+GT_NG!Q22+GT_Spot!Q22+Bawana_NG!Q22+Bawana_RLNG!Q22+Bawana_Spot!Q22</f>
        <v>-1.2500000000000001E-2</v>
      </c>
      <c r="G22" s="195">
        <f t="shared" si="1"/>
        <v>2.5000000000000005E-3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0</v>
      </c>
      <c r="L22" s="194">
        <f>PPCL_NG!S22+PPCL_Spot!S22+GT_NG!S22+GT_Spot!S22+Bawana_NG!S22+Bawana_RLNG!S22+Bawana_Spot!S22</f>
        <v>0</v>
      </c>
      <c r="M22" s="195">
        <f t="shared" si="3"/>
        <v>0</v>
      </c>
      <c r="N22" s="194">
        <f>PPCL_NG!M22+PPCL_Spot!M22+GT_NG!M22+GT_Spot!M22+Bawana_NG!M22+Bawana_RLNG!M22+Bawana_Spot!M22</f>
        <v>-0.01</v>
      </c>
      <c r="O22" s="194">
        <f>PPCL_NG!T22+PPCL_Spot!T22+GT_NG!T22+GT_Spot!T22+Bawana_NG!T22+Bawana_RLNG!T22+Bawana_Spot!T22</f>
        <v>-1.2500000000000001E-2</v>
      </c>
      <c r="P22" s="195">
        <f t="shared" si="4"/>
        <v>2.5000000000000005E-3</v>
      </c>
      <c r="Q22" s="195">
        <f t="shared" si="5"/>
        <v>1.0000000000000002E-2</v>
      </c>
    </row>
    <row r="23" spans="1:17">
      <c r="A23" s="34" t="s">
        <v>65</v>
      </c>
      <c r="B23" s="194">
        <f>PPCL_NG!I23+PPCL_Spot!I23+GT_NG!I23+GT_Spot!I23+Bawana_NG!I23+Bawana_RLNG!I23+Bawana_Spot!I23</f>
        <v>-0.02</v>
      </c>
      <c r="C23" s="194">
        <f>PPCL_NG!P23+PPCL_Spot!P23+GT_NG!P23+GT_Spot!P23+Bawana_NG!P23+Bawana_RLNG!P23+Bawana_Spot!P23</f>
        <v>-2.5000000000000001E-2</v>
      </c>
      <c r="D23" s="195">
        <f t="shared" si="0"/>
        <v>5.000000000000001E-3</v>
      </c>
      <c r="E23" s="194">
        <f>PPCL_NG!J23+PPCL_Spot!J23+GT_NG!J23+GT_Spot!J23+Bawana_NG!J23+Bawana_RLNG!J23+Bawana_Spot!J23</f>
        <v>-0.01</v>
      </c>
      <c r="F23" s="194">
        <f>PPCL_NG!Q23+PPCL_Spot!Q23+GT_NG!Q23+GT_Spot!Q23+Bawana_NG!Q23+Bawana_RLNG!Q23+Bawana_Spot!Q23</f>
        <v>-1.2500000000000001E-2</v>
      </c>
      <c r="G23" s="195">
        <f t="shared" si="1"/>
        <v>2.5000000000000005E-3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0</v>
      </c>
      <c r="L23" s="194">
        <f>PPCL_NG!S23+PPCL_Spot!S23+GT_NG!S23+GT_Spot!S23+Bawana_NG!S23+Bawana_RLNG!S23+Bawana_Spot!S23</f>
        <v>0</v>
      </c>
      <c r="M23" s="195">
        <f t="shared" si="3"/>
        <v>0</v>
      </c>
      <c r="N23" s="194">
        <f>PPCL_NG!M23+PPCL_Spot!M23+GT_NG!M23+GT_Spot!M23+Bawana_NG!M23+Bawana_RLNG!M23+Bawana_Spot!M23</f>
        <v>-0.01</v>
      </c>
      <c r="O23" s="194">
        <f>PPCL_NG!T23+PPCL_Spot!T23+GT_NG!T23+GT_Spot!T23+Bawana_NG!T23+Bawana_RLNG!T23+Bawana_Spot!T23</f>
        <v>-1.2500000000000001E-2</v>
      </c>
      <c r="P23" s="195">
        <f t="shared" si="4"/>
        <v>2.5000000000000005E-3</v>
      </c>
      <c r="Q23" s="195">
        <f t="shared" si="5"/>
        <v>1.0000000000000002E-2</v>
      </c>
    </row>
    <row r="24" spans="1:17">
      <c r="A24" s="34" t="s">
        <v>66</v>
      </c>
      <c r="B24" s="194">
        <f>PPCL_NG!I24+PPCL_Spot!I24+GT_NG!I24+GT_Spot!I24+Bawana_NG!I24+Bawana_RLNG!I24+Bawana_Spot!I24</f>
        <v>-0.02</v>
      </c>
      <c r="C24" s="194">
        <f>PPCL_NG!P24+PPCL_Spot!P24+GT_NG!P24+GT_Spot!P24+Bawana_NG!P24+Bawana_RLNG!P24+Bawana_Spot!P24</f>
        <v>-2.5000000000000001E-2</v>
      </c>
      <c r="D24" s="195">
        <f t="shared" si="0"/>
        <v>5.000000000000001E-3</v>
      </c>
      <c r="E24" s="194">
        <f>PPCL_NG!J24+PPCL_Spot!J24+GT_NG!J24+GT_Spot!J24+Bawana_NG!J24+Bawana_RLNG!J24+Bawana_Spot!J24</f>
        <v>-0.01</v>
      </c>
      <c r="F24" s="194">
        <f>PPCL_NG!Q24+PPCL_Spot!Q24+GT_NG!Q24+GT_Spot!Q24+Bawana_NG!Q24+Bawana_RLNG!Q24+Bawana_Spot!Q24</f>
        <v>-1.2500000000000001E-2</v>
      </c>
      <c r="G24" s="195">
        <f t="shared" si="1"/>
        <v>2.5000000000000005E-3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0</v>
      </c>
      <c r="L24" s="194">
        <f>PPCL_NG!S24+PPCL_Spot!S24+GT_NG!S24+GT_Spot!S24+Bawana_NG!S24+Bawana_RLNG!S24+Bawana_Spot!S24</f>
        <v>0</v>
      </c>
      <c r="M24" s="195">
        <f t="shared" si="3"/>
        <v>0</v>
      </c>
      <c r="N24" s="194">
        <f>PPCL_NG!M24+PPCL_Spot!M24+GT_NG!M24+GT_Spot!M24+Bawana_NG!M24+Bawana_RLNG!M24+Bawana_Spot!M24</f>
        <v>-0.01</v>
      </c>
      <c r="O24" s="194">
        <f>PPCL_NG!T24+PPCL_Spot!T24+GT_NG!T24+GT_Spot!T24+Bawana_NG!T24+Bawana_RLNG!T24+Bawana_Spot!T24</f>
        <v>-1.2500000000000001E-2</v>
      </c>
      <c r="P24" s="195">
        <f t="shared" si="4"/>
        <v>2.5000000000000005E-3</v>
      </c>
      <c r="Q24" s="195">
        <f t="shared" si="5"/>
        <v>1.0000000000000002E-2</v>
      </c>
    </row>
    <row r="25" spans="1:17">
      <c r="A25" s="34" t="s">
        <v>67</v>
      </c>
      <c r="B25" s="194">
        <f>PPCL_NG!I25+PPCL_Spot!I25+GT_NG!I25+GT_Spot!I25+Bawana_NG!I25+Bawana_RLNG!I25+Bawana_Spot!I25</f>
        <v>-0.02</v>
      </c>
      <c r="C25" s="194">
        <f>PPCL_NG!P25+PPCL_Spot!P25+GT_NG!P25+GT_Spot!P25+Bawana_NG!P25+Bawana_RLNG!P25+Bawana_Spot!P25</f>
        <v>-2.5000000000000001E-2</v>
      </c>
      <c r="D25" s="195">
        <f t="shared" si="0"/>
        <v>5.000000000000001E-3</v>
      </c>
      <c r="E25" s="194">
        <f>PPCL_NG!J25+PPCL_Spot!J25+GT_NG!J25+GT_Spot!J25+Bawana_NG!J25+Bawana_RLNG!J25+Bawana_Spot!J25</f>
        <v>-0.01</v>
      </c>
      <c r="F25" s="194">
        <f>PPCL_NG!Q25+PPCL_Spot!Q25+GT_NG!Q25+GT_Spot!Q25+Bawana_NG!Q25+Bawana_RLNG!Q25+Bawana_Spot!Q25</f>
        <v>-1.2500000000000001E-2</v>
      </c>
      <c r="G25" s="195">
        <f t="shared" si="1"/>
        <v>2.5000000000000005E-3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0</v>
      </c>
      <c r="L25" s="194">
        <f>PPCL_NG!S25+PPCL_Spot!S25+GT_NG!S25+GT_Spot!S25+Bawana_NG!S25+Bawana_RLNG!S25+Bawana_Spot!S25</f>
        <v>0</v>
      </c>
      <c r="M25" s="195">
        <f t="shared" si="3"/>
        <v>0</v>
      </c>
      <c r="N25" s="194">
        <f>PPCL_NG!M25+PPCL_Spot!M25+GT_NG!M25+GT_Spot!M25+Bawana_NG!M25+Bawana_RLNG!M25+Bawana_Spot!M25</f>
        <v>-0.01</v>
      </c>
      <c r="O25" s="194">
        <f>PPCL_NG!T25+PPCL_Spot!T25+GT_NG!T25+GT_Spot!T25+Bawana_NG!T25+Bawana_RLNG!T25+Bawana_Spot!T25</f>
        <v>-1.2500000000000001E-2</v>
      </c>
      <c r="P25" s="195">
        <f t="shared" si="4"/>
        <v>2.5000000000000005E-3</v>
      </c>
      <c r="Q25" s="195">
        <f t="shared" si="5"/>
        <v>1.0000000000000002E-2</v>
      </c>
    </row>
    <row r="26" spans="1:17">
      <c r="A26" s="34" t="s">
        <v>68</v>
      </c>
      <c r="B26" s="194">
        <f>PPCL_NG!I26+PPCL_Spot!I26+GT_NG!I26+GT_Spot!I26+Bawana_NG!I26+Bawana_RLNG!I26+Bawana_Spot!I26</f>
        <v>-0.02</v>
      </c>
      <c r="C26" s="194">
        <f>PPCL_NG!P26+PPCL_Spot!P26+GT_NG!P26+GT_Spot!P26+Bawana_NG!P26+Bawana_RLNG!P26+Bawana_Spot!P26</f>
        <v>-2.5000000000000001E-2</v>
      </c>
      <c r="D26" s="195">
        <f t="shared" si="0"/>
        <v>5.000000000000001E-3</v>
      </c>
      <c r="E26" s="194">
        <f>PPCL_NG!J26+PPCL_Spot!J26+GT_NG!J26+GT_Spot!J26+Bawana_NG!J26+Bawana_RLNG!J26+Bawana_Spot!J26</f>
        <v>-0.01</v>
      </c>
      <c r="F26" s="194">
        <f>PPCL_NG!Q26+PPCL_Spot!Q26+GT_NG!Q26+GT_Spot!Q26+Bawana_NG!Q26+Bawana_RLNG!Q26+Bawana_Spot!Q26</f>
        <v>-1.2500000000000001E-2</v>
      </c>
      <c r="G26" s="195">
        <f t="shared" si="1"/>
        <v>2.5000000000000005E-3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0</v>
      </c>
      <c r="L26" s="194">
        <f>PPCL_NG!S26+PPCL_Spot!S26+GT_NG!S26+GT_Spot!S26+Bawana_NG!S26+Bawana_RLNG!S26+Bawana_Spot!S26</f>
        <v>0</v>
      </c>
      <c r="M26" s="195">
        <f t="shared" si="3"/>
        <v>0</v>
      </c>
      <c r="N26" s="194">
        <f>PPCL_NG!M26+PPCL_Spot!M26+GT_NG!M26+GT_Spot!M26+Bawana_NG!M26+Bawana_RLNG!M26+Bawana_Spot!M26</f>
        <v>-0.01</v>
      </c>
      <c r="O26" s="194">
        <f>PPCL_NG!T26+PPCL_Spot!T26+GT_NG!T26+GT_Spot!T26+Bawana_NG!T26+Bawana_RLNG!T26+Bawana_Spot!T26</f>
        <v>-1.2500000000000001E-2</v>
      </c>
      <c r="P26" s="195">
        <f t="shared" si="4"/>
        <v>2.5000000000000005E-3</v>
      </c>
      <c r="Q26" s="195">
        <f t="shared" si="5"/>
        <v>1.0000000000000002E-2</v>
      </c>
    </row>
    <row r="27" spans="1:17">
      <c r="A27" s="34" t="s">
        <v>69</v>
      </c>
      <c r="B27" s="194">
        <f>PPCL_NG!I27+PPCL_Spot!I27+GT_NG!I27+GT_Spot!I27+Bawana_NG!I27+Bawana_RLNG!I27+Bawana_Spot!I27</f>
        <v>-0.02</v>
      </c>
      <c r="C27" s="194">
        <f>PPCL_NG!P27+PPCL_Spot!P27+GT_NG!P27+GT_Spot!P27+Bawana_NG!P27+Bawana_RLNG!P27+Bawana_Spot!P27</f>
        <v>-2.5000000000000001E-2</v>
      </c>
      <c r="D27" s="195">
        <f t="shared" si="0"/>
        <v>5.000000000000001E-3</v>
      </c>
      <c r="E27" s="194">
        <f>PPCL_NG!J27+PPCL_Spot!J27+GT_NG!J27+GT_Spot!J27+Bawana_NG!J27+Bawana_RLNG!J27+Bawana_Spot!J27</f>
        <v>-0.01</v>
      </c>
      <c r="F27" s="194">
        <f>PPCL_NG!Q27+PPCL_Spot!Q27+GT_NG!Q27+GT_Spot!Q27+Bawana_NG!Q27+Bawana_RLNG!Q27+Bawana_Spot!Q27</f>
        <v>-1.2500000000000001E-2</v>
      </c>
      <c r="G27" s="195">
        <f t="shared" si="1"/>
        <v>2.5000000000000005E-3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0</v>
      </c>
      <c r="L27" s="194">
        <f>PPCL_NG!S27+PPCL_Spot!S27+GT_NG!S27+GT_Spot!S27+Bawana_NG!S27+Bawana_RLNG!S27+Bawana_Spot!S27</f>
        <v>0</v>
      </c>
      <c r="M27" s="195">
        <f t="shared" si="3"/>
        <v>0</v>
      </c>
      <c r="N27" s="194">
        <f>PPCL_NG!M27+PPCL_Spot!M27+GT_NG!M27+GT_Spot!M27+Bawana_NG!M27+Bawana_RLNG!M27+Bawana_Spot!M27</f>
        <v>-0.01</v>
      </c>
      <c r="O27" s="194">
        <f>PPCL_NG!T27+PPCL_Spot!T27+GT_NG!T27+GT_Spot!T27+Bawana_NG!T27+Bawana_RLNG!T27+Bawana_Spot!T27</f>
        <v>-1.2500000000000001E-2</v>
      </c>
      <c r="P27" s="195">
        <f t="shared" si="4"/>
        <v>2.5000000000000005E-3</v>
      </c>
      <c r="Q27" s="195">
        <f t="shared" si="5"/>
        <v>1.0000000000000002E-2</v>
      </c>
    </row>
    <row r="28" spans="1:17">
      <c r="A28" s="34" t="s">
        <v>70</v>
      </c>
      <c r="B28" s="194">
        <f>PPCL_NG!I28+PPCL_Spot!I28+GT_NG!I28+GT_Spot!I28+Bawana_NG!I28+Bawana_RLNG!I28+Bawana_Spot!I28</f>
        <v>-0.02</v>
      </c>
      <c r="C28" s="194">
        <f>PPCL_NG!P28+PPCL_Spot!P28+GT_NG!P28+GT_Spot!P28+Bawana_NG!P28+Bawana_RLNG!P28+Bawana_Spot!P28</f>
        <v>-2.5000000000000001E-2</v>
      </c>
      <c r="D28" s="195">
        <f t="shared" si="0"/>
        <v>5.000000000000001E-3</v>
      </c>
      <c r="E28" s="194">
        <f>PPCL_NG!J28+PPCL_Spot!J28+GT_NG!J28+GT_Spot!J28+Bawana_NG!J28+Bawana_RLNG!J28+Bawana_Spot!J28</f>
        <v>-0.01</v>
      </c>
      <c r="F28" s="194">
        <f>PPCL_NG!Q28+PPCL_Spot!Q28+GT_NG!Q28+GT_Spot!Q28+Bawana_NG!Q28+Bawana_RLNG!Q28+Bawana_Spot!Q28</f>
        <v>-1.2500000000000001E-2</v>
      </c>
      <c r="G28" s="195">
        <f t="shared" si="1"/>
        <v>2.5000000000000005E-3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0</v>
      </c>
      <c r="L28" s="194">
        <f>PPCL_NG!S28+PPCL_Spot!S28+GT_NG!S28+GT_Spot!S28+Bawana_NG!S28+Bawana_RLNG!S28+Bawana_Spot!S28</f>
        <v>0</v>
      </c>
      <c r="M28" s="195">
        <f t="shared" si="3"/>
        <v>0</v>
      </c>
      <c r="N28" s="194">
        <f>PPCL_NG!M28+PPCL_Spot!M28+GT_NG!M28+GT_Spot!M28+Bawana_NG!M28+Bawana_RLNG!M28+Bawana_Spot!M28</f>
        <v>-0.01</v>
      </c>
      <c r="O28" s="194">
        <f>PPCL_NG!T28+PPCL_Spot!T28+GT_NG!T28+GT_Spot!T28+Bawana_NG!T28+Bawana_RLNG!T28+Bawana_Spot!T28</f>
        <v>-1.2500000000000001E-2</v>
      </c>
      <c r="P28" s="195">
        <f t="shared" si="4"/>
        <v>2.5000000000000005E-3</v>
      </c>
      <c r="Q28" s="195">
        <f t="shared" si="5"/>
        <v>1.0000000000000002E-2</v>
      </c>
    </row>
    <row r="29" spans="1:17">
      <c r="A29" s="34" t="s">
        <v>71</v>
      </c>
      <c r="B29" s="194">
        <f>PPCL_NG!I29+PPCL_Spot!I29+GT_NG!I29+GT_Spot!I29+Bawana_NG!I29+Bawana_RLNG!I29+Bawana_Spot!I29</f>
        <v>-0.02</v>
      </c>
      <c r="C29" s="194">
        <f>PPCL_NG!P29+PPCL_Spot!P29+GT_NG!P29+GT_Spot!P29+Bawana_NG!P29+Bawana_RLNG!P29+Bawana_Spot!P29</f>
        <v>-2.5000000000000001E-2</v>
      </c>
      <c r="D29" s="195">
        <f t="shared" si="0"/>
        <v>5.000000000000001E-3</v>
      </c>
      <c r="E29" s="194">
        <f>PPCL_NG!J29+PPCL_Spot!J29+GT_NG!J29+GT_Spot!J29+Bawana_NG!J29+Bawana_RLNG!J29+Bawana_Spot!J29</f>
        <v>-0.01</v>
      </c>
      <c r="F29" s="194">
        <f>PPCL_NG!Q29+PPCL_Spot!Q29+GT_NG!Q29+GT_Spot!Q29+Bawana_NG!Q29+Bawana_RLNG!Q29+Bawana_Spot!Q29</f>
        <v>-1.2500000000000001E-2</v>
      </c>
      <c r="G29" s="195">
        <f t="shared" si="1"/>
        <v>2.5000000000000005E-3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0</v>
      </c>
      <c r="L29" s="194">
        <f>PPCL_NG!S29+PPCL_Spot!S29+GT_NG!S29+GT_Spot!S29+Bawana_NG!S29+Bawana_RLNG!S29+Bawana_Spot!S29</f>
        <v>0</v>
      </c>
      <c r="M29" s="195">
        <f t="shared" si="3"/>
        <v>0</v>
      </c>
      <c r="N29" s="194">
        <f>PPCL_NG!M29+PPCL_Spot!M29+GT_NG!M29+GT_Spot!M29+Bawana_NG!M29+Bawana_RLNG!M29+Bawana_Spot!M29</f>
        <v>-0.01</v>
      </c>
      <c r="O29" s="194">
        <f>PPCL_NG!T29+PPCL_Spot!T29+GT_NG!T29+GT_Spot!T29+Bawana_NG!T29+Bawana_RLNG!T29+Bawana_Spot!T29</f>
        <v>-1.2500000000000001E-2</v>
      </c>
      <c r="P29" s="195">
        <f t="shared" si="4"/>
        <v>2.5000000000000005E-3</v>
      </c>
      <c r="Q29" s="195">
        <f t="shared" si="5"/>
        <v>1.0000000000000002E-2</v>
      </c>
    </row>
    <row r="30" spans="1:17">
      <c r="A30" s="34" t="s">
        <v>72</v>
      </c>
      <c r="B30" s="194">
        <f>PPCL_NG!I30+PPCL_Spot!I30+GT_NG!I30+GT_Spot!I30+Bawana_NG!I30+Bawana_RLNG!I30+Bawana_Spot!I30</f>
        <v>-0.02</v>
      </c>
      <c r="C30" s="194">
        <f>PPCL_NG!P30+PPCL_Spot!P30+GT_NG!P30+GT_Spot!P30+Bawana_NG!P30+Bawana_RLNG!P30+Bawana_Spot!P30</f>
        <v>-2.5000000000000001E-2</v>
      </c>
      <c r="D30" s="195">
        <f t="shared" si="0"/>
        <v>5.000000000000001E-3</v>
      </c>
      <c r="E30" s="194">
        <f>PPCL_NG!J30+PPCL_Spot!J30+GT_NG!J30+GT_Spot!J30+Bawana_NG!J30+Bawana_RLNG!J30+Bawana_Spot!J30</f>
        <v>-0.01</v>
      </c>
      <c r="F30" s="194">
        <f>PPCL_NG!Q30+PPCL_Spot!Q30+GT_NG!Q30+GT_Spot!Q30+Bawana_NG!Q30+Bawana_RLNG!Q30+Bawana_Spot!Q30</f>
        <v>-1.2500000000000001E-2</v>
      </c>
      <c r="G30" s="195">
        <f t="shared" si="1"/>
        <v>2.5000000000000005E-3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0</v>
      </c>
      <c r="L30" s="194">
        <f>PPCL_NG!S30+PPCL_Spot!S30+GT_NG!S30+GT_Spot!S30+Bawana_NG!S30+Bawana_RLNG!S30+Bawana_Spot!S30</f>
        <v>0</v>
      </c>
      <c r="M30" s="195">
        <f t="shared" si="3"/>
        <v>0</v>
      </c>
      <c r="N30" s="194">
        <f>PPCL_NG!M30+PPCL_Spot!M30+GT_NG!M30+GT_Spot!M30+Bawana_NG!M30+Bawana_RLNG!M30+Bawana_Spot!M30</f>
        <v>-0.01</v>
      </c>
      <c r="O30" s="194">
        <f>PPCL_NG!T30+PPCL_Spot!T30+GT_NG!T30+GT_Spot!T30+Bawana_NG!T30+Bawana_RLNG!T30+Bawana_Spot!T30</f>
        <v>-1.2500000000000001E-2</v>
      </c>
      <c r="P30" s="195">
        <f t="shared" si="4"/>
        <v>2.5000000000000005E-3</v>
      </c>
      <c r="Q30" s="195">
        <f t="shared" si="5"/>
        <v>1.0000000000000002E-2</v>
      </c>
    </row>
    <row r="31" spans="1:17">
      <c r="A31" s="34" t="s">
        <v>73</v>
      </c>
      <c r="B31" s="194">
        <f>PPCL_NG!I31+PPCL_Spot!I31+GT_NG!I31+GT_Spot!I31+Bawana_NG!I31+Bawana_RLNG!I31+Bawana_Spot!I31</f>
        <v>-0.02</v>
      </c>
      <c r="C31" s="194">
        <f>PPCL_NG!P31+PPCL_Spot!P31+GT_NG!P31+GT_Spot!P31+Bawana_NG!P31+Bawana_RLNG!P31+Bawana_Spot!P31</f>
        <v>-2.5000000000000001E-2</v>
      </c>
      <c r="D31" s="195">
        <f t="shared" si="0"/>
        <v>5.000000000000001E-3</v>
      </c>
      <c r="E31" s="194">
        <f>PPCL_NG!J31+PPCL_Spot!J31+GT_NG!J31+GT_Spot!J31+Bawana_NG!J31+Bawana_RLNG!J31+Bawana_Spot!J31</f>
        <v>-0.01</v>
      </c>
      <c r="F31" s="194">
        <f>PPCL_NG!Q31+PPCL_Spot!Q31+GT_NG!Q31+GT_Spot!Q31+Bawana_NG!Q31+Bawana_RLNG!Q31+Bawana_Spot!Q31</f>
        <v>-1.2500000000000001E-2</v>
      </c>
      <c r="G31" s="195">
        <f t="shared" si="1"/>
        <v>2.5000000000000005E-3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0</v>
      </c>
      <c r="L31" s="194">
        <f>PPCL_NG!S31+PPCL_Spot!S31+GT_NG!S31+GT_Spot!S31+Bawana_NG!S31+Bawana_RLNG!S31+Bawana_Spot!S31</f>
        <v>0</v>
      </c>
      <c r="M31" s="195">
        <f t="shared" si="3"/>
        <v>0</v>
      </c>
      <c r="N31" s="194">
        <f>PPCL_NG!M31+PPCL_Spot!M31+GT_NG!M31+GT_Spot!M31+Bawana_NG!M31+Bawana_RLNG!M31+Bawana_Spot!M31</f>
        <v>-0.01</v>
      </c>
      <c r="O31" s="194">
        <f>PPCL_NG!T31+PPCL_Spot!T31+GT_NG!T31+GT_Spot!T31+Bawana_NG!T31+Bawana_RLNG!T31+Bawana_Spot!T31</f>
        <v>-1.2500000000000001E-2</v>
      </c>
      <c r="P31" s="195">
        <f t="shared" si="4"/>
        <v>2.5000000000000005E-3</v>
      </c>
      <c r="Q31" s="195">
        <f t="shared" si="5"/>
        <v>1.0000000000000002E-2</v>
      </c>
    </row>
    <row r="32" spans="1:17">
      <c r="A32" s="34" t="s">
        <v>74</v>
      </c>
      <c r="B32" s="194">
        <f>PPCL_NG!I32+PPCL_Spot!I32+GT_NG!I32+GT_Spot!I32+Bawana_NG!I32+Bawana_RLNG!I32+Bawana_Spot!I32</f>
        <v>-0.02</v>
      </c>
      <c r="C32" s="194">
        <f>PPCL_NG!P32+PPCL_Spot!P32+GT_NG!P32+GT_Spot!P32+Bawana_NG!P32+Bawana_RLNG!P32+Bawana_Spot!P32</f>
        <v>-2.5000000000000001E-2</v>
      </c>
      <c r="D32" s="195">
        <f t="shared" si="0"/>
        <v>5.000000000000001E-3</v>
      </c>
      <c r="E32" s="194">
        <f>PPCL_NG!J32+PPCL_Spot!J32+GT_NG!J32+GT_Spot!J32+Bawana_NG!J32+Bawana_RLNG!J32+Bawana_Spot!J32</f>
        <v>-0.01</v>
      </c>
      <c r="F32" s="194">
        <f>PPCL_NG!Q32+PPCL_Spot!Q32+GT_NG!Q32+GT_Spot!Q32+Bawana_NG!Q32+Bawana_RLNG!Q32+Bawana_Spot!Q32</f>
        <v>-1.2500000000000001E-2</v>
      </c>
      <c r="G32" s="195">
        <f t="shared" si="1"/>
        <v>2.5000000000000005E-3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0</v>
      </c>
      <c r="L32" s="194">
        <f>PPCL_NG!S32+PPCL_Spot!S32+GT_NG!S32+GT_Spot!S32+Bawana_NG!S32+Bawana_RLNG!S32+Bawana_Spot!S32</f>
        <v>0</v>
      </c>
      <c r="M32" s="195">
        <f t="shared" si="3"/>
        <v>0</v>
      </c>
      <c r="N32" s="194">
        <f>PPCL_NG!M32+PPCL_Spot!M32+GT_NG!M32+GT_Spot!M32+Bawana_NG!M32+Bawana_RLNG!M32+Bawana_Spot!M32</f>
        <v>-0.01</v>
      </c>
      <c r="O32" s="194">
        <f>PPCL_NG!T32+PPCL_Spot!T32+GT_NG!T32+GT_Spot!T32+Bawana_NG!T32+Bawana_RLNG!T32+Bawana_Spot!T32</f>
        <v>-1.2500000000000001E-2</v>
      </c>
      <c r="P32" s="195">
        <f t="shared" si="4"/>
        <v>2.5000000000000005E-3</v>
      </c>
      <c r="Q32" s="195">
        <f t="shared" si="5"/>
        <v>1.0000000000000002E-2</v>
      </c>
    </row>
    <row r="33" spans="1:17">
      <c r="A33" s="34" t="s">
        <v>75</v>
      </c>
      <c r="B33" s="194">
        <f>PPCL_NG!I33+PPCL_Spot!I33+GT_NG!I33+GT_Spot!I33+Bawana_NG!I33+Bawana_RLNG!I33+Bawana_Spot!I33</f>
        <v>-0.02</v>
      </c>
      <c r="C33" s="194">
        <f>PPCL_NG!P33+PPCL_Spot!P33+GT_NG!P33+GT_Spot!P33+Bawana_NG!P33+Bawana_RLNG!P33+Bawana_Spot!P33</f>
        <v>-2.5000000000000001E-2</v>
      </c>
      <c r="D33" s="195">
        <f t="shared" si="0"/>
        <v>5.000000000000001E-3</v>
      </c>
      <c r="E33" s="194">
        <f>PPCL_NG!J33+PPCL_Spot!J33+GT_NG!J33+GT_Spot!J33+Bawana_NG!J33+Bawana_RLNG!J33+Bawana_Spot!J33</f>
        <v>-0.01</v>
      </c>
      <c r="F33" s="194">
        <f>PPCL_NG!Q33+PPCL_Spot!Q33+GT_NG!Q33+GT_Spot!Q33+Bawana_NG!Q33+Bawana_RLNG!Q33+Bawana_Spot!Q33</f>
        <v>-1.2500000000000001E-2</v>
      </c>
      <c r="G33" s="195">
        <f t="shared" si="1"/>
        <v>2.5000000000000005E-3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0</v>
      </c>
      <c r="L33" s="194">
        <f>PPCL_NG!S33+PPCL_Spot!S33+GT_NG!S33+GT_Spot!S33+Bawana_NG!S33+Bawana_RLNG!S33+Bawana_Spot!S33</f>
        <v>0</v>
      </c>
      <c r="M33" s="195">
        <f t="shared" si="3"/>
        <v>0</v>
      </c>
      <c r="N33" s="194">
        <f>PPCL_NG!M33+PPCL_Spot!M33+GT_NG!M33+GT_Spot!M33+Bawana_NG!M33+Bawana_RLNG!M33+Bawana_Spot!M33</f>
        <v>-0.01</v>
      </c>
      <c r="O33" s="194">
        <f>PPCL_NG!T33+PPCL_Spot!T33+GT_NG!T33+GT_Spot!T33+Bawana_NG!T33+Bawana_RLNG!T33+Bawana_Spot!T33</f>
        <v>-1.2500000000000001E-2</v>
      </c>
      <c r="P33" s="195">
        <f t="shared" si="4"/>
        <v>2.5000000000000005E-3</v>
      </c>
      <c r="Q33" s="195">
        <f t="shared" si="5"/>
        <v>1.0000000000000002E-2</v>
      </c>
    </row>
    <row r="34" spans="1:17">
      <c r="A34" s="34" t="s">
        <v>76</v>
      </c>
      <c r="B34" s="194">
        <f>PPCL_NG!I34+PPCL_Spot!I34+GT_NG!I34+GT_Spot!I34+Bawana_NG!I34+Bawana_RLNG!I34+Bawana_Spot!I34</f>
        <v>-0.02</v>
      </c>
      <c r="C34" s="194">
        <f>PPCL_NG!P34+PPCL_Spot!P34+GT_NG!P34+GT_Spot!P34+Bawana_NG!P34+Bawana_RLNG!P34+Bawana_Spot!P34</f>
        <v>-2.5000000000000001E-2</v>
      </c>
      <c r="D34" s="195">
        <f t="shared" si="0"/>
        <v>5.000000000000001E-3</v>
      </c>
      <c r="E34" s="194">
        <f>PPCL_NG!J34+PPCL_Spot!J34+GT_NG!J34+GT_Spot!J34+Bawana_NG!J34+Bawana_RLNG!J34+Bawana_Spot!J34</f>
        <v>-0.01</v>
      </c>
      <c r="F34" s="194">
        <f>PPCL_NG!Q34+PPCL_Spot!Q34+GT_NG!Q34+GT_Spot!Q34+Bawana_NG!Q34+Bawana_RLNG!Q34+Bawana_Spot!Q34</f>
        <v>-1.2500000000000001E-2</v>
      </c>
      <c r="G34" s="195">
        <f t="shared" si="1"/>
        <v>2.5000000000000005E-3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0</v>
      </c>
      <c r="L34" s="194">
        <f>PPCL_NG!S34+PPCL_Spot!S34+GT_NG!S34+GT_Spot!S34+Bawana_NG!S34+Bawana_RLNG!S34+Bawana_Spot!S34</f>
        <v>0</v>
      </c>
      <c r="M34" s="195">
        <f t="shared" si="3"/>
        <v>0</v>
      </c>
      <c r="N34" s="194">
        <f>PPCL_NG!M34+PPCL_Spot!M34+GT_NG!M34+GT_Spot!M34+Bawana_NG!M34+Bawana_RLNG!M34+Bawana_Spot!M34</f>
        <v>-0.01</v>
      </c>
      <c r="O34" s="194">
        <f>PPCL_NG!T34+PPCL_Spot!T34+GT_NG!T34+GT_Spot!T34+Bawana_NG!T34+Bawana_RLNG!T34+Bawana_Spot!T34</f>
        <v>-1.2500000000000001E-2</v>
      </c>
      <c r="P34" s="195">
        <f t="shared" si="4"/>
        <v>2.5000000000000005E-3</v>
      </c>
      <c r="Q34" s="195">
        <f t="shared" si="5"/>
        <v>1.0000000000000002E-2</v>
      </c>
    </row>
    <row r="35" spans="1:17">
      <c r="A35" s="34" t="s">
        <v>77</v>
      </c>
      <c r="B35" s="194">
        <f>PPCL_NG!I35+PPCL_Spot!I35+GT_NG!I35+GT_Spot!I35+Bawana_NG!I35+Bawana_RLNG!I35+Bawana_Spot!I35</f>
        <v>-0.02</v>
      </c>
      <c r="C35" s="194">
        <f>PPCL_NG!P35+PPCL_Spot!P35+GT_NG!P35+GT_Spot!P35+Bawana_NG!P35+Bawana_RLNG!P35+Bawana_Spot!P35</f>
        <v>-2.5000000000000001E-2</v>
      </c>
      <c r="D35" s="195">
        <f t="shared" si="0"/>
        <v>5.000000000000001E-3</v>
      </c>
      <c r="E35" s="194">
        <f>PPCL_NG!J35+PPCL_Spot!J35+GT_NG!J35+GT_Spot!J35+Bawana_NG!J35+Bawana_RLNG!J35+Bawana_Spot!J35</f>
        <v>-0.01</v>
      </c>
      <c r="F35" s="194">
        <f>PPCL_NG!Q35+PPCL_Spot!Q35+GT_NG!Q35+GT_Spot!Q35+Bawana_NG!Q35+Bawana_RLNG!Q35+Bawana_Spot!Q35</f>
        <v>-1.2500000000000001E-2</v>
      </c>
      <c r="G35" s="195">
        <f t="shared" si="1"/>
        <v>2.5000000000000005E-3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0</v>
      </c>
      <c r="L35" s="194">
        <f>PPCL_NG!S35+PPCL_Spot!S35+GT_NG!S35+GT_Spot!S35+Bawana_NG!S35+Bawana_RLNG!S35+Bawana_Spot!S35</f>
        <v>0</v>
      </c>
      <c r="M35" s="195">
        <f t="shared" si="3"/>
        <v>0</v>
      </c>
      <c r="N35" s="194">
        <f>PPCL_NG!M35+PPCL_Spot!M35+GT_NG!M35+GT_Spot!M35+Bawana_NG!M35+Bawana_RLNG!M35+Bawana_Spot!M35</f>
        <v>-0.01</v>
      </c>
      <c r="O35" s="194">
        <f>PPCL_NG!T35+PPCL_Spot!T35+GT_NG!T35+GT_Spot!T35+Bawana_NG!T35+Bawana_RLNG!T35+Bawana_Spot!T35</f>
        <v>-1.2500000000000001E-2</v>
      </c>
      <c r="P35" s="195">
        <f t="shared" si="4"/>
        <v>2.5000000000000005E-3</v>
      </c>
      <c r="Q35" s="195">
        <f t="shared" si="5"/>
        <v>1.0000000000000002E-2</v>
      </c>
    </row>
    <row r="36" spans="1:17">
      <c r="A36" s="34" t="s">
        <v>78</v>
      </c>
      <c r="B36" s="194">
        <f>PPCL_NG!I36+PPCL_Spot!I36+GT_NG!I36+GT_Spot!I36+Bawana_NG!I36+Bawana_RLNG!I36+Bawana_Spot!I36</f>
        <v>-0.02</v>
      </c>
      <c r="C36" s="194">
        <f>PPCL_NG!P36+PPCL_Spot!P36+GT_NG!P36+GT_Spot!P36+Bawana_NG!P36+Bawana_RLNG!P36+Bawana_Spot!P36</f>
        <v>-2.5000000000000001E-2</v>
      </c>
      <c r="D36" s="195">
        <f t="shared" si="0"/>
        <v>5.000000000000001E-3</v>
      </c>
      <c r="E36" s="194">
        <f>PPCL_NG!J36+PPCL_Spot!J36+GT_NG!J36+GT_Spot!J36+Bawana_NG!J36+Bawana_RLNG!J36+Bawana_Spot!J36</f>
        <v>-0.01</v>
      </c>
      <c r="F36" s="194">
        <f>PPCL_NG!Q36+PPCL_Spot!Q36+GT_NG!Q36+GT_Spot!Q36+Bawana_NG!Q36+Bawana_RLNG!Q36+Bawana_Spot!Q36</f>
        <v>-1.2500000000000001E-2</v>
      </c>
      <c r="G36" s="195">
        <f t="shared" si="1"/>
        <v>2.5000000000000005E-3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0</v>
      </c>
      <c r="L36" s="194">
        <f>PPCL_NG!S36+PPCL_Spot!S36+GT_NG!S36+GT_Spot!S36+Bawana_NG!S36+Bawana_RLNG!S36+Bawana_Spot!S36</f>
        <v>0</v>
      </c>
      <c r="M36" s="195">
        <f t="shared" si="3"/>
        <v>0</v>
      </c>
      <c r="N36" s="194">
        <f>PPCL_NG!M36+PPCL_Spot!M36+GT_NG!M36+GT_Spot!M36+Bawana_NG!M36+Bawana_RLNG!M36+Bawana_Spot!M36</f>
        <v>-0.01</v>
      </c>
      <c r="O36" s="194">
        <f>PPCL_NG!T36+PPCL_Spot!T36+GT_NG!T36+GT_Spot!T36+Bawana_NG!T36+Bawana_RLNG!T36+Bawana_Spot!T36</f>
        <v>-1.2500000000000001E-2</v>
      </c>
      <c r="P36" s="195">
        <f t="shared" si="4"/>
        <v>2.5000000000000005E-3</v>
      </c>
      <c r="Q36" s="195">
        <f t="shared" si="5"/>
        <v>1.0000000000000002E-2</v>
      </c>
    </row>
    <row r="37" spans="1:17">
      <c r="A37" s="34" t="s">
        <v>79</v>
      </c>
      <c r="B37" s="194">
        <f>PPCL_NG!I37+PPCL_Spot!I37+GT_NG!I37+GT_Spot!I37+Bawana_NG!I37+Bawana_RLNG!I37+Bawana_Spot!I37</f>
        <v>-0.02</v>
      </c>
      <c r="C37" s="194">
        <f>PPCL_NG!P37+PPCL_Spot!P37+GT_NG!P37+GT_Spot!P37+Bawana_NG!P37+Bawana_RLNG!P37+Bawana_Spot!P37</f>
        <v>-2.5000000000000001E-2</v>
      </c>
      <c r="D37" s="195">
        <f t="shared" si="0"/>
        <v>5.000000000000001E-3</v>
      </c>
      <c r="E37" s="194">
        <f>PPCL_NG!J37+PPCL_Spot!J37+GT_NG!J37+GT_Spot!J37+Bawana_NG!J37+Bawana_RLNG!J37+Bawana_Spot!J37</f>
        <v>-0.01</v>
      </c>
      <c r="F37" s="194">
        <f>PPCL_NG!Q37+PPCL_Spot!Q37+GT_NG!Q37+GT_Spot!Q37+Bawana_NG!Q37+Bawana_RLNG!Q37+Bawana_Spot!Q37</f>
        <v>-1.2500000000000001E-2</v>
      </c>
      <c r="G37" s="195">
        <f t="shared" si="1"/>
        <v>2.5000000000000005E-3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0</v>
      </c>
      <c r="L37" s="194">
        <f>PPCL_NG!S37+PPCL_Spot!S37+GT_NG!S37+GT_Spot!S37+Bawana_NG!S37+Bawana_RLNG!S37+Bawana_Spot!S37</f>
        <v>0</v>
      </c>
      <c r="M37" s="195">
        <f t="shared" si="3"/>
        <v>0</v>
      </c>
      <c r="N37" s="194">
        <f>PPCL_NG!M37+PPCL_Spot!M37+GT_NG!M37+GT_Spot!M37+Bawana_NG!M37+Bawana_RLNG!M37+Bawana_Spot!M37</f>
        <v>-0.01</v>
      </c>
      <c r="O37" s="194">
        <f>PPCL_NG!T37+PPCL_Spot!T37+GT_NG!T37+GT_Spot!T37+Bawana_NG!T37+Bawana_RLNG!T37+Bawana_Spot!T37</f>
        <v>-1.2500000000000001E-2</v>
      </c>
      <c r="P37" s="195">
        <f t="shared" si="4"/>
        <v>2.5000000000000005E-3</v>
      </c>
      <c r="Q37" s="195">
        <f t="shared" si="5"/>
        <v>1.0000000000000002E-2</v>
      </c>
    </row>
    <row r="38" spans="1:17">
      <c r="A38" s="34" t="s">
        <v>80</v>
      </c>
      <c r="B38" s="194">
        <f>PPCL_NG!I38+PPCL_Spot!I38+GT_NG!I38+GT_Spot!I38+Bawana_NG!I38+Bawana_RLNG!I38+Bawana_Spot!I38</f>
        <v>-0.02</v>
      </c>
      <c r="C38" s="194">
        <f>PPCL_NG!P38+PPCL_Spot!P38+GT_NG!P38+GT_Spot!P38+Bawana_NG!P38+Bawana_RLNG!P38+Bawana_Spot!P38</f>
        <v>-2.5000000000000001E-2</v>
      </c>
      <c r="D38" s="195">
        <f t="shared" si="0"/>
        <v>5.000000000000001E-3</v>
      </c>
      <c r="E38" s="194">
        <f>PPCL_NG!J38+PPCL_Spot!J38+GT_NG!J38+GT_Spot!J38+Bawana_NG!J38+Bawana_RLNG!J38+Bawana_Spot!J38</f>
        <v>-0.01</v>
      </c>
      <c r="F38" s="194">
        <f>PPCL_NG!Q38+PPCL_Spot!Q38+GT_NG!Q38+GT_Spot!Q38+Bawana_NG!Q38+Bawana_RLNG!Q38+Bawana_Spot!Q38</f>
        <v>-1.2500000000000001E-2</v>
      </c>
      <c r="G38" s="195">
        <f t="shared" si="1"/>
        <v>2.5000000000000005E-3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0</v>
      </c>
      <c r="L38" s="194">
        <f>PPCL_NG!S38+PPCL_Spot!S38+GT_NG!S38+GT_Spot!S38+Bawana_NG!S38+Bawana_RLNG!S38+Bawana_Spot!S38</f>
        <v>0</v>
      </c>
      <c r="M38" s="195">
        <f t="shared" si="3"/>
        <v>0</v>
      </c>
      <c r="N38" s="194">
        <f>PPCL_NG!M38+PPCL_Spot!M38+GT_NG!M38+GT_Spot!M38+Bawana_NG!M38+Bawana_RLNG!M38+Bawana_Spot!M38</f>
        <v>-0.01</v>
      </c>
      <c r="O38" s="194">
        <f>PPCL_NG!T38+PPCL_Spot!T38+GT_NG!T38+GT_Spot!T38+Bawana_NG!T38+Bawana_RLNG!T38+Bawana_Spot!T38</f>
        <v>-1.2500000000000001E-2</v>
      </c>
      <c r="P38" s="195">
        <f t="shared" si="4"/>
        <v>2.5000000000000005E-3</v>
      </c>
      <c r="Q38" s="195">
        <f t="shared" si="5"/>
        <v>1.0000000000000002E-2</v>
      </c>
    </row>
    <row r="39" spans="1:17">
      <c r="A39" s="34" t="s">
        <v>81</v>
      </c>
      <c r="B39" s="194">
        <f>PPCL_NG!I39+PPCL_Spot!I39+GT_NG!I39+GT_Spot!I39+Bawana_NG!I39+Bawana_RLNG!I39+Bawana_Spot!I39</f>
        <v>-0.02</v>
      </c>
      <c r="C39" s="194">
        <f>PPCL_NG!P39+PPCL_Spot!P39+GT_NG!P39+GT_Spot!P39+Bawana_NG!P39+Bawana_RLNG!P39+Bawana_Spot!P39</f>
        <v>-2.5000000000000001E-2</v>
      </c>
      <c r="D39" s="195">
        <f t="shared" si="0"/>
        <v>5.000000000000001E-3</v>
      </c>
      <c r="E39" s="194">
        <f>PPCL_NG!J39+PPCL_Spot!J39+GT_NG!J39+GT_Spot!J39+Bawana_NG!J39+Bawana_RLNG!J39+Bawana_Spot!J39</f>
        <v>-0.01</v>
      </c>
      <c r="F39" s="194">
        <f>PPCL_NG!Q39+PPCL_Spot!Q39+GT_NG!Q39+GT_Spot!Q39+Bawana_NG!Q39+Bawana_RLNG!Q39+Bawana_Spot!Q39</f>
        <v>-1.2500000000000001E-2</v>
      </c>
      <c r="G39" s="195">
        <f t="shared" si="1"/>
        <v>2.5000000000000005E-3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0</v>
      </c>
      <c r="L39" s="194">
        <f>PPCL_NG!S39+PPCL_Spot!S39+GT_NG!S39+GT_Spot!S39+Bawana_NG!S39+Bawana_RLNG!S39+Bawana_Spot!S39</f>
        <v>0</v>
      </c>
      <c r="M39" s="195">
        <f t="shared" si="3"/>
        <v>0</v>
      </c>
      <c r="N39" s="194">
        <f>PPCL_NG!M39+PPCL_Spot!M39+GT_NG!M39+GT_Spot!M39+Bawana_NG!M39+Bawana_RLNG!M39+Bawana_Spot!M39</f>
        <v>-0.01</v>
      </c>
      <c r="O39" s="194">
        <f>PPCL_NG!T39+PPCL_Spot!T39+GT_NG!T39+GT_Spot!T39+Bawana_NG!T39+Bawana_RLNG!T39+Bawana_Spot!T39</f>
        <v>-1.2500000000000001E-2</v>
      </c>
      <c r="P39" s="195">
        <f t="shared" si="4"/>
        <v>2.5000000000000005E-3</v>
      </c>
      <c r="Q39" s="195">
        <f t="shared" si="5"/>
        <v>1.0000000000000002E-2</v>
      </c>
    </row>
    <row r="40" spans="1:17">
      <c r="A40" s="34" t="s">
        <v>82</v>
      </c>
      <c r="B40" s="194">
        <f>PPCL_NG!I40+PPCL_Spot!I40+GT_NG!I40+GT_Spot!I40+Bawana_NG!I40+Bawana_RLNG!I40+Bawana_Spot!I40</f>
        <v>-0.02</v>
      </c>
      <c r="C40" s="194">
        <f>PPCL_NG!P40+PPCL_Spot!P40+GT_NG!P40+GT_Spot!P40+Bawana_NG!P40+Bawana_RLNG!P40+Bawana_Spot!P40</f>
        <v>-2.5000000000000001E-2</v>
      </c>
      <c r="D40" s="195">
        <f t="shared" si="0"/>
        <v>5.000000000000001E-3</v>
      </c>
      <c r="E40" s="194">
        <f>PPCL_NG!J40+PPCL_Spot!J40+GT_NG!J40+GT_Spot!J40+Bawana_NG!J40+Bawana_RLNG!J40+Bawana_Spot!J40</f>
        <v>-0.01</v>
      </c>
      <c r="F40" s="194">
        <f>PPCL_NG!Q40+PPCL_Spot!Q40+GT_NG!Q40+GT_Spot!Q40+Bawana_NG!Q40+Bawana_RLNG!Q40+Bawana_Spot!Q40</f>
        <v>-1.2500000000000001E-2</v>
      </c>
      <c r="G40" s="195">
        <f t="shared" si="1"/>
        <v>2.5000000000000005E-3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0</v>
      </c>
      <c r="L40" s="194">
        <f>PPCL_NG!S40+PPCL_Spot!S40+GT_NG!S40+GT_Spot!S40+Bawana_NG!S40+Bawana_RLNG!S40+Bawana_Spot!S40</f>
        <v>0</v>
      </c>
      <c r="M40" s="195">
        <f t="shared" si="3"/>
        <v>0</v>
      </c>
      <c r="N40" s="194">
        <f>PPCL_NG!M40+PPCL_Spot!M40+GT_NG!M40+GT_Spot!M40+Bawana_NG!M40+Bawana_RLNG!M40+Bawana_Spot!M40</f>
        <v>-0.01</v>
      </c>
      <c r="O40" s="194">
        <f>PPCL_NG!T40+PPCL_Spot!T40+GT_NG!T40+GT_Spot!T40+Bawana_NG!T40+Bawana_RLNG!T40+Bawana_Spot!T40</f>
        <v>-1.2500000000000001E-2</v>
      </c>
      <c r="P40" s="195">
        <f t="shared" si="4"/>
        <v>2.5000000000000005E-3</v>
      </c>
      <c r="Q40" s="195">
        <f t="shared" si="5"/>
        <v>1.0000000000000002E-2</v>
      </c>
    </row>
    <row r="41" spans="1:17">
      <c r="A41" s="34" t="s">
        <v>83</v>
      </c>
      <c r="B41" s="194">
        <f>PPCL_NG!I41+PPCL_Spot!I41+GT_NG!I41+GT_Spot!I41+Bawana_NG!I41+Bawana_RLNG!I41+Bawana_Spot!I41</f>
        <v>-0.02</v>
      </c>
      <c r="C41" s="194">
        <f>PPCL_NG!P41+PPCL_Spot!P41+GT_NG!P41+GT_Spot!P41+Bawana_NG!P41+Bawana_RLNG!P41+Bawana_Spot!P41</f>
        <v>-2.5000000000000001E-2</v>
      </c>
      <c r="D41" s="195">
        <f t="shared" si="0"/>
        <v>5.000000000000001E-3</v>
      </c>
      <c r="E41" s="194">
        <f>PPCL_NG!J41+PPCL_Spot!J41+GT_NG!J41+GT_Spot!J41+Bawana_NG!J41+Bawana_RLNG!J41+Bawana_Spot!J41</f>
        <v>-0.01</v>
      </c>
      <c r="F41" s="194">
        <f>PPCL_NG!Q41+PPCL_Spot!Q41+GT_NG!Q41+GT_Spot!Q41+Bawana_NG!Q41+Bawana_RLNG!Q41+Bawana_Spot!Q41</f>
        <v>-1.2500000000000001E-2</v>
      </c>
      <c r="G41" s="195">
        <f t="shared" si="1"/>
        <v>2.5000000000000005E-3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0</v>
      </c>
      <c r="L41" s="194">
        <f>PPCL_NG!S41+PPCL_Spot!S41+GT_NG!S41+GT_Spot!S41+Bawana_NG!S41+Bawana_RLNG!S41+Bawana_Spot!S41</f>
        <v>0</v>
      </c>
      <c r="M41" s="195">
        <f t="shared" si="3"/>
        <v>0</v>
      </c>
      <c r="N41" s="194">
        <f>PPCL_NG!M41+PPCL_Spot!M41+GT_NG!M41+GT_Spot!M41+Bawana_NG!M41+Bawana_RLNG!M41+Bawana_Spot!M41</f>
        <v>-0.01</v>
      </c>
      <c r="O41" s="194">
        <f>PPCL_NG!T41+PPCL_Spot!T41+GT_NG!T41+GT_Spot!T41+Bawana_NG!T41+Bawana_RLNG!T41+Bawana_Spot!T41</f>
        <v>-1.2500000000000001E-2</v>
      </c>
      <c r="P41" s="195">
        <f t="shared" si="4"/>
        <v>2.5000000000000005E-3</v>
      </c>
      <c r="Q41" s="195">
        <f t="shared" si="5"/>
        <v>1.0000000000000002E-2</v>
      </c>
    </row>
    <row r="42" spans="1:17">
      <c r="A42" s="34" t="s">
        <v>84</v>
      </c>
      <c r="B42" s="194">
        <f>PPCL_NG!I42+PPCL_Spot!I42+GT_NG!I42+GT_Spot!I42+Bawana_NG!I42+Bawana_RLNG!I42+Bawana_Spot!I42</f>
        <v>-0.02</v>
      </c>
      <c r="C42" s="194">
        <f>PPCL_NG!P42+PPCL_Spot!P42+GT_NG!P42+GT_Spot!P42+Bawana_NG!P42+Bawana_RLNG!P42+Bawana_Spot!P42</f>
        <v>-2.5000000000000001E-2</v>
      </c>
      <c r="D42" s="195">
        <f t="shared" si="0"/>
        <v>5.000000000000001E-3</v>
      </c>
      <c r="E42" s="194">
        <f>PPCL_NG!J42+PPCL_Spot!J42+GT_NG!J42+GT_Spot!J42+Bawana_NG!J42+Bawana_RLNG!J42+Bawana_Spot!J42</f>
        <v>-0.01</v>
      </c>
      <c r="F42" s="194">
        <f>PPCL_NG!Q42+PPCL_Spot!Q42+GT_NG!Q42+GT_Spot!Q42+Bawana_NG!Q42+Bawana_RLNG!Q42+Bawana_Spot!Q42</f>
        <v>-1.2500000000000001E-2</v>
      </c>
      <c r="G42" s="195">
        <f t="shared" si="1"/>
        <v>2.5000000000000005E-3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0</v>
      </c>
      <c r="L42" s="194">
        <f>PPCL_NG!S42+PPCL_Spot!S42+GT_NG!S42+GT_Spot!S42+Bawana_NG!S42+Bawana_RLNG!S42+Bawana_Spot!S42</f>
        <v>0</v>
      </c>
      <c r="M42" s="195">
        <f t="shared" si="3"/>
        <v>0</v>
      </c>
      <c r="N42" s="194">
        <f>PPCL_NG!M42+PPCL_Spot!M42+GT_NG!M42+GT_Spot!M42+Bawana_NG!M42+Bawana_RLNG!M42+Bawana_Spot!M42</f>
        <v>-0.01</v>
      </c>
      <c r="O42" s="194">
        <f>PPCL_NG!T42+PPCL_Spot!T42+GT_NG!T42+GT_Spot!T42+Bawana_NG!T42+Bawana_RLNG!T42+Bawana_Spot!T42</f>
        <v>-1.2500000000000001E-2</v>
      </c>
      <c r="P42" s="195">
        <f t="shared" si="4"/>
        <v>2.5000000000000005E-3</v>
      </c>
      <c r="Q42" s="195">
        <f t="shared" si="5"/>
        <v>1.0000000000000002E-2</v>
      </c>
    </row>
    <row r="43" spans="1:17">
      <c r="A43" s="34" t="s">
        <v>85</v>
      </c>
      <c r="B43" s="194">
        <f>PPCL_NG!I43+PPCL_Spot!I43+GT_NG!I43+GT_Spot!I43+Bawana_NG!I43+Bawana_RLNG!I43+Bawana_Spot!I43</f>
        <v>-0.02</v>
      </c>
      <c r="C43" s="194">
        <f>PPCL_NG!P43+PPCL_Spot!P43+GT_NG!P43+GT_Spot!P43+Bawana_NG!P43+Bawana_RLNG!P43+Bawana_Spot!P43</f>
        <v>-2.5000000000000001E-2</v>
      </c>
      <c r="D43" s="195">
        <f t="shared" si="0"/>
        <v>5.000000000000001E-3</v>
      </c>
      <c r="E43" s="194">
        <f>PPCL_NG!J43+PPCL_Spot!J43+GT_NG!J43+GT_Spot!J43+Bawana_NG!J43+Bawana_RLNG!J43+Bawana_Spot!J43</f>
        <v>-0.01</v>
      </c>
      <c r="F43" s="194">
        <f>PPCL_NG!Q43+PPCL_Spot!Q43+GT_NG!Q43+GT_Spot!Q43+Bawana_NG!Q43+Bawana_RLNG!Q43+Bawana_Spot!Q43</f>
        <v>-1.2500000000000001E-2</v>
      </c>
      <c r="G43" s="195">
        <f t="shared" si="1"/>
        <v>2.5000000000000005E-3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0</v>
      </c>
      <c r="L43" s="194">
        <f>PPCL_NG!S43+PPCL_Spot!S43+GT_NG!S43+GT_Spot!S43+Bawana_NG!S43+Bawana_RLNG!S43+Bawana_Spot!S43</f>
        <v>0</v>
      </c>
      <c r="M43" s="195">
        <f t="shared" si="3"/>
        <v>0</v>
      </c>
      <c r="N43" s="194">
        <f>PPCL_NG!M43+PPCL_Spot!M43+GT_NG!M43+GT_Spot!M43+Bawana_NG!M43+Bawana_RLNG!M43+Bawana_Spot!M43</f>
        <v>-0.01</v>
      </c>
      <c r="O43" s="194">
        <f>PPCL_NG!T43+PPCL_Spot!T43+GT_NG!T43+GT_Spot!T43+Bawana_NG!T43+Bawana_RLNG!T43+Bawana_Spot!T43</f>
        <v>-1.2500000000000001E-2</v>
      </c>
      <c r="P43" s="195">
        <f t="shared" si="4"/>
        <v>2.5000000000000005E-3</v>
      </c>
      <c r="Q43" s="195">
        <f t="shared" si="5"/>
        <v>1.0000000000000002E-2</v>
      </c>
    </row>
    <row r="44" spans="1:17">
      <c r="A44" s="34" t="s">
        <v>86</v>
      </c>
      <c r="B44" s="194">
        <f>PPCL_NG!I44+PPCL_Spot!I44+GT_NG!I44+GT_Spot!I44+Bawana_NG!I44+Bawana_RLNG!I44+Bawana_Spot!I44</f>
        <v>-0.02</v>
      </c>
      <c r="C44" s="194">
        <f>PPCL_NG!P44+PPCL_Spot!P44+GT_NG!P44+GT_Spot!P44+Bawana_NG!P44+Bawana_RLNG!P44+Bawana_Spot!P44</f>
        <v>-2.5000000000000001E-2</v>
      </c>
      <c r="D44" s="195">
        <f t="shared" si="0"/>
        <v>5.000000000000001E-3</v>
      </c>
      <c r="E44" s="194">
        <f>PPCL_NG!J44+PPCL_Spot!J44+GT_NG!J44+GT_Spot!J44+Bawana_NG!J44+Bawana_RLNG!J44+Bawana_Spot!J44</f>
        <v>-0.01</v>
      </c>
      <c r="F44" s="194">
        <f>PPCL_NG!Q44+PPCL_Spot!Q44+GT_NG!Q44+GT_Spot!Q44+Bawana_NG!Q44+Bawana_RLNG!Q44+Bawana_Spot!Q44</f>
        <v>-1.2500000000000001E-2</v>
      </c>
      <c r="G44" s="195">
        <f t="shared" si="1"/>
        <v>2.5000000000000005E-3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0</v>
      </c>
      <c r="L44" s="194">
        <f>PPCL_NG!S44+PPCL_Spot!S44+GT_NG!S44+GT_Spot!S44+Bawana_NG!S44+Bawana_RLNG!S44+Bawana_Spot!S44</f>
        <v>0</v>
      </c>
      <c r="M44" s="195">
        <f t="shared" si="3"/>
        <v>0</v>
      </c>
      <c r="N44" s="194">
        <f>PPCL_NG!M44+PPCL_Spot!M44+GT_NG!M44+GT_Spot!M44+Bawana_NG!M44+Bawana_RLNG!M44+Bawana_Spot!M44</f>
        <v>-0.01</v>
      </c>
      <c r="O44" s="194">
        <f>PPCL_NG!T44+PPCL_Spot!T44+GT_NG!T44+GT_Spot!T44+Bawana_NG!T44+Bawana_RLNG!T44+Bawana_Spot!T44</f>
        <v>-1.2500000000000001E-2</v>
      </c>
      <c r="P44" s="195">
        <f t="shared" si="4"/>
        <v>2.5000000000000005E-3</v>
      </c>
      <c r="Q44" s="195">
        <f t="shared" si="5"/>
        <v>1.0000000000000002E-2</v>
      </c>
    </row>
    <row r="45" spans="1:17">
      <c r="A45" s="34" t="s">
        <v>87</v>
      </c>
      <c r="B45" s="194">
        <f>PPCL_NG!I45+PPCL_Spot!I45+GT_NG!I45+GT_Spot!I45+Bawana_NG!I45+Bawana_RLNG!I45+Bawana_Spot!I45</f>
        <v>-0.02</v>
      </c>
      <c r="C45" s="194">
        <f>PPCL_NG!P45+PPCL_Spot!P45+GT_NG!P45+GT_Spot!P45+Bawana_NG!P45+Bawana_RLNG!P45+Bawana_Spot!P45</f>
        <v>-2.5000000000000001E-2</v>
      </c>
      <c r="D45" s="195">
        <f t="shared" si="0"/>
        <v>5.000000000000001E-3</v>
      </c>
      <c r="E45" s="194">
        <f>PPCL_NG!J45+PPCL_Spot!J45+GT_NG!J45+GT_Spot!J45+Bawana_NG!J45+Bawana_RLNG!J45+Bawana_Spot!J45</f>
        <v>-0.01</v>
      </c>
      <c r="F45" s="194">
        <f>PPCL_NG!Q45+PPCL_Spot!Q45+GT_NG!Q45+GT_Spot!Q45+Bawana_NG!Q45+Bawana_RLNG!Q45+Bawana_Spot!Q45</f>
        <v>-1.2500000000000001E-2</v>
      </c>
      <c r="G45" s="195">
        <f t="shared" si="1"/>
        <v>2.5000000000000005E-3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0</v>
      </c>
      <c r="L45" s="194">
        <f>PPCL_NG!S45+PPCL_Spot!S45+GT_NG!S45+GT_Spot!S45+Bawana_NG!S45+Bawana_RLNG!S45+Bawana_Spot!S45</f>
        <v>0</v>
      </c>
      <c r="M45" s="195">
        <f t="shared" si="3"/>
        <v>0</v>
      </c>
      <c r="N45" s="194">
        <f>PPCL_NG!M45+PPCL_Spot!M45+GT_NG!M45+GT_Spot!M45+Bawana_NG!M45+Bawana_RLNG!M45+Bawana_Spot!M45</f>
        <v>-0.01</v>
      </c>
      <c r="O45" s="194">
        <f>PPCL_NG!T45+PPCL_Spot!T45+GT_NG!T45+GT_Spot!T45+Bawana_NG!T45+Bawana_RLNG!T45+Bawana_Spot!T45</f>
        <v>-1.2500000000000001E-2</v>
      </c>
      <c r="P45" s="195">
        <f t="shared" si="4"/>
        <v>2.5000000000000005E-3</v>
      </c>
      <c r="Q45" s="195">
        <f t="shared" si="5"/>
        <v>1.0000000000000002E-2</v>
      </c>
    </row>
    <row r="46" spans="1:17">
      <c r="A46" s="34" t="s">
        <v>88</v>
      </c>
      <c r="B46" s="194">
        <f>PPCL_NG!I46+PPCL_Spot!I46+GT_NG!I46+GT_Spot!I46+Bawana_NG!I46+Bawana_RLNG!I46+Bawana_Spot!I46</f>
        <v>-0.02</v>
      </c>
      <c r="C46" s="194">
        <f>PPCL_NG!P46+PPCL_Spot!P46+GT_NG!P46+GT_Spot!P46+Bawana_NG!P46+Bawana_RLNG!P46+Bawana_Spot!P46</f>
        <v>-2.5000000000000001E-2</v>
      </c>
      <c r="D46" s="195">
        <f t="shared" si="0"/>
        <v>5.000000000000001E-3</v>
      </c>
      <c r="E46" s="194">
        <f>PPCL_NG!J46+PPCL_Spot!J46+GT_NG!J46+GT_Spot!J46+Bawana_NG!J46+Bawana_RLNG!J46+Bawana_Spot!J46</f>
        <v>-0.01</v>
      </c>
      <c r="F46" s="194">
        <f>PPCL_NG!Q46+PPCL_Spot!Q46+GT_NG!Q46+GT_Spot!Q46+Bawana_NG!Q46+Bawana_RLNG!Q46+Bawana_Spot!Q46</f>
        <v>-1.2500000000000001E-2</v>
      </c>
      <c r="G46" s="195">
        <f t="shared" si="1"/>
        <v>2.5000000000000005E-3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0</v>
      </c>
      <c r="L46" s="194">
        <f>PPCL_NG!S46+PPCL_Spot!S46+GT_NG!S46+GT_Spot!S46+Bawana_NG!S46+Bawana_RLNG!S46+Bawana_Spot!S46</f>
        <v>0</v>
      </c>
      <c r="M46" s="195">
        <f t="shared" si="3"/>
        <v>0</v>
      </c>
      <c r="N46" s="194">
        <f>PPCL_NG!M46+PPCL_Spot!M46+GT_NG!M46+GT_Spot!M46+Bawana_NG!M46+Bawana_RLNG!M46+Bawana_Spot!M46</f>
        <v>-0.01</v>
      </c>
      <c r="O46" s="194">
        <f>PPCL_NG!T46+PPCL_Spot!T46+GT_NG!T46+GT_Spot!T46+Bawana_NG!T46+Bawana_RLNG!T46+Bawana_Spot!T46</f>
        <v>-1.2500000000000001E-2</v>
      </c>
      <c r="P46" s="195">
        <f t="shared" si="4"/>
        <v>2.5000000000000005E-3</v>
      </c>
      <c r="Q46" s="195">
        <f t="shared" si="5"/>
        <v>1.0000000000000002E-2</v>
      </c>
    </row>
    <row r="47" spans="1:17">
      <c r="A47" s="34" t="s">
        <v>89</v>
      </c>
      <c r="B47" s="194">
        <f>PPCL_NG!I47+PPCL_Spot!I47+GT_NG!I47+GT_Spot!I47+Bawana_NG!I47+Bawana_RLNG!I47+Bawana_Spot!I47</f>
        <v>-0.02</v>
      </c>
      <c r="C47" s="194">
        <f>PPCL_NG!P47+PPCL_Spot!P47+GT_NG!P47+GT_Spot!P47+Bawana_NG!P47+Bawana_RLNG!P47+Bawana_Spot!P47</f>
        <v>-2.5000000000000001E-2</v>
      </c>
      <c r="D47" s="195">
        <f t="shared" si="0"/>
        <v>5.000000000000001E-3</v>
      </c>
      <c r="E47" s="194">
        <f>PPCL_NG!J47+PPCL_Spot!J47+GT_NG!J47+GT_Spot!J47+Bawana_NG!J47+Bawana_RLNG!J47+Bawana_Spot!J47</f>
        <v>-0.01</v>
      </c>
      <c r="F47" s="194">
        <f>PPCL_NG!Q47+PPCL_Spot!Q47+GT_NG!Q47+GT_Spot!Q47+Bawana_NG!Q47+Bawana_RLNG!Q47+Bawana_Spot!Q47</f>
        <v>-1.2500000000000001E-2</v>
      </c>
      <c r="G47" s="195">
        <f t="shared" si="1"/>
        <v>2.5000000000000005E-3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0</v>
      </c>
      <c r="L47" s="194">
        <f>PPCL_NG!S47+PPCL_Spot!S47+GT_NG!S47+GT_Spot!S47+Bawana_NG!S47+Bawana_RLNG!S47+Bawana_Spot!S47</f>
        <v>0</v>
      </c>
      <c r="M47" s="195">
        <f t="shared" si="3"/>
        <v>0</v>
      </c>
      <c r="N47" s="194">
        <f>PPCL_NG!M47+PPCL_Spot!M47+GT_NG!M47+GT_Spot!M47+Bawana_NG!M47+Bawana_RLNG!M47+Bawana_Spot!M47</f>
        <v>-0.01</v>
      </c>
      <c r="O47" s="194">
        <f>PPCL_NG!T47+PPCL_Spot!T47+GT_NG!T47+GT_Spot!T47+Bawana_NG!T47+Bawana_RLNG!T47+Bawana_Spot!T47</f>
        <v>-1.2500000000000001E-2</v>
      </c>
      <c r="P47" s="195">
        <f t="shared" si="4"/>
        <v>2.5000000000000005E-3</v>
      </c>
      <c r="Q47" s="195">
        <f t="shared" si="5"/>
        <v>1.0000000000000002E-2</v>
      </c>
    </row>
    <row r="48" spans="1:17">
      <c r="A48" s="34" t="s">
        <v>90</v>
      </c>
      <c r="B48" s="194">
        <f>PPCL_NG!I48+PPCL_Spot!I48+GT_NG!I48+GT_Spot!I48+Bawana_NG!I48+Bawana_RLNG!I48+Bawana_Spot!I48</f>
        <v>-0.02</v>
      </c>
      <c r="C48" s="194">
        <f>PPCL_NG!P48+PPCL_Spot!P48+GT_NG!P48+GT_Spot!P48+Bawana_NG!P48+Bawana_RLNG!P48+Bawana_Spot!P48</f>
        <v>-2.5000000000000001E-2</v>
      </c>
      <c r="D48" s="195">
        <f t="shared" si="0"/>
        <v>5.000000000000001E-3</v>
      </c>
      <c r="E48" s="194">
        <f>PPCL_NG!J48+PPCL_Spot!J48+GT_NG!J48+GT_Spot!J48+Bawana_NG!J48+Bawana_RLNG!J48+Bawana_Spot!J48</f>
        <v>-0.01</v>
      </c>
      <c r="F48" s="194">
        <f>PPCL_NG!Q48+PPCL_Spot!Q48+GT_NG!Q48+GT_Spot!Q48+Bawana_NG!Q48+Bawana_RLNG!Q48+Bawana_Spot!Q48</f>
        <v>-1.2500000000000001E-2</v>
      </c>
      <c r="G48" s="195">
        <f t="shared" si="1"/>
        <v>2.5000000000000005E-3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0</v>
      </c>
      <c r="L48" s="194">
        <f>PPCL_NG!S48+PPCL_Spot!S48+GT_NG!S48+GT_Spot!S48+Bawana_NG!S48+Bawana_RLNG!S48+Bawana_Spot!S48</f>
        <v>0</v>
      </c>
      <c r="M48" s="195">
        <f t="shared" si="3"/>
        <v>0</v>
      </c>
      <c r="N48" s="194">
        <f>PPCL_NG!M48+PPCL_Spot!M48+GT_NG!M48+GT_Spot!M48+Bawana_NG!M48+Bawana_RLNG!M48+Bawana_Spot!M48</f>
        <v>-0.01</v>
      </c>
      <c r="O48" s="194">
        <f>PPCL_NG!T48+PPCL_Spot!T48+GT_NG!T48+GT_Spot!T48+Bawana_NG!T48+Bawana_RLNG!T48+Bawana_Spot!T48</f>
        <v>-1.2500000000000001E-2</v>
      </c>
      <c r="P48" s="195">
        <f t="shared" si="4"/>
        <v>2.5000000000000005E-3</v>
      </c>
      <c r="Q48" s="195">
        <f t="shared" si="5"/>
        <v>1.0000000000000002E-2</v>
      </c>
    </row>
    <row r="49" spans="1:17">
      <c r="A49" s="34" t="s">
        <v>91</v>
      </c>
      <c r="B49" s="194">
        <f>PPCL_NG!I49+PPCL_Spot!I49+GT_NG!I49+GT_Spot!I49+Bawana_NG!I49+Bawana_RLNG!I49+Bawana_Spot!I49</f>
        <v>-0.02</v>
      </c>
      <c r="C49" s="194">
        <f>PPCL_NG!P49+PPCL_Spot!P49+GT_NG!P49+GT_Spot!P49+Bawana_NG!P49+Bawana_RLNG!P49+Bawana_Spot!P49</f>
        <v>-2.5000000000000001E-2</v>
      </c>
      <c r="D49" s="195">
        <f t="shared" si="0"/>
        <v>5.000000000000001E-3</v>
      </c>
      <c r="E49" s="194">
        <f>PPCL_NG!J49+PPCL_Spot!J49+GT_NG!J49+GT_Spot!J49+Bawana_NG!J49+Bawana_RLNG!J49+Bawana_Spot!J49</f>
        <v>-0.01</v>
      </c>
      <c r="F49" s="194">
        <f>PPCL_NG!Q49+PPCL_Spot!Q49+GT_NG!Q49+GT_Spot!Q49+Bawana_NG!Q49+Bawana_RLNG!Q49+Bawana_Spot!Q49</f>
        <v>-1.2500000000000001E-2</v>
      </c>
      <c r="G49" s="195">
        <f t="shared" si="1"/>
        <v>2.5000000000000005E-3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0</v>
      </c>
      <c r="L49" s="194">
        <f>PPCL_NG!S49+PPCL_Spot!S49+GT_NG!S49+GT_Spot!S49+Bawana_NG!S49+Bawana_RLNG!S49+Bawana_Spot!S49</f>
        <v>0</v>
      </c>
      <c r="M49" s="195">
        <f t="shared" si="3"/>
        <v>0</v>
      </c>
      <c r="N49" s="194">
        <f>PPCL_NG!M49+PPCL_Spot!M49+GT_NG!M49+GT_Spot!M49+Bawana_NG!M49+Bawana_RLNG!M49+Bawana_Spot!M49</f>
        <v>-0.01</v>
      </c>
      <c r="O49" s="194">
        <f>PPCL_NG!T49+PPCL_Spot!T49+GT_NG!T49+GT_Spot!T49+Bawana_NG!T49+Bawana_RLNG!T49+Bawana_Spot!T49</f>
        <v>-1.2500000000000001E-2</v>
      </c>
      <c r="P49" s="195">
        <f t="shared" si="4"/>
        <v>2.5000000000000005E-3</v>
      </c>
      <c r="Q49" s="195">
        <f t="shared" si="5"/>
        <v>1.0000000000000002E-2</v>
      </c>
    </row>
    <row r="50" spans="1:17">
      <c r="A50" s="34" t="s">
        <v>92</v>
      </c>
      <c r="B50" s="194">
        <f>PPCL_NG!I50+PPCL_Spot!I50+GT_NG!I50+GT_Spot!I50+Bawana_NG!I50+Bawana_RLNG!I50+Bawana_Spot!I50</f>
        <v>-0.02</v>
      </c>
      <c r="C50" s="194">
        <f>PPCL_NG!P50+PPCL_Spot!P50+GT_NG!P50+GT_Spot!P50+Bawana_NG!P50+Bawana_RLNG!P50+Bawana_Spot!P50</f>
        <v>-2.5000000000000001E-2</v>
      </c>
      <c r="D50" s="195">
        <f t="shared" si="0"/>
        <v>5.000000000000001E-3</v>
      </c>
      <c r="E50" s="194">
        <f>PPCL_NG!J50+PPCL_Spot!J50+GT_NG!J50+GT_Spot!J50+Bawana_NG!J50+Bawana_RLNG!J50+Bawana_Spot!J50</f>
        <v>-0.01</v>
      </c>
      <c r="F50" s="194">
        <f>PPCL_NG!Q50+PPCL_Spot!Q50+GT_NG!Q50+GT_Spot!Q50+Bawana_NG!Q50+Bawana_RLNG!Q50+Bawana_Spot!Q50</f>
        <v>-1.2500000000000001E-2</v>
      </c>
      <c r="G50" s="195">
        <f t="shared" si="1"/>
        <v>2.5000000000000005E-3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0</v>
      </c>
      <c r="L50" s="194">
        <f>PPCL_NG!S50+PPCL_Spot!S50+GT_NG!S50+GT_Spot!S50+Bawana_NG!S50+Bawana_RLNG!S50+Bawana_Spot!S50</f>
        <v>0</v>
      </c>
      <c r="M50" s="195">
        <f t="shared" si="3"/>
        <v>0</v>
      </c>
      <c r="N50" s="194">
        <f>PPCL_NG!M50+PPCL_Spot!M50+GT_NG!M50+GT_Spot!M50+Bawana_NG!M50+Bawana_RLNG!M50+Bawana_Spot!M50</f>
        <v>-0.01</v>
      </c>
      <c r="O50" s="194">
        <f>PPCL_NG!T50+PPCL_Spot!T50+GT_NG!T50+GT_Spot!T50+Bawana_NG!T50+Bawana_RLNG!T50+Bawana_Spot!T50</f>
        <v>-1.2500000000000001E-2</v>
      </c>
      <c r="P50" s="195">
        <f t="shared" si="4"/>
        <v>2.5000000000000005E-3</v>
      </c>
      <c r="Q50" s="195">
        <f t="shared" si="5"/>
        <v>1.0000000000000002E-2</v>
      </c>
    </row>
    <row r="51" spans="1:17">
      <c r="A51" s="34" t="s">
        <v>93</v>
      </c>
      <c r="B51" s="194">
        <f>PPCL_NG!I51+PPCL_Spot!I51+GT_NG!I51+GT_Spot!I51+Bawana_NG!I51+Bawana_RLNG!I51+Bawana_Spot!I51</f>
        <v>-0.04</v>
      </c>
      <c r="C51" s="194">
        <f>PPCL_NG!P51+PPCL_Spot!P51+GT_NG!P51+GT_Spot!P51+Bawana_NG!P51+Bawana_RLNG!P51+Bawana_Spot!P51</f>
        <v>-4.0000000000000008E-2</v>
      </c>
      <c r="D51" s="195">
        <f t="shared" si="0"/>
        <v>0</v>
      </c>
      <c r="E51" s="194">
        <f>PPCL_NG!J51+PPCL_Spot!J51+GT_NG!J51+GT_Spot!J51+Bawana_NG!J51+Bawana_RLNG!J51+Bawana_Spot!J51</f>
        <v>-0.02</v>
      </c>
      <c r="F51" s="194">
        <f>PPCL_NG!Q51+PPCL_Spot!Q51+GT_NG!Q51+GT_Spot!Q51+Bawana_NG!Q51+Bawana_RLNG!Q51+Bawana_Spot!Q51</f>
        <v>-2.0000000000000004E-2</v>
      </c>
      <c r="G51" s="195">
        <f t="shared" si="1"/>
        <v>0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-0.01</v>
      </c>
      <c r="L51" s="194">
        <f>PPCL_NG!S51+PPCL_Spot!S51+GT_NG!S51+GT_Spot!S51+Bawana_NG!S51+Bawana_RLNG!S51+Bawana_Spot!S51</f>
        <v>-1.0000000000000002E-2</v>
      </c>
      <c r="M51" s="195">
        <f t="shared" si="3"/>
        <v>0</v>
      </c>
      <c r="N51" s="194">
        <f>PPCL_NG!M51+PPCL_Spot!M51+GT_NG!M51+GT_Spot!M51+Bawana_NG!M51+Bawana_RLNG!M51+Bawana_Spot!M51</f>
        <v>-0.03</v>
      </c>
      <c r="O51" s="194">
        <f>PPCL_NG!T51+PPCL_Spot!T51+GT_NG!T51+GT_Spot!T51+Bawana_NG!T51+Bawana_RLNG!T51+Bawana_Spot!T51</f>
        <v>-3.0000000000000002E-2</v>
      </c>
      <c r="P51" s="195">
        <f t="shared" si="4"/>
        <v>0</v>
      </c>
      <c r="Q51" s="195">
        <f t="shared" si="5"/>
        <v>0</v>
      </c>
    </row>
    <row r="52" spans="1:17">
      <c r="A52" s="34" t="s">
        <v>94</v>
      </c>
      <c r="B52" s="194">
        <f>PPCL_NG!I52+PPCL_Spot!I52+GT_NG!I52+GT_Spot!I52+Bawana_NG!I52+Bawana_RLNG!I52+Bawana_Spot!I52</f>
        <v>-0.04</v>
      </c>
      <c r="C52" s="194">
        <f>PPCL_NG!P52+PPCL_Spot!P52+GT_NG!P52+GT_Spot!P52+Bawana_NG!P52+Bawana_RLNG!P52+Bawana_Spot!P52</f>
        <v>-4.0000000000000008E-2</v>
      </c>
      <c r="D52" s="195">
        <f t="shared" si="0"/>
        <v>0</v>
      </c>
      <c r="E52" s="194">
        <f>PPCL_NG!J52+PPCL_Spot!J52+GT_NG!J52+GT_Spot!J52+Bawana_NG!J52+Bawana_RLNG!J52+Bawana_Spot!J52</f>
        <v>-0.02</v>
      </c>
      <c r="F52" s="194">
        <f>PPCL_NG!Q52+PPCL_Spot!Q52+GT_NG!Q52+GT_Spot!Q52+Bawana_NG!Q52+Bawana_RLNG!Q52+Bawana_Spot!Q52</f>
        <v>-2.0000000000000004E-2</v>
      </c>
      <c r="G52" s="195">
        <f t="shared" si="1"/>
        <v>0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-0.01</v>
      </c>
      <c r="L52" s="194">
        <f>PPCL_NG!S52+PPCL_Spot!S52+GT_NG!S52+GT_Spot!S52+Bawana_NG!S52+Bawana_RLNG!S52+Bawana_Spot!S52</f>
        <v>-1.0000000000000002E-2</v>
      </c>
      <c r="M52" s="195">
        <f t="shared" si="3"/>
        <v>0</v>
      </c>
      <c r="N52" s="194">
        <f>PPCL_NG!M52+PPCL_Spot!M52+GT_NG!M52+GT_Spot!M52+Bawana_NG!M52+Bawana_RLNG!M52+Bawana_Spot!M52</f>
        <v>-0.03</v>
      </c>
      <c r="O52" s="194">
        <f>PPCL_NG!T52+PPCL_Spot!T52+GT_NG!T52+GT_Spot!T52+Bawana_NG!T52+Bawana_RLNG!T52+Bawana_Spot!T52</f>
        <v>-3.0000000000000002E-2</v>
      </c>
      <c r="P52" s="195">
        <f t="shared" si="4"/>
        <v>0</v>
      </c>
      <c r="Q52" s="195">
        <f t="shared" si="5"/>
        <v>0</v>
      </c>
    </row>
    <row r="53" spans="1:17">
      <c r="A53" s="34" t="s">
        <v>95</v>
      </c>
      <c r="B53" s="194">
        <f>PPCL_NG!I53+PPCL_Spot!I53+GT_NG!I53+GT_Spot!I53+Bawana_NG!I53+Bawana_RLNG!I53+Bawana_Spot!I53</f>
        <v>-0.04</v>
      </c>
      <c r="C53" s="194">
        <f>PPCL_NG!P53+PPCL_Spot!P53+GT_NG!P53+GT_Spot!P53+Bawana_NG!P53+Bawana_RLNG!P53+Bawana_Spot!P53</f>
        <v>-4.0000000000000008E-2</v>
      </c>
      <c r="D53" s="195">
        <f t="shared" si="0"/>
        <v>0</v>
      </c>
      <c r="E53" s="194">
        <f>PPCL_NG!J53+PPCL_Spot!J53+GT_NG!J53+GT_Spot!J53+Bawana_NG!J53+Bawana_RLNG!J53+Bawana_Spot!J53</f>
        <v>-0.02</v>
      </c>
      <c r="F53" s="194">
        <f>PPCL_NG!Q53+PPCL_Spot!Q53+GT_NG!Q53+GT_Spot!Q53+Bawana_NG!Q53+Bawana_RLNG!Q53+Bawana_Spot!Q53</f>
        <v>-2.0000000000000004E-2</v>
      </c>
      <c r="G53" s="195">
        <f t="shared" si="1"/>
        <v>0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-0.01</v>
      </c>
      <c r="L53" s="194">
        <f>PPCL_NG!S53+PPCL_Spot!S53+GT_NG!S53+GT_Spot!S53+Bawana_NG!S53+Bawana_RLNG!S53+Bawana_Spot!S53</f>
        <v>-1.0000000000000002E-2</v>
      </c>
      <c r="M53" s="195">
        <f t="shared" si="3"/>
        <v>0</v>
      </c>
      <c r="N53" s="194">
        <f>PPCL_NG!M53+PPCL_Spot!M53+GT_NG!M53+GT_Spot!M53+Bawana_NG!M53+Bawana_RLNG!M53+Bawana_Spot!M53</f>
        <v>-0.03</v>
      </c>
      <c r="O53" s="194">
        <f>PPCL_NG!T53+PPCL_Spot!T53+GT_NG!T53+GT_Spot!T53+Bawana_NG!T53+Bawana_RLNG!T53+Bawana_Spot!T53</f>
        <v>-3.0000000000000002E-2</v>
      </c>
      <c r="P53" s="195">
        <f t="shared" si="4"/>
        <v>0</v>
      </c>
      <c r="Q53" s="195">
        <f t="shared" si="5"/>
        <v>0</v>
      </c>
    </row>
    <row r="54" spans="1:17">
      <c r="A54" s="34" t="s">
        <v>96</v>
      </c>
      <c r="B54" s="194">
        <f>PPCL_NG!I54+PPCL_Spot!I54+GT_NG!I54+GT_Spot!I54+Bawana_NG!I54+Bawana_RLNG!I54+Bawana_Spot!I54</f>
        <v>-0.04</v>
      </c>
      <c r="C54" s="194">
        <f>PPCL_NG!P54+PPCL_Spot!P54+GT_NG!P54+GT_Spot!P54+Bawana_NG!P54+Bawana_RLNG!P54+Bawana_Spot!P54</f>
        <v>-4.0000000000000008E-2</v>
      </c>
      <c r="D54" s="195">
        <f t="shared" si="0"/>
        <v>0</v>
      </c>
      <c r="E54" s="194">
        <f>PPCL_NG!J54+PPCL_Spot!J54+GT_NG!J54+GT_Spot!J54+Bawana_NG!J54+Bawana_RLNG!J54+Bawana_Spot!J54</f>
        <v>-0.02</v>
      </c>
      <c r="F54" s="194">
        <f>PPCL_NG!Q54+PPCL_Spot!Q54+GT_NG!Q54+GT_Spot!Q54+Bawana_NG!Q54+Bawana_RLNG!Q54+Bawana_Spot!Q54</f>
        <v>-2.0000000000000004E-2</v>
      </c>
      <c r="G54" s="195">
        <f t="shared" si="1"/>
        <v>0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-0.01</v>
      </c>
      <c r="L54" s="194">
        <f>PPCL_NG!S54+PPCL_Spot!S54+GT_NG!S54+GT_Spot!S54+Bawana_NG!S54+Bawana_RLNG!S54+Bawana_Spot!S54</f>
        <v>-1.0000000000000002E-2</v>
      </c>
      <c r="M54" s="195">
        <f t="shared" si="3"/>
        <v>0</v>
      </c>
      <c r="N54" s="194">
        <f>PPCL_NG!M54+PPCL_Spot!M54+GT_NG!M54+GT_Spot!M54+Bawana_NG!M54+Bawana_RLNG!M54+Bawana_Spot!M54</f>
        <v>-0.03</v>
      </c>
      <c r="O54" s="194">
        <f>PPCL_NG!T54+PPCL_Spot!T54+GT_NG!T54+GT_Spot!T54+Bawana_NG!T54+Bawana_RLNG!T54+Bawana_Spot!T54</f>
        <v>-3.0000000000000002E-2</v>
      </c>
      <c r="P54" s="195">
        <f t="shared" si="4"/>
        <v>0</v>
      </c>
      <c r="Q54" s="195">
        <f t="shared" si="5"/>
        <v>0</v>
      </c>
    </row>
    <row r="55" spans="1:17">
      <c r="A55" s="34" t="s">
        <v>97</v>
      </c>
      <c r="B55" s="194">
        <f>PPCL_NG!I55+PPCL_Spot!I55+GT_NG!I55+GT_Spot!I55+Bawana_NG!I55+Bawana_RLNG!I55+Bawana_Spot!I55</f>
        <v>-0.04</v>
      </c>
      <c r="C55" s="194">
        <f>PPCL_NG!P55+PPCL_Spot!P55+GT_NG!P55+GT_Spot!P55+Bawana_NG!P55+Bawana_RLNG!P55+Bawana_Spot!P55</f>
        <v>-4.0000000000000008E-2</v>
      </c>
      <c r="D55" s="195">
        <f t="shared" si="0"/>
        <v>0</v>
      </c>
      <c r="E55" s="194">
        <f>PPCL_NG!J55+PPCL_Spot!J55+GT_NG!J55+GT_Spot!J55+Bawana_NG!J55+Bawana_RLNG!J55+Bawana_Spot!J55</f>
        <v>-0.02</v>
      </c>
      <c r="F55" s="194">
        <f>PPCL_NG!Q55+PPCL_Spot!Q55+GT_NG!Q55+GT_Spot!Q55+Bawana_NG!Q55+Bawana_RLNG!Q55+Bawana_Spot!Q55</f>
        <v>-2.0000000000000004E-2</v>
      </c>
      <c r="G55" s="195">
        <f t="shared" si="1"/>
        <v>0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-0.01</v>
      </c>
      <c r="L55" s="194">
        <f>PPCL_NG!S55+PPCL_Spot!S55+GT_NG!S55+GT_Spot!S55+Bawana_NG!S55+Bawana_RLNG!S55+Bawana_Spot!S55</f>
        <v>-1.0000000000000002E-2</v>
      </c>
      <c r="M55" s="195">
        <f t="shared" si="3"/>
        <v>0</v>
      </c>
      <c r="N55" s="194">
        <f>PPCL_NG!M55+PPCL_Spot!M55+GT_NG!M55+GT_Spot!M55+Bawana_NG!M55+Bawana_RLNG!M55+Bawana_Spot!M55</f>
        <v>-0.03</v>
      </c>
      <c r="O55" s="194">
        <f>PPCL_NG!T55+PPCL_Spot!T55+GT_NG!T55+GT_Spot!T55+Bawana_NG!T55+Bawana_RLNG!T55+Bawana_Spot!T55</f>
        <v>-3.0000000000000002E-2</v>
      </c>
      <c r="P55" s="195">
        <f t="shared" si="4"/>
        <v>0</v>
      </c>
      <c r="Q55" s="195">
        <f t="shared" si="5"/>
        <v>0</v>
      </c>
    </row>
    <row r="56" spans="1:17">
      <c r="A56" s="34" t="s">
        <v>98</v>
      </c>
      <c r="B56" s="194">
        <f>PPCL_NG!I56+PPCL_Spot!I56+GT_NG!I56+GT_Spot!I56+Bawana_NG!I56+Bawana_RLNG!I56+Bawana_Spot!I56</f>
        <v>-0.04</v>
      </c>
      <c r="C56" s="194">
        <f>PPCL_NG!P56+PPCL_Spot!P56+GT_NG!P56+GT_Spot!P56+Bawana_NG!P56+Bawana_RLNG!P56+Bawana_Spot!P56</f>
        <v>-4.0000000000000008E-2</v>
      </c>
      <c r="D56" s="195">
        <f t="shared" si="0"/>
        <v>0</v>
      </c>
      <c r="E56" s="194">
        <f>PPCL_NG!J56+PPCL_Spot!J56+GT_NG!J56+GT_Spot!J56+Bawana_NG!J56+Bawana_RLNG!J56+Bawana_Spot!J56</f>
        <v>-0.02</v>
      </c>
      <c r="F56" s="194">
        <f>PPCL_NG!Q56+PPCL_Spot!Q56+GT_NG!Q56+GT_Spot!Q56+Bawana_NG!Q56+Bawana_RLNG!Q56+Bawana_Spot!Q56</f>
        <v>-2.0000000000000004E-2</v>
      </c>
      <c r="G56" s="195">
        <f t="shared" si="1"/>
        <v>0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-0.01</v>
      </c>
      <c r="L56" s="194">
        <f>PPCL_NG!S56+PPCL_Spot!S56+GT_NG!S56+GT_Spot!S56+Bawana_NG!S56+Bawana_RLNG!S56+Bawana_Spot!S56</f>
        <v>-1.0000000000000002E-2</v>
      </c>
      <c r="M56" s="195">
        <f t="shared" si="3"/>
        <v>0</v>
      </c>
      <c r="N56" s="194">
        <f>PPCL_NG!M56+PPCL_Spot!M56+GT_NG!M56+GT_Spot!M56+Bawana_NG!M56+Bawana_RLNG!M56+Bawana_Spot!M56</f>
        <v>-0.03</v>
      </c>
      <c r="O56" s="194">
        <f>PPCL_NG!T56+PPCL_Spot!T56+GT_NG!T56+GT_Spot!T56+Bawana_NG!T56+Bawana_RLNG!T56+Bawana_Spot!T56</f>
        <v>-3.0000000000000002E-2</v>
      </c>
      <c r="P56" s="195">
        <f t="shared" si="4"/>
        <v>0</v>
      </c>
      <c r="Q56" s="195">
        <f t="shared" si="5"/>
        <v>0</v>
      </c>
    </row>
    <row r="57" spans="1:17">
      <c r="A57" s="34" t="s">
        <v>99</v>
      </c>
      <c r="B57" s="194">
        <f>PPCL_NG!I57+PPCL_Spot!I57+GT_NG!I57+GT_Spot!I57+Bawana_NG!I57+Bawana_RLNG!I57+Bawana_Spot!I57</f>
        <v>-0.04</v>
      </c>
      <c r="C57" s="194">
        <f>PPCL_NG!P57+PPCL_Spot!P57+GT_NG!P57+GT_Spot!P57+Bawana_NG!P57+Bawana_RLNG!P57+Bawana_Spot!P57</f>
        <v>-4.0000000000000008E-2</v>
      </c>
      <c r="D57" s="195">
        <f t="shared" si="0"/>
        <v>0</v>
      </c>
      <c r="E57" s="194">
        <f>PPCL_NG!J57+PPCL_Spot!J57+GT_NG!J57+GT_Spot!J57+Bawana_NG!J57+Bawana_RLNG!J57+Bawana_Spot!J57</f>
        <v>-0.02</v>
      </c>
      <c r="F57" s="194">
        <f>PPCL_NG!Q57+PPCL_Spot!Q57+GT_NG!Q57+GT_Spot!Q57+Bawana_NG!Q57+Bawana_RLNG!Q57+Bawana_Spot!Q57</f>
        <v>-2.0000000000000004E-2</v>
      </c>
      <c r="G57" s="195">
        <f t="shared" si="1"/>
        <v>0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-0.01</v>
      </c>
      <c r="L57" s="194">
        <f>PPCL_NG!S57+PPCL_Spot!S57+GT_NG!S57+GT_Spot!S57+Bawana_NG!S57+Bawana_RLNG!S57+Bawana_Spot!S57</f>
        <v>-1.0000000000000002E-2</v>
      </c>
      <c r="M57" s="195">
        <f t="shared" si="3"/>
        <v>0</v>
      </c>
      <c r="N57" s="194">
        <f>PPCL_NG!M57+PPCL_Spot!M57+GT_NG!M57+GT_Spot!M57+Bawana_NG!M57+Bawana_RLNG!M57+Bawana_Spot!M57</f>
        <v>-0.03</v>
      </c>
      <c r="O57" s="194">
        <f>PPCL_NG!T57+PPCL_Spot!T57+GT_NG!T57+GT_Spot!T57+Bawana_NG!T57+Bawana_RLNG!T57+Bawana_Spot!T57</f>
        <v>-3.0000000000000002E-2</v>
      </c>
      <c r="P57" s="195">
        <f t="shared" si="4"/>
        <v>0</v>
      </c>
      <c r="Q57" s="195">
        <f t="shared" si="5"/>
        <v>0</v>
      </c>
    </row>
    <row r="58" spans="1:17">
      <c r="A58" s="34" t="s">
        <v>100</v>
      </c>
      <c r="B58" s="194">
        <f>PPCL_NG!I58+PPCL_Spot!I58+GT_NG!I58+GT_Spot!I58+Bawana_NG!I58+Bawana_RLNG!I58+Bawana_Spot!I58</f>
        <v>-0.04</v>
      </c>
      <c r="C58" s="194">
        <f>PPCL_NG!P58+PPCL_Spot!P58+GT_NG!P58+GT_Spot!P58+Bawana_NG!P58+Bawana_RLNG!P58+Bawana_Spot!P58</f>
        <v>-4.0000000000000008E-2</v>
      </c>
      <c r="D58" s="195">
        <f t="shared" si="0"/>
        <v>0</v>
      </c>
      <c r="E58" s="194">
        <f>PPCL_NG!J58+PPCL_Spot!J58+GT_NG!J58+GT_Spot!J58+Bawana_NG!J58+Bawana_RLNG!J58+Bawana_Spot!J58</f>
        <v>-0.02</v>
      </c>
      <c r="F58" s="194">
        <f>PPCL_NG!Q58+PPCL_Spot!Q58+GT_NG!Q58+GT_Spot!Q58+Bawana_NG!Q58+Bawana_RLNG!Q58+Bawana_Spot!Q58</f>
        <v>-2.0000000000000004E-2</v>
      </c>
      <c r="G58" s="195">
        <f t="shared" si="1"/>
        <v>0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-0.01</v>
      </c>
      <c r="L58" s="194">
        <f>PPCL_NG!S58+PPCL_Spot!S58+GT_NG!S58+GT_Spot!S58+Bawana_NG!S58+Bawana_RLNG!S58+Bawana_Spot!S58</f>
        <v>-1.0000000000000002E-2</v>
      </c>
      <c r="M58" s="195">
        <f t="shared" si="3"/>
        <v>0</v>
      </c>
      <c r="N58" s="194">
        <f>PPCL_NG!M58+PPCL_Spot!M58+GT_NG!M58+GT_Spot!M58+Bawana_NG!M58+Bawana_RLNG!M58+Bawana_Spot!M58</f>
        <v>-0.03</v>
      </c>
      <c r="O58" s="194">
        <f>PPCL_NG!T58+PPCL_Spot!T58+GT_NG!T58+GT_Spot!T58+Bawana_NG!T58+Bawana_RLNG!T58+Bawana_Spot!T58</f>
        <v>-3.0000000000000002E-2</v>
      </c>
      <c r="P58" s="195">
        <f t="shared" si="4"/>
        <v>0</v>
      </c>
      <c r="Q58" s="195">
        <f t="shared" si="5"/>
        <v>0</v>
      </c>
    </row>
    <row r="59" spans="1:17">
      <c r="A59" s="34" t="s">
        <v>101</v>
      </c>
      <c r="B59" s="194">
        <f>PPCL_NG!I59+PPCL_Spot!I59+GT_NG!I59+GT_Spot!I59+Bawana_NG!I59+Bawana_RLNG!I59+Bawana_Spot!I59</f>
        <v>-0.04</v>
      </c>
      <c r="C59" s="194">
        <f>PPCL_NG!P59+PPCL_Spot!P59+GT_NG!P59+GT_Spot!P59+Bawana_NG!P59+Bawana_RLNG!P59+Bawana_Spot!P59</f>
        <v>-4.0000000000000008E-2</v>
      </c>
      <c r="D59" s="195">
        <f t="shared" si="0"/>
        <v>0</v>
      </c>
      <c r="E59" s="194">
        <f>PPCL_NG!J59+PPCL_Spot!J59+GT_NG!J59+GT_Spot!J59+Bawana_NG!J59+Bawana_RLNG!J59+Bawana_Spot!J59</f>
        <v>-0.02</v>
      </c>
      <c r="F59" s="194">
        <f>PPCL_NG!Q59+PPCL_Spot!Q59+GT_NG!Q59+GT_Spot!Q59+Bawana_NG!Q59+Bawana_RLNG!Q59+Bawana_Spot!Q59</f>
        <v>-2.0000000000000004E-2</v>
      </c>
      <c r="G59" s="195">
        <f t="shared" si="1"/>
        <v>0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-0.01</v>
      </c>
      <c r="L59" s="194">
        <f>PPCL_NG!S59+PPCL_Spot!S59+GT_NG!S59+GT_Spot!S59+Bawana_NG!S59+Bawana_RLNG!S59+Bawana_Spot!S59</f>
        <v>-1.0000000000000002E-2</v>
      </c>
      <c r="M59" s="195">
        <f t="shared" si="3"/>
        <v>0</v>
      </c>
      <c r="N59" s="194">
        <f>PPCL_NG!M59+PPCL_Spot!M59+GT_NG!M59+GT_Spot!M59+Bawana_NG!M59+Bawana_RLNG!M59+Bawana_Spot!M59</f>
        <v>-0.03</v>
      </c>
      <c r="O59" s="194">
        <f>PPCL_NG!T59+PPCL_Spot!T59+GT_NG!T59+GT_Spot!T59+Bawana_NG!T59+Bawana_RLNG!T59+Bawana_Spot!T59</f>
        <v>-3.0000000000000002E-2</v>
      </c>
      <c r="P59" s="195">
        <f t="shared" si="4"/>
        <v>0</v>
      </c>
      <c r="Q59" s="195">
        <f t="shared" si="5"/>
        <v>0</v>
      </c>
    </row>
    <row r="60" spans="1:17">
      <c r="A60" s="34" t="s">
        <v>102</v>
      </c>
      <c r="B60" s="194">
        <f>PPCL_NG!I60+PPCL_Spot!I60+GT_NG!I60+GT_Spot!I60+Bawana_NG!I60+Bawana_RLNG!I60+Bawana_Spot!I60</f>
        <v>-0.04</v>
      </c>
      <c r="C60" s="194">
        <f>PPCL_NG!P60+PPCL_Spot!P60+GT_NG!P60+GT_Spot!P60+Bawana_NG!P60+Bawana_RLNG!P60+Bawana_Spot!P60</f>
        <v>-4.0000000000000008E-2</v>
      </c>
      <c r="D60" s="195">
        <f t="shared" si="0"/>
        <v>0</v>
      </c>
      <c r="E60" s="194">
        <f>PPCL_NG!J60+PPCL_Spot!J60+GT_NG!J60+GT_Spot!J60+Bawana_NG!J60+Bawana_RLNG!J60+Bawana_Spot!J60</f>
        <v>-0.02</v>
      </c>
      <c r="F60" s="194">
        <f>PPCL_NG!Q60+PPCL_Spot!Q60+GT_NG!Q60+GT_Spot!Q60+Bawana_NG!Q60+Bawana_RLNG!Q60+Bawana_Spot!Q60</f>
        <v>-2.0000000000000004E-2</v>
      </c>
      <c r="G60" s="195">
        <f t="shared" si="1"/>
        <v>0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-0.01</v>
      </c>
      <c r="L60" s="194">
        <f>PPCL_NG!S60+PPCL_Spot!S60+GT_NG!S60+GT_Spot!S60+Bawana_NG!S60+Bawana_RLNG!S60+Bawana_Spot!S60</f>
        <v>-1.0000000000000002E-2</v>
      </c>
      <c r="M60" s="195">
        <f t="shared" si="3"/>
        <v>0</v>
      </c>
      <c r="N60" s="194">
        <f>PPCL_NG!M60+PPCL_Spot!M60+GT_NG!M60+GT_Spot!M60+Bawana_NG!M60+Bawana_RLNG!M60+Bawana_Spot!M60</f>
        <v>-0.03</v>
      </c>
      <c r="O60" s="194">
        <f>PPCL_NG!T60+PPCL_Spot!T60+GT_NG!T60+GT_Spot!T60+Bawana_NG!T60+Bawana_RLNG!T60+Bawana_Spot!T60</f>
        <v>-3.0000000000000002E-2</v>
      </c>
      <c r="P60" s="195">
        <f t="shared" si="4"/>
        <v>0</v>
      </c>
      <c r="Q60" s="195">
        <f t="shared" si="5"/>
        <v>0</v>
      </c>
    </row>
    <row r="61" spans="1:17">
      <c r="A61" s="34" t="s">
        <v>103</v>
      </c>
      <c r="B61" s="194">
        <f>PPCL_NG!I61+PPCL_Spot!I61+GT_NG!I61+GT_Spot!I61+Bawana_NG!I61+Bawana_RLNG!I61+Bawana_Spot!I61</f>
        <v>-0.04</v>
      </c>
      <c r="C61" s="194">
        <f>PPCL_NG!P61+PPCL_Spot!P61+GT_NG!P61+GT_Spot!P61+Bawana_NG!P61+Bawana_RLNG!P61+Bawana_Spot!P61</f>
        <v>-4.0000000000000008E-2</v>
      </c>
      <c r="D61" s="195">
        <f t="shared" si="0"/>
        <v>0</v>
      </c>
      <c r="E61" s="194">
        <f>PPCL_NG!J61+PPCL_Spot!J61+GT_NG!J61+GT_Spot!J61+Bawana_NG!J61+Bawana_RLNG!J61+Bawana_Spot!J61</f>
        <v>-0.02</v>
      </c>
      <c r="F61" s="194">
        <f>PPCL_NG!Q61+PPCL_Spot!Q61+GT_NG!Q61+GT_Spot!Q61+Bawana_NG!Q61+Bawana_RLNG!Q61+Bawana_Spot!Q61</f>
        <v>-2.0000000000000004E-2</v>
      </c>
      <c r="G61" s="195">
        <f t="shared" si="1"/>
        <v>0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-0.01</v>
      </c>
      <c r="L61" s="194">
        <f>PPCL_NG!S61+PPCL_Spot!S61+GT_NG!S61+GT_Spot!S61+Bawana_NG!S61+Bawana_RLNG!S61+Bawana_Spot!S61</f>
        <v>-1.0000000000000002E-2</v>
      </c>
      <c r="M61" s="195">
        <f t="shared" si="3"/>
        <v>0</v>
      </c>
      <c r="N61" s="194">
        <f>PPCL_NG!M61+PPCL_Spot!M61+GT_NG!M61+GT_Spot!M61+Bawana_NG!M61+Bawana_RLNG!M61+Bawana_Spot!M61</f>
        <v>-0.03</v>
      </c>
      <c r="O61" s="194">
        <f>PPCL_NG!T61+PPCL_Spot!T61+GT_NG!T61+GT_Spot!T61+Bawana_NG!T61+Bawana_RLNG!T61+Bawana_Spot!T61</f>
        <v>-3.0000000000000002E-2</v>
      </c>
      <c r="P61" s="195">
        <f t="shared" si="4"/>
        <v>0</v>
      </c>
      <c r="Q61" s="195">
        <f t="shared" si="5"/>
        <v>0</v>
      </c>
    </row>
    <row r="62" spans="1:17">
      <c r="A62" s="34" t="s">
        <v>104</v>
      </c>
      <c r="B62" s="194">
        <f>PPCL_NG!I62+PPCL_Spot!I62+GT_NG!I62+GT_Spot!I62+Bawana_NG!I62+Bawana_RLNG!I62+Bawana_Spot!I62</f>
        <v>-0.04</v>
      </c>
      <c r="C62" s="194">
        <f>PPCL_NG!P62+PPCL_Spot!P62+GT_NG!P62+GT_Spot!P62+Bawana_NG!P62+Bawana_RLNG!P62+Bawana_Spot!P62</f>
        <v>-4.0000000000000008E-2</v>
      </c>
      <c r="D62" s="195">
        <f t="shared" si="0"/>
        <v>0</v>
      </c>
      <c r="E62" s="194">
        <f>PPCL_NG!J62+PPCL_Spot!J62+GT_NG!J62+GT_Spot!J62+Bawana_NG!J62+Bawana_RLNG!J62+Bawana_Spot!J62</f>
        <v>-0.02</v>
      </c>
      <c r="F62" s="194">
        <f>PPCL_NG!Q62+PPCL_Spot!Q62+GT_NG!Q62+GT_Spot!Q62+Bawana_NG!Q62+Bawana_RLNG!Q62+Bawana_Spot!Q62</f>
        <v>-2.0000000000000004E-2</v>
      </c>
      <c r="G62" s="195">
        <f t="shared" si="1"/>
        <v>0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-0.01</v>
      </c>
      <c r="L62" s="194">
        <f>PPCL_NG!S62+PPCL_Spot!S62+GT_NG!S62+GT_Spot!S62+Bawana_NG!S62+Bawana_RLNG!S62+Bawana_Spot!S62</f>
        <v>-1.0000000000000002E-2</v>
      </c>
      <c r="M62" s="195">
        <f t="shared" si="3"/>
        <v>0</v>
      </c>
      <c r="N62" s="194">
        <f>PPCL_NG!M62+PPCL_Spot!M62+GT_NG!M62+GT_Spot!M62+Bawana_NG!M62+Bawana_RLNG!M62+Bawana_Spot!M62</f>
        <v>-0.03</v>
      </c>
      <c r="O62" s="194">
        <f>PPCL_NG!T62+PPCL_Spot!T62+GT_NG!T62+GT_Spot!T62+Bawana_NG!T62+Bawana_RLNG!T62+Bawana_Spot!T62</f>
        <v>-3.0000000000000002E-2</v>
      </c>
      <c r="P62" s="195">
        <f t="shared" si="4"/>
        <v>0</v>
      </c>
      <c r="Q62" s="195">
        <f t="shared" si="5"/>
        <v>0</v>
      </c>
    </row>
    <row r="63" spans="1:17">
      <c r="A63" s="34" t="s">
        <v>105</v>
      </c>
      <c r="B63" s="194">
        <f>PPCL_NG!I63+PPCL_Spot!I63+GT_NG!I63+GT_Spot!I63+Bawana_NG!I63+Bawana_RLNG!I63+Bawana_Spot!I63</f>
        <v>-0.04</v>
      </c>
      <c r="C63" s="194">
        <f>PPCL_NG!P63+PPCL_Spot!P63+GT_NG!P63+GT_Spot!P63+Bawana_NG!P63+Bawana_RLNG!P63+Bawana_Spot!P63</f>
        <v>-4.0000000000000008E-2</v>
      </c>
      <c r="D63" s="195">
        <f t="shared" si="0"/>
        <v>0</v>
      </c>
      <c r="E63" s="194">
        <f>PPCL_NG!J63+PPCL_Spot!J63+GT_NG!J63+GT_Spot!J63+Bawana_NG!J63+Bawana_RLNG!J63+Bawana_Spot!J63</f>
        <v>-0.02</v>
      </c>
      <c r="F63" s="194">
        <f>PPCL_NG!Q63+PPCL_Spot!Q63+GT_NG!Q63+GT_Spot!Q63+Bawana_NG!Q63+Bawana_RLNG!Q63+Bawana_Spot!Q63</f>
        <v>-2.0000000000000004E-2</v>
      </c>
      <c r="G63" s="195">
        <f t="shared" si="1"/>
        <v>0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-0.01</v>
      </c>
      <c r="L63" s="194">
        <f>PPCL_NG!S63+PPCL_Spot!S63+GT_NG!S63+GT_Spot!S63+Bawana_NG!S63+Bawana_RLNG!S63+Bawana_Spot!S63</f>
        <v>-1.0000000000000002E-2</v>
      </c>
      <c r="M63" s="195">
        <f t="shared" si="3"/>
        <v>0</v>
      </c>
      <c r="N63" s="194">
        <f>PPCL_NG!M63+PPCL_Spot!M63+GT_NG!M63+GT_Spot!M63+Bawana_NG!M63+Bawana_RLNG!M63+Bawana_Spot!M63</f>
        <v>-0.03</v>
      </c>
      <c r="O63" s="194">
        <f>PPCL_NG!T63+PPCL_Spot!T63+GT_NG!T63+GT_Spot!T63+Bawana_NG!T63+Bawana_RLNG!T63+Bawana_Spot!T63</f>
        <v>-3.0000000000000002E-2</v>
      </c>
      <c r="P63" s="195">
        <f t="shared" si="4"/>
        <v>0</v>
      </c>
      <c r="Q63" s="195">
        <f t="shared" si="5"/>
        <v>0</v>
      </c>
    </row>
    <row r="64" spans="1:17">
      <c r="A64" s="34" t="s">
        <v>106</v>
      </c>
      <c r="B64" s="194">
        <f>PPCL_NG!I64+PPCL_Spot!I64+GT_NG!I64+GT_Spot!I64+Bawana_NG!I64+Bawana_RLNG!I64+Bawana_Spot!I64</f>
        <v>-0.04</v>
      </c>
      <c r="C64" s="194">
        <f>PPCL_NG!P64+PPCL_Spot!P64+GT_NG!P64+GT_Spot!P64+Bawana_NG!P64+Bawana_RLNG!P64+Bawana_Spot!P64</f>
        <v>-4.0000000000000008E-2</v>
      </c>
      <c r="D64" s="195">
        <f t="shared" si="0"/>
        <v>0</v>
      </c>
      <c r="E64" s="194">
        <f>PPCL_NG!J64+PPCL_Spot!J64+GT_NG!J64+GT_Spot!J64+Bawana_NG!J64+Bawana_RLNG!J64+Bawana_Spot!J64</f>
        <v>-0.02</v>
      </c>
      <c r="F64" s="194">
        <f>PPCL_NG!Q64+PPCL_Spot!Q64+GT_NG!Q64+GT_Spot!Q64+Bawana_NG!Q64+Bawana_RLNG!Q64+Bawana_Spot!Q64</f>
        <v>-2.0000000000000004E-2</v>
      </c>
      <c r="G64" s="195">
        <f t="shared" si="1"/>
        <v>0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-0.01</v>
      </c>
      <c r="L64" s="194">
        <f>PPCL_NG!S64+PPCL_Spot!S64+GT_NG!S64+GT_Spot!S64+Bawana_NG!S64+Bawana_RLNG!S64+Bawana_Spot!S64</f>
        <v>-1.0000000000000002E-2</v>
      </c>
      <c r="M64" s="195">
        <f t="shared" si="3"/>
        <v>0</v>
      </c>
      <c r="N64" s="194">
        <f>PPCL_NG!M64+PPCL_Spot!M64+GT_NG!M64+GT_Spot!M64+Bawana_NG!M64+Bawana_RLNG!M64+Bawana_Spot!M64</f>
        <v>-0.03</v>
      </c>
      <c r="O64" s="194">
        <f>PPCL_NG!T64+PPCL_Spot!T64+GT_NG!T64+GT_Spot!T64+Bawana_NG!T64+Bawana_RLNG!T64+Bawana_Spot!T64</f>
        <v>-3.0000000000000002E-2</v>
      </c>
      <c r="P64" s="195">
        <f t="shared" si="4"/>
        <v>0</v>
      </c>
      <c r="Q64" s="195">
        <f t="shared" si="5"/>
        <v>0</v>
      </c>
    </row>
    <row r="65" spans="1:17">
      <c r="A65" s="34" t="s">
        <v>107</v>
      </c>
      <c r="B65" s="194">
        <f>PPCL_NG!I65+PPCL_Spot!I65+GT_NG!I65+GT_Spot!I65+Bawana_NG!I65+Bawana_RLNG!I65+Bawana_Spot!I65</f>
        <v>-0.04</v>
      </c>
      <c r="C65" s="194">
        <f>PPCL_NG!P65+PPCL_Spot!P65+GT_NG!P65+GT_Spot!P65+Bawana_NG!P65+Bawana_RLNG!P65+Bawana_Spot!P65</f>
        <v>-4.0000000000000008E-2</v>
      </c>
      <c r="D65" s="195">
        <f t="shared" si="0"/>
        <v>0</v>
      </c>
      <c r="E65" s="194">
        <f>PPCL_NG!J65+PPCL_Spot!J65+GT_NG!J65+GT_Spot!J65+Bawana_NG!J65+Bawana_RLNG!J65+Bawana_Spot!J65</f>
        <v>-0.02</v>
      </c>
      <c r="F65" s="194">
        <f>PPCL_NG!Q65+PPCL_Spot!Q65+GT_NG!Q65+GT_Spot!Q65+Bawana_NG!Q65+Bawana_RLNG!Q65+Bawana_Spot!Q65</f>
        <v>-2.0000000000000004E-2</v>
      </c>
      <c r="G65" s="195">
        <f t="shared" si="1"/>
        <v>0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-0.01</v>
      </c>
      <c r="L65" s="194">
        <f>PPCL_NG!S65+PPCL_Spot!S65+GT_NG!S65+GT_Spot!S65+Bawana_NG!S65+Bawana_RLNG!S65+Bawana_Spot!S65</f>
        <v>-1.0000000000000002E-2</v>
      </c>
      <c r="M65" s="195">
        <f t="shared" si="3"/>
        <v>0</v>
      </c>
      <c r="N65" s="194">
        <f>PPCL_NG!M65+PPCL_Spot!M65+GT_NG!M65+GT_Spot!M65+Bawana_NG!M65+Bawana_RLNG!M65+Bawana_Spot!M65</f>
        <v>-0.03</v>
      </c>
      <c r="O65" s="194">
        <f>PPCL_NG!T65+PPCL_Spot!T65+GT_NG!T65+GT_Spot!T65+Bawana_NG!T65+Bawana_RLNG!T65+Bawana_Spot!T65</f>
        <v>-3.0000000000000002E-2</v>
      </c>
      <c r="P65" s="195">
        <f t="shared" si="4"/>
        <v>0</v>
      </c>
      <c r="Q65" s="195">
        <f t="shared" si="5"/>
        <v>0</v>
      </c>
    </row>
    <row r="66" spans="1:17">
      <c r="A66" s="34" t="s">
        <v>108</v>
      </c>
      <c r="B66" s="194">
        <f>PPCL_NG!I66+PPCL_Spot!I66+GT_NG!I66+GT_Spot!I66+Bawana_NG!I66+Bawana_RLNG!I66+Bawana_Spot!I66</f>
        <v>-0.04</v>
      </c>
      <c r="C66" s="194">
        <f>PPCL_NG!P66+PPCL_Spot!P66+GT_NG!P66+GT_Spot!P66+Bawana_NG!P66+Bawana_RLNG!P66+Bawana_Spot!P66</f>
        <v>-4.0000000000000008E-2</v>
      </c>
      <c r="D66" s="195">
        <f t="shared" si="0"/>
        <v>0</v>
      </c>
      <c r="E66" s="194">
        <f>PPCL_NG!J66+PPCL_Spot!J66+GT_NG!J66+GT_Spot!J66+Bawana_NG!J66+Bawana_RLNG!J66+Bawana_Spot!J66</f>
        <v>-0.02</v>
      </c>
      <c r="F66" s="194">
        <f>PPCL_NG!Q66+PPCL_Spot!Q66+GT_NG!Q66+GT_Spot!Q66+Bawana_NG!Q66+Bawana_RLNG!Q66+Bawana_Spot!Q66</f>
        <v>-2.0000000000000004E-2</v>
      </c>
      <c r="G66" s="195">
        <f t="shared" si="1"/>
        <v>0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-0.01</v>
      </c>
      <c r="L66" s="194">
        <f>PPCL_NG!S66+PPCL_Spot!S66+GT_NG!S66+GT_Spot!S66+Bawana_NG!S66+Bawana_RLNG!S66+Bawana_Spot!S66</f>
        <v>-1.0000000000000002E-2</v>
      </c>
      <c r="M66" s="195">
        <f t="shared" si="3"/>
        <v>0</v>
      </c>
      <c r="N66" s="194">
        <f>PPCL_NG!M66+PPCL_Spot!M66+GT_NG!M66+GT_Spot!M66+Bawana_NG!M66+Bawana_RLNG!M66+Bawana_Spot!M66</f>
        <v>-0.03</v>
      </c>
      <c r="O66" s="194">
        <f>PPCL_NG!T66+PPCL_Spot!T66+GT_NG!T66+GT_Spot!T66+Bawana_NG!T66+Bawana_RLNG!T66+Bawana_Spot!T66</f>
        <v>-3.0000000000000002E-2</v>
      </c>
      <c r="P66" s="195">
        <f t="shared" si="4"/>
        <v>0</v>
      </c>
      <c r="Q66" s="195">
        <f t="shared" si="5"/>
        <v>0</v>
      </c>
    </row>
    <row r="67" spans="1:17">
      <c r="A67" s="34" t="s">
        <v>109</v>
      </c>
      <c r="B67" s="194">
        <f>PPCL_NG!I67+PPCL_Spot!I67+GT_NG!I67+GT_Spot!I67+Bawana_NG!I67+Bawana_RLNG!I67+Bawana_Spot!I67</f>
        <v>-0.04</v>
      </c>
      <c r="C67" s="194">
        <f>PPCL_NG!P67+PPCL_Spot!P67+GT_NG!P67+GT_Spot!P67+Bawana_NG!P67+Bawana_RLNG!P67+Bawana_Spot!P67</f>
        <v>-4.0000000000000008E-2</v>
      </c>
      <c r="D67" s="195">
        <f t="shared" ref="D67:D99" si="6">B67-C67</f>
        <v>0</v>
      </c>
      <c r="E67" s="194">
        <f>PPCL_NG!J67+PPCL_Spot!J67+GT_NG!J67+GT_Spot!J67+Bawana_NG!J67+Bawana_RLNG!J67+Bawana_Spot!J67</f>
        <v>-0.02</v>
      </c>
      <c r="F67" s="194">
        <f>PPCL_NG!Q67+PPCL_Spot!Q67+GT_NG!Q67+GT_Spot!Q67+Bawana_NG!Q67+Bawana_RLNG!Q67+Bawana_Spot!Q67</f>
        <v>-2.0000000000000004E-2</v>
      </c>
      <c r="G67" s="195">
        <f t="shared" ref="G67:G99" si="7">E67-F67</f>
        <v>0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-0.01</v>
      </c>
      <c r="L67" s="194">
        <f>PPCL_NG!S67+PPCL_Spot!S67+GT_NG!S67+GT_Spot!S67+Bawana_NG!S67+Bawana_RLNG!S67+Bawana_Spot!S67</f>
        <v>-1.0000000000000002E-2</v>
      </c>
      <c r="M67" s="195">
        <f t="shared" ref="M67:M99" si="9">K67-L67</f>
        <v>0</v>
      </c>
      <c r="N67" s="194">
        <f>PPCL_NG!M67+PPCL_Spot!M67+GT_NG!M67+GT_Spot!M67+Bawana_NG!M67+Bawana_RLNG!M67+Bawana_Spot!M67</f>
        <v>-0.03</v>
      </c>
      <c r="O67" s="194">
        <f>PPCL_NG!T67+PPCL_Spot!T67+GT_NG!T67+GT_Spot!T67+Bawana_NG!T67+Bawana_RLNG!T67+Bawana_Spot!T67</f>
        <v>-3.0000000000000002E-2</v>
      </c>
      <c r="P67" s="195">
        <f t="shared" ref="P67:P99" si="10">N67-O67</f>
        <v>0</v>
      </c>
      <c r="Q67" s="195">
        <f t="shared" si="5"/>
        <v>0</v>
      </c>
    </row>
    <row r="68" spans="1:17">
      <c r="A68" s="34" t="s">
        <v>110</v>
      </c>
      <c r="B68" s="194">
        <f>PPCL_NG!I68+PPCL_Spot!I68+GT_NG!I68+GT_Spot!I68+Bawana_NG!I68+Bawana_RLNG!I68+Bawana_Spot!I68</f>
        <v>-0.04</v>
      </c>
      <c r="C68" s="194">
        <f>PPCL_NG!P68+PPCL_Spot!P68+GT_NG!P68+GT_Spot!P68+Bawana_NG!P68+Bawana_RLNG!P68+Bawana_Spot!P68</f>
        <v>-4.0000000000000008E-2</v>
      </c>
      <c r="D68" s="195">
        <f t="shared" si="6"/>
        <v>0</v>
      </c>
      <c r="E68" s="194">
        <f>PPCL_NG!J68+PPCL_Spot!J68+GT_NG!J68+GT_Spot!J68+Bawana_NG!J68+Bawana_RLNG!J68+Bawana_Spot!J68</f>
        <v>-0.02</v>
      </c>
      <c r="F68" s="194">
        <f>PPCL_NG!Q68+PPCL_Spot!Q68+GT_NG!Q68+GT_Spot!Q68+Bawana_NG!Q68+Bawana_RLNG!Q68+Bawana_Spot!Q68</f>
        <v>-2.0000000000000004E-2</v>
      </c>
      <c r="G68" s="195">
        <f t="shared" si="7"/>
        <v>0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-0.01</v>
      </c>
      <c r="L68" s="194">
        <f>PPCL_NG!S68+PPCL_Spot!S68+GT_NG!S68+GT_Spot!S68+Bawana_NG!S68+Bawana_RLNG!S68+Bawana_Spot!S68</f>
        <v>-1.0000000000000002E-2</v>
      </c>
      <c r="M68" s="195">
        <f t="shared" si="9"/>
        <v>0</v>
      </c>
      <c r="N68" s="194">
        <f>PPCL_NG!M68+PPCL_Spot!M68+GT_NG!M68+GT_Spot!M68+Bawana_NG!M68+Bawana_RLNG!M68+Bawana_Spot!M68</f>
        <v>-0.03</v>
      </c>
      <c r="O68" s="194">
        <f>PPCL_NG!T68+PPCL_Spot!T68+GT_NG!T68+GT_Spot!T68+Bawana_NG!T68+Bawana_RLNG!T68+Bawana_Spot!T68</f>
        <v>-3.0000000000000002E-2</v>
      </c>
      <c r="P68" s="195">
        <f t="shared" si="10"/>
        <v>0</v>
      </c>
      <c r="Q68" s="195">
        <f t="shared" ref="Q68:Q99" si="11">D68+G68+J68+M68+P68</f>
        <v>0</v>
      </c>
    </row>
    <row r="69" spans="1:17">
      <c r="A69" s="34" t="s">
        <v>111</v>
      </c>
      <c r="B69" s="194">
        <f>PPCL_NG!I69+PPCL_Spot!I69+GT_NG!I69+GT_Spot!I69+Bawana_NG!I69+Bawana_RLNG!I69+Bawana_Spot!I69</f>
        <v>-0.04</v>
      </c>
      <c r="C69" s="194">
        <f>PPCL_NG!P69+PPCL_Spot!P69+GT_NG!P69+GT_Spot!P69+Bawana_NG!P69+Bawana_RLNG!P69+Bawana_Spot!P69</f>
        <v>-4.0000000000000008E-2</v>
      </c>
      <c r="D69" s="195">
        <f t="shared" si="6"/>
        <v>0</v>
      </c>
      <c r="E69" s="194">
        <f>PPCL_NG!J69+PPCL_Spot!J69+GT_NG!J69+GT_Spot!J69+Bawana_NG!J69+Bawana_RLNG!J69+Bawana_Spot!J69</f>
        <v>-0.02</v>
      </c>
      <c r="F69" s="194">
        <f>PPCL_NG!Q69+PPCL_Spot!Q69+GT_NG!Q69+GT_Spot!Q69+Bawana_NG!Q69+Bawana_RLNG!Q69+Bawana_Spot!Q69</f>
        <v>-2.0000000000000004E-2</v>
      </c>
      <c r="G69" s="195">
        <f t="shared" si="7"/>
        <v>0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-0.01</v>
      </c>
      <c r="L69" s="194">
        <f>PPCL_NG!S69+PPCL_Spot!S69+GT_NG!S69+GT_Spot!S69+Bawana_NG!S69+Bawana_RLNG!S69+Bawana_Spot!S69</f>
        <v>-1.0000000000000002E-2</v>
      </c>
      <c r="M69" s="195">
        <f t="shared" si="9"/>
        <v>0</v>
      </c>
      <c r="N69" s="194">
        <f>PPCL_NG!M69+PPCL_Spot!M69+GT_NG!M69+GT_Spot!M69+Bawana_NG!M69+Bawana_RLNG!M69+Bawana_Spot!M69</f>
        <v>-0.03</v>
      </c>
      <c r="O69" s="194">
        <f>PPCL_NG!T69+PPCL_Spot!T69+GT_NG!T69+GT_Spot!T69+Bawana_NG!T69+Bawana_RLNG!T69+Bawana_Spot!T69</f>
        <v>-3.0000000000000002E-2</v>
      </c>
      <c r="P69" s="195">
        <f t="shared" si="10"/>
        <v>0</v>
      </c>
      <c r="Q69" s="195">
        <f t="shared" si="11"/>
        <v>0</v>
      </c>
    </row>
    <row r="70" spans="1:17">
      <c r="A70" s="34" t="s">
        <v>112</v>
      </c>
      <c r="B70" s="194">
        <f>PPCL_NG!I70+PPCL_Spot!I70+GT_NG!I70+GT_Spot!I70+Bawana_NG!I70+Bawana_RLNG!I70+Bawana_Spot!I70</f>
        <v>-0.04</v>
      </c>
      <c r="C70" s="194">
        <f>PPCL_NG!P70+PPCL_Spot!P70+GT_NG!P70+GT_Spot!P70+Bawana_NG!P70+Bawana_RLNG!P70+Bawana_Spot!P70</f>
        <v>-4.0000000000000008E-2</v>
      </c>
      <c r="D70" s="195">
        <f t="shared" si="6"/>
        <v>0</v>
      </c>
      <c r="E70" s="194">
        <f>PPCL_NG!J70+PPCL_Spot!J70+GT_NG!J70+GT_Spot!J70+Bawana_NG!J70+Bawana_RLNG!J70+Bawana_Spot!J70</f>
        <v>-0.02</v>
      </c>
      <c r="F70" s="194">
        <f>PPCL_NG!Q70+PPCL_Spot!Q70+GT_NG!Q70+GT_Spot!Q70+Bawana_NG!Q70+Bawana_RLNG!Q70+Bawana_Spot!Q70</f>
        <v>-2.0000000000000004E-2</v>
      </c>
      <c r="G70" s="195">
        <f t="shared" si="7"/>
        <v>0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-0.01</v>
      </c>
      <c r="L70" s="194">
        <f>PPCL_NG!S70+PPCL_Spot!S70+GT_NG!S70+GT_Spot!S70+Bawana_NG!S70+Bawana_RLNG!S70+Bawana_Spot!S70</f>
        <v>-1.0000000000000002E-2</v>
      </c>
      <c r="M70" s="195">
        <f t="shared" si="9"/>
        <v>0</v>
      </c>
      <c r="N70" s="194">
        <f>PPCL_NG!M70+PPCL_Spot!M70+GT_NG!M70+GT_Spot!M70+Bawana_NG!M70+Bawana_RLNG!M70+Bawana_Spot!M70</f>
        <v>-0.03</v>
      </c>
      <c r="O70" s="194">
        <f>PPCL_NG!T70+PPCL_Spot!T70+GT_NG!T70+GT_Spot!T70+Bawana_NG!T70+Bawana_RLNG!T70+Bawana_Spot!T70</f>
        <v>-3.0000000000000002E-2</v>
      </c>
      <c r="P70" s="195">
        <f t="shared" si="10"/>
        <v>0</v>
      </c>
      <c r="Q70" s="195">
        <f t="shared" si="11"/>
        <v>0</v>
      </c>
    </row>
    <row r="71" spans="1:17">
      <c r="A71" s="34" t="s">
        <v>113</v>
      </c>
      <c r="B71" s="194">
        <f>PPCL_NG!I71+PPCL_Spot!I71+GT_NG!I71+GT_Spot!I71+Bawana_NG!I71+Bawana_RLNG!I71+Bawana_Spot!I71</f>
        <v>-0.04</v>
      </c>
      <c r="C71" s="194">
        <f>PPCL_NG!P71+PPCL_Spot!P71+GT_NG!P71+GT_Spot!P71+Bawana_NG!P71+Bawana_RLNG!P71+Bawana_Spot!P71</f>
        <v>-4.0000000000000008E-2</v>
      </c>
      <c r="D71" s="195">
        <f t="shared" si="6"/>
        <v>0</v>
      </c>
      <c r="E71" s="194">
        <f>PPCL_NG!J71+PPCL_Spot!J71+GT_NG!J71+GT_Spot!J71+Bawana_NG!J71+Bawana_RLNG!J71+Bawana_Spot!J71</f>
        <v>-0.02</v>
      </c>
      <c r="F71" s="194">
        <f>PPCL_NG!Q71+PPCL_Spot!Q71+GT_NG!Q71+GT_Spot!Q71+Bawana_NG!Q71+Bawana_RLNG!Q71+Bawana_Spot!Q71</f>
        <v>-2.0000000000000004E-2</v>
      </c>
      <c r="G71" s="195">
        <f t="shared" si="7"/>
        <v>0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-0.01</v>
      </c>
      <c r="L71" s="194">
        <f>PPCL_NG!S71+PPCL_Spot!S71+GT_NG!S71+GT_Spot!S71+Bawana_NG!S71+Bawana_RLNG!S71+Bawana_Spot!S71</f>
        <v>-1.0000000000000002E-2</v>
      </c>
      <c r="M71" s="195">
        <f t="shared" si="9"/>
        <v>0</v>
      </c>
      <c r="N71" s="194">
        <f>PPCL_NG!M71+PPCL_Spot!M71+GT_NG!M71+GT_Spot!M71+Bawana_NG!M71+Bawana_RLNG!M71+Bawana_Spot!M71</f>
        <v>-0.03</v>
      </c>
      <c r="O71" s="194">
        <f>PPCL_NG!T71+PPCL_Spot!T71+GT_NG!T71+GT_Spot!T71+Bawana_NG!T71+Bawana_RLNG!T71+Bawana_Spot!T71</f>
        <v>-3.0000000000000002E-2</v>
      </c>
      <c r="P71" s="195">
        <f t="shared" si="10"/>
        <v>0</v>
      </c>
      <c r="Q71" s="195">
        <f t="shared" si="11"/>
        <v>0</v>
      </c>
    </row>
    <row r="72" spans="1:17">
      <c r="A72" s="34" t="s">
        <v>114</v>
      </c>
      <c r="B72" s="194">
        <f>PPCL_NG!I72+PPCL_Spot!I72+GT_NG!I72+GT_Spot!I72+Bawana_NG!I72+Bawana_RLNG!I72+Bawana_Spot!I72</f>
        <v>-0.04</v>
      </c>
      <c r="C72" s="194">
        <f>PPCL_NG!P72+PPCL_Spot!P72+GT_NG!P72+GT_Spot!P72+Bawana_NG!P72+Bawana_RLNG!P72+Bawana_Spot!P72</f>
        <v>-4.0000000000000008E-2</v>
      </c>
      <c r="D72" s="195">
        <f t="shared" si="6"/>
        <v>0</v>
      </c>
      <c r="E72" s="194">
        <f>PPCL_NG!J72+PPCL_Spot!J72+GT_NG!J72+GT_Spot!J72+Bawana_NG!J72+Bawana_RLNG!J72+Bawana_Spot!J72</f>
        <v>-0.02</v>
      </c>
      <c r="F72" s="194">
        <f>PPCL_NG!Q72+PPCL_Spot!Q72+GT_NG!Q72+GT_Spot!Q72+Bawana_NG!Q72+Bawana_RLNG!Q72+Bawana_Spot!Q72</f>
        <v>-2.0000000000000004E-2</v>
      </c>
      <c r="G72" s="195">
        <f t="shared" si="7"/>
        <v>0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-0.01</v>
      </c>
      <c r="L72" s="194">
        <f>PPCL_NG!S72+PPCL_Spot!S72+GT_NG!S72+GT_Spot!S72+Bawana_NG!S72+Bawana_RLNG!S72+Bawana_Spot!S72</f>
        <v>-1.0000000000000002E-2</v>
      </c>
      <c r="M72" s="195">
        <f t="shared" si="9"/>
        <v>0</v>
      </c>
      <c r="N72" s="194">
        <f>PPCL_NG!M72+PPCL_Spot!M72+GT_NG!M72+GT_Spot!M72+Bawana_NG!M72+Bawana_RLNG!M72+Bawana_Spot!M72</f>
        <v>-0.03</v>
      </c>
      <c r="O72" s="194">
        <f>PPCL_NG!T72+PPCL_Spot!T72+GT_NG!T72+GT_Spot!T72+Bawana_NG!T72+Bawana_RLNG!T72+Bawana_Spot!T72</f>
        <v>-3.0000000000000002E-2</v>
      </c>
      <c r="P72" s="195">
        <f t="shared" si="10"/>
        <v>0</v>
      </c>
      <c r="Q72" s="195">
        <f t="shared" si="11"/>
        <v>0</v>
      </c>
    </row>
    <row r="73" spans="1:17">
      <c r="A73" s="34" t="s">
        <v>115</v>
      </c>
      <c r="B73" s="194">
        <f>PPCL_NG!I73+PPCL_Spot!I73+GT_NG!I73+GT_Spot!I73+Bawana_NG!I73+Bawana_RLNG!I73+Bawana_Spot!I73</f>
        <v>-0.04</v>
      </c>
      <c r="C73" s="194">
        <f>PPCL_NG!P73+PPCL_Spot!P73+GT_NG!P73+GT_Spot!P73+Bawana_NG!P73+Bawana_RLNG!P73+Bawana_Spot!P73</f>
        <v>-4.0000000000000008E-2</v>
      </c>
      <c r="D73" s="195">
        <f t="shared" si="6"/>
        <v>0</v>
      </c>
      <c r="E73" s="194">
        <f>PPCL_NG!J73+PPCL_Spot!J73+GT_NG!J73+GT_Spot!J73+Bawana_NG!J73+Bawana_RLNG!J73+Bawana_Spot!J73</f>
        <v>-0.02</v>
      </c>
      <c r="F73" s="194">
        <f>PPCL_NG!Q73+PPCL_Spot!Q73+GT_NG!Q73+GT_Spot!Q73+Bawana_NG!Q73+Bawana_RLNG!Q73+Bawana_Spot!Q73</f>
        <v>-2.0000000000000004E-2</v>
      </c>
      <c r="G73" s="195">
        <f t="shared" si="7"/>
        <v>0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-0.01</v>
      </c>
      <c r="L73" s="194">
        <f>PPCL_NG!S73+PPCL_Spot!S73+GT_NG!S73+GT_Spot!S73+Bawana_NG!S73+Bawana_RLNG!S73+Bawana_Spot!S73</f>
        <v>-1.0000000000000002E-2</v>
      </c>
      <c r="M73" s="195">
        <f t="shared" si="9"/>
        <v>0</v>
      </c>
      <c r="N73" s="194">
        <f>PPCL_NG!M73+PPCL_Spot!M73+GT_NG!M73+GT_Spot!M73+Bawana_NG!M73+Bawana_RLNG!M73+Bawana_Spot!M73</f>
        <v>-0.03</v>
      </c>
      <c r="O73" s="194">
        <f>PPCL_NG!T73+PPCL_Spot!T73+GT_NG!T73+GT_Spot!T73+Bawana_NG!T73+Bawana_RLNG!T73+Bawana_Spot!T73</f>
        <v>-3.0000000000000002E-2</v>
      </c>
      <c r="P73" s="195">
        <f t="shared" si="10"/>
        <v>0</v>
      </c>
      <c r="Q73" s="195">
        <f t="shared" si="11"/>
        <v>0</v>
      </c>
    </row>
    <row r="74" spans="1:17">
      <c r="A74" s="34" t="s">
        <v>116</v>
      </c>
      <c r="B74" s="194">
        <f>PPCL_NG!I74+PPCL_Spot!I74+GT_NG!I74+GT_Spot!I74+Bawana_NG!I74+Bawana_RLNG!I74+Bawana_Spot!I74</f>
        <v>-0.04</v>
      </c>
      <c r="C74" s="194">
        <f>PPCL_NG!P74+PPCL_Spot!P74+GT_NG!P74+GT_Spot!P74+Bawana_NG!P74+Bawana_RLNG!P74+Bawana_Spot!P74</f>
        <v>-4.0000000000000008E-2</v>
      </c>
      <c r="D74" s="195">
        <f t="shared" si="6"/>
        <v>0</v>
      </c>
      <c r="E74" s="194">
        <f>PPCL_NG!J74+PPCL_Spot!J74+GT_NG!J74+GT_Spot!J74+Bawana_NG!J74+Bawana_RLNG!J74+Bawana_Spot!J74</f>
        <v>-0.02</v>
      </c>
      <c r="F74" s="194">
        <f>PPCL_NG!Q74+PPCL_Spot!Q74+GT_NG!Q74+GT_Spot!Q74+Bawana_NG!Q74+Bawana_RLNG!Q74+Bawana_Spot!Q74</f>
        <v>-2.0000000000000004E-2</v>
      </c>
      <c r="G74" s="195">
        <f t="shared" si="7"/>
        <v>0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-0.01</v>
      </c>
      <c r="L74" s="194">
        <f>PPCL_NG!S74+PPCL_Spot!S74+GT_NG!S74+GT_Spot!S74+Bawana_NG!S74+Bawana_RLNG!S74+Bawana_Spot!S74</f>
        <v>-1.0000000000000002E-2</v>
      </c>
      <c r="M74" s="195">
        <f t="shared" si="9"/>
        <v>0</v>
      </c>
      <c r="N74" s="194">
        <f>PPCL_NG!M74+PPCL_Spot!M74+GT_NG!M74+GT_Spot!M74+Bawana_NG!M74+Bawana_RLNG!M74+Bawana_Spot!M74</f>
        <v>-0.03</v>
      </c>
      <c r="O74" s="194">
        <f>PPCL_NG!T74+PPCL_Spot!T74+GT_NG!T74+GT_Spot!T74+Bawana_NG!T74+Bawana_RLNG!T74+Bawana_Spot!T74</f>
        <v>-3.0000000000000002E-2</v>
      </c>
      <c r="P74" s="195">
        <f t="shared" si="10"/>
        <v>0</v>
      </c>
      <c r="Q74" s="195">
        <f t="shared" si="11"/>
        <v>0</v>
      </c>
    </row>
    <row r="75" spans="1:17">
      <c r="A75" s="34" t="s">
        <v>117</v>
      </c>
      <c r="B75" s="194">
        <f>PPCL_NG!I75+PPCL_Spot!I75+GT_NG!I75+GT_Spot!I75+Bawana_NG!I75+Bawana_RLNG!I75+Bawana_Spot!I75</f>
        <v>-0.04</v>
      </c>
      <c r="C75" s="194">
        <f>PPCL_NG!P75+PPCL_Spot!P75+GT_NG!P75+GT_Spot!P75+Bawana_NG!P75+Bawana_RLNG!P75+Bawana_Spot!P75</f>
        <v>-4.0000000000000008E-2</v>
      </c>
      <c r="D75" s="195">
        <f t="shared" si="6"/>
        <v>0</v>
      </c>
      <c r="E75" s="194">
        <f>PPCL_NG!J75+PPCL_Spot!J75+GT_NG!J75+GT_Spot!J75+Bawana_NG!J75+Bawana_RLNG!J75+Bawana_Spot!J75</f>
        <v>-0.02</v>
      </c>
      <c r="F75" s="194">
        <f>PPCL_NG!Q75+PPCL_Spot!Q75+GT_NG!Q75+GT_Spot!Q75+Bawana_NG!Q75+Bawana_RLNG!Q75+Bawana_Spot!Q75</f>
        <v>-2.0000000000000004E-2</v>
      </c>
      <c r="G75" s="195">
        <f t="shared" si="7"/>
        <v>0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-0.01</v>
      </c>
      <c r="L75" s="194">
        <f>PPCL_NG!S75+PPCL_Spot!S75+GT_NG!S75+GT_Spot!S75+Bawana_NG!S75+Bawana_RLNG!S75+Bawana_Spot!S75</f>
        <v>-1.0000000000000002E-2</v>
      </c>
      <c r="M75" s="195">
        <f t="shared" si="9"/>
        <v>0</v>
      </c>
      <c r="N75" s="194">
        <f>PPCL_NG!M75+PPCL_Spot!M75+GT_NG!M75+GT_Spot!M75+Bawana_NG!M75+Bawana_RLNG!M75+Bawana_Spot!M75</f>
        <v>-0.03</v>
      </c>
      <c r="O75" s="194">
        <f>PPCL_NG!T75+PPCL_Spot!T75+GT_NG!T75+GT_Spot!T75+Bawana_NG!T75+Bawana_RLNG!T75+Bawana_Spot!T75</f>
        <v>-3.0000000000000002E-2</v>
      </c>
      <c r="P75" s="195">
        <f t="shared" si="10"/>
        <v>0</v>
      </c>
      <c r="Q75" s="195">
        <f t="shared" si="11"/>
        <v>0</v>
      </c>
    </row>
    <row r="76" spans="1:17">
      <c r="A76" s="34" t="s">
        <v>118</v>
      </c>
      <c r="B76" s="194">
        <f>PPCL_NG!I76+PPCL_Spot!I76+GT_NG!I76+GT_Spot!I76+Bawana_NG!I76+Bawana_RLNG!I76+Bawana_Spot!I76</f>
        <v>-0.04</v>
      </c>
      <c r="C76" s="194">
        <f>PPCL_NG!P76+PPCL_Spot!P76+GT_NG!P76+GT_Spot!P76+Bawana_NG!P76+Bawana_RLNG!P76+Bawana_Spot!P76</f>
        <v>-4.0000000000000008E-2</v>
      </c>
      <c r="D76" s="195">
        <f t="shared" si="6"/>
        <v>0</v>
      </c>
      <c r="E76" s="194">
        <f>PPCL_NG!J76+PPCL_Spot!J76+GT_NG!J76+GT_Spot!J76+Bawana_NG!J76+Bawana_RLNG!J76+Bawana_Spot!J76</f>
        <v>-0.02</v>
      </c>
      <c r="F76" s="194">
        <f>PPCL_NG!Q76+PPCL_Spot!Q76+GT_NG!Q76+GT_Spot!Q76+Bawana_NG!Q76+Bawana_RLNG!Q76+Bawana_Spot!Q76</f>
        <v>-2.0000000000000004E-2</v>
      </c>
      <c r="G76" s="195">
        <f t="shared" si="7"/>
        <v>0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-0.01</v>
      </c>
      <c r="L76" s="194">
        <f>PPCL_NG!S76+PPCL_Spot!S76+GT_NG!S76+GT_Spot!S76+Bawana_NG!S76+Bawana_RLNG!S76+Bawana_Spot!S76</f>
        <v>-1.0000000000000002E-2</v>
      </c>
      <c r="M76" s="195">
        <f t="shared" si="9"/>
        <v>0</v>
      </c>
      <c r="N76" s="194">
        <f>PPCL_NG!M76+PPCL_Spot!M76+GT_NG!M76+GT_Spot!M76+Bawana_NG!M76+Bawana_RLNG!M76+Bawana_Spot!M76</f>
        <v>-0.03</v>
      </c>
      <c r="O76" s="194">
        <f>PPCL_NG!T76+PPCL_Spot!T76+GT_NG!T76+GT_Spot!T76+Bawana_NG!T76+Bawana_RLNG!T76+Bawana_Spot!T76</f>
        <v>-3.0000000000000002E-2</v>
      </c>
      <c r="P76" s="195">
        <f t="shared" si="10"/>
        <v>0</v>
      </c>
      <c r="Q76" s="195">
        <f t="shared" si="11"/>
        <v>0</v>
      </c>
    </row>
    <row r="77" spans="1:17">
      <c r="A77" s="34" t="s">
        <v>119</v>
      </c>
      <c r="B77" s="194">
        <f>PPCL_NG!I77+PPCL_Spot!I77+GT_NG!I77+GT_Spot!I77+Bawana_NG!I77+Bawana_RLNG!I77+Bawana_Spot!I77</f>
        <v>-0.04</v>
      </c>
      <c r="C77" s="194">
        <f>PPCL_NG!P77+PPCL_Spot!P77+GT_NG!P77+GT_Spot!P77+Bawana_NG!P77+Bawana_RLNG!P77+Bawana_Spot!P77</f>
        <v>-4.0000000000000008E-2</v>
      </c>
      <c r="D77" s="195">
        <f t="shared" si="6"/>
        <v>0</v>
      </c>
      <c r="E77" s="194">
        <f>PPCL_NG!J77+PPCL_Spot!J77+GT_NG!J77+GT_Spot!J77+Bawana_NG!J77+Bawana_RLNG!J77+Bawana_Spot!J77</f>
        <v>-0.02</v>
      </c>
      <c r="F77" s="194">
        <f>PPCL_NG!Q77+PPCL_Spot!Q77+GT_NG!Q77+GT_Spot!Q77+Bawana_NG!Q77+Bawana_RLNG!Q77+Bawana_Spot!Q77</f>
        <v>-2.0000000000000004E-2</v>
      </c>
      <c r="G77" s="195">
        <f t="shared" si="7"/>
        <v>0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-0.01</v>
      </c>
      <c r="L77" s="194">
        <f>PPCL_NG!S77+PPCL_Spot!S77+GT_NG!S77+GT_Spot!S77+Bawana_NG!S77+Bawana_RLNG!S77+Bawana_Spot!S77</f>
        <v>-1.0000000000000002E-2</v>
      </c>
      <c r="M77" s="195">
        <f t="shared" si="9"/>
        <v>0</v>
      </c>
      <c r="N77" s="194">
        <f>PPCL_NG!M77+PPCL_Spot!M77+GT_NG!M77+GT_Spot!M77+Bawana_NG!M77+Bawana_RLNG!M77+Bawana_Spot!M77</f>
        <v>-0.03</v>
      </c>
      <c r="O77" s="194">
        <f>PPCL_NG!T77+PPCL_Spot!T77+GT_NG!T77+GT_Spot!T77+Bawana_NG!T77+Bawana_RLNG!T77+Bawana_Spot!T77</f>
        <v>-3.0000000000000002E-2</v>
      </c>
      <c r="P77" s="195">
        <f t="shared" si="10"/>
        <v>0</v>
      </c>
      <c r="Q77" s="195">
        <f t="shared" si="11"/>
        <v>0</v>
      </c>
    </row>
    <row r="78" spans="1:17">
      <c r="A78" s="34" t="s">
        <v>120</v>
      </c>
      <c r="B78" s="194">
        <f>PPCL_NG!I78+PPCL_Spot!I78+GT_NG!I78+GT_Spot!I78+Bawana_NG!I78+Bawana_RLNG!I78+Bawana_Spot!I78</f>
        <v>-0.04</v>
      </c>
      <c r="C78" s="194">
        <f>PPCL_NG!P78+PPCL_Spot!P78+GT_NG!P78+GT_Spot!P78+Bawana_NG!P78+Bawana_RLNG!P78+Bawana_Spot!P78</f>
        <v>-4.0000000000000008E-2</v>
      </c>
      <c r="D78" s="195">
        <f t="shared" si="6"/>
        <v>0</v>
      </c>
      <c r="E78" s="194">
        <f>PPCL_NG!J78+PPCL_Spot!J78+GT_NG!J78+GT_Spot!J78+Bawana_NG!J78+Bawana_RLNG!J78+Bawana_Spot!J78</f>
        <v>-0.02</v>
      </c>
      <c r="F78" s="194">
        <f>PPCL_NG!Q78+PPCL_Spot!Q78+GT_NG!Q78+GT_Spot!Q78+Bawana_NG!Q78+Bawana_RLNG!Q78+Bawana_Spot!Q78</f>
        <v>-2.0000000000000004E-2</v>
      </c>
      <c r="G78" s="195">
        <f t="shared" si="7"/>
        <v>0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-0.01</v>
      </c>
      <c r="L78" s="194">
        <f>PPCL_NG!S78+PPCL_Spot!S78+GT_NG!S78+GT_Spot!S78+Bawana_NG!S78+Bawana_RLNG!S78+Bawana_Spot!S78</f>
        <v>-1.0000000000000002E-2</v>
      </c>
      <c r="M78" s="195">
        <f t="shared" si="9"/>
        <v>0</v>
      </c>
      <c r="N78" s="194">
        <f>PPCL_NG!M78+PPCL_Spot!M78+GT_NG!M78+GT_Spot!M78+Bawana_NG!M78+Bawana_RLNG!M78+Bawana_Spot!M78</f>
        <v>-0.03</v>
      </c>
      <c r="O78" s="194">
        <f>PPCL_NG!T78+PPCL_Spot!T78+GT_NG!T78+GT_Spot!T78+Bawana_NG!T78+Bawana_RLNG!T78+Bawana_Spot!T78</f>
        <v>-3.0000000000000002E-2</v>
      </c>
      <c r="P78" s="195">
        <f t="shared" si="10"/>
        <v>0</v>
      </c>
      <c r="Q78" s="195">
        <f t="shared" si="11"/>
        <v>0</v>
      </c>
    </row>
    <row r="79" spans="1:17">
      <c r="A79" s="34" t="s">
        <v>121</v>
      </c>
      <c r="B79" s="194">
        <f>PPCL_NG!I79+PPCL_Spot!I79+GT_NG!I79+GT_Spot!I79+Bawana_NG!I79+Bawana_RLNG!I79+Bawana_Spot!I79</f>
        <v>-0.04</v>
      </c>
      <c r="C79" s="194">
        <f>PPCL_NG!P79+PPCL_Spot!P79+GT_NG!P79+GT_Spot!P79+Bawana_NG!P79+Bawana_RLNG!P79+Bawana_Spot!P79</f>
        <v>-4.0000000000000008E-2</v>
      </c>
      <c r="D79" s="195">
        <f t="shared" si="6"/>
        <v>0</v>
      </c>
      <c r="E79" s="194">
        <f>PPCL_NG!J79+PPCL_Spot!J79+GT_NG!J79+GT_Spot!J79+Bawana_NG!J79+Bawana_RLNG!J79+Bawana_Spot!J79</f>
        <v>-0.02</v>
      </c>
      <c r="F79" s="194">
        <f>PPCL_NG!Q79+PPCL_Spot!Q79+GT_NG!Q79+GT_Spot!Q79+Bawana_NG!Q79+Bawana_RLNG!Q79+Bawana_Spot!Q79</f>
        <v>-2.0000000000000004E-2</v>
      </c>
      <c r="G79" s="195">
        <f t="shared" si="7"/>
        <v>0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-0.01</v>
      </c>
      <c r="L79" s="194">
        <f>PPCL_NG!S79+PPCL_Spot!S79+GT_NG!S79+GT_Spot!S79+Bawana_NG!S79+Bawana_RLNG!S79+Bawana_Spot!S79</f>
        <v>-1.0000000000000002E-2</v>
      </c>
      <c r="M79" s="195">
        <f t="shared" si="9"/>
        <v>0</v>
      </c>
      <c r="N79" s="194">
        <f>PPCL_NG!M79+PPCL_Spot!M79+GT_NG!M79+GT_Spot!M79+Bawana_NG!M79+Bawana_RLNG!M79+Bawana_Spot!M79</f>
        <v>-0.03</v>
      </c>
      <c r="O79" s="194">
        <f>PPCL_NG!T79+PPCL_Spot!T79+GT_NG!T79+GT_Spot!T79+Bawana_NG!T79+Bawana_RLNG!T79+Bawana_Spot!T79</f>
        <v>-3.0000000000000002E-2</v>
      </c>
      <c r="P79" s="195">
        <f t="shared" si="10"/>
        <v>0</v>
      </c>
      <c r="Q79" s="195">
        <f t="shared" si="11"/>
        <v>0</v>
      </c>
    </row>
    <row r="80" spans="1:17">
      <c r="A80" s="34" t="s">
        <v>122</v>
      </c>
      <c r="B80" s="194">
        <f>PPCL_NG!I80+PPCL_Spot!I80+GT_NG!I80+GT_Spot!I80+Bawana_NG!I80+Bawana_RLNG!I80+Bawana_Spot!I80</f>
        <v>-0.04</v>
      </c>
      <c r="C80" s="194">
        <f>PPCL_NG!P80+PPCL_Spot!P80+GT_NG!P80+GT_Spot!P80+Bawana_NG!P80+Bawana_RLNG!P80+Bawana_Spot!P80</f>
        <v>-4.0000000000000008E-2</v>
      </c>
      <c r="D80" s="195">
        <f t="shared" si="6"/>
        <v>0</v>
      </c>
      <c r="E80" s="194">
        <f>PPCL_NG!J80+PPCL_Spot!J80+GT_NG!J80+GT_Spot!J80+Bawana_NG!J80+Bawana_RLNG!J80+Bawana_Spot!J80</f>
        <v>-0.02</v>
      </c>
      <c r="F80" s="194">
        <f>PPCL_NG!Q80+PPCL_Spot!Q80+GT_NG!Q80+GT_Spot!Q80+Bawana_NG!Q80+Bawana_RLNG!Q80+Bawana_Spot!Q80</f>
        <v>-2.0000000000000004E-2</v>
      </c>
      <c r="G80" s="195">
        <f t="shared" si="7"/>
        <v>0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-0.01</v>
      </c>
      <c r="L80" s="194">
        <f>PPCL_NG!S80+PPCL_Spot!S80+GT_NG!S80+GT_Spot!S80+Bawana_NG!S80+Bawana_RLNG!S80+Bawana_Spot!S80</f>
        <v>-1.0000000000000002E-2</v>
      </c>
      <c r="M80" s="195">
        <f t="shared" si="9"/>
        <v>0</v>
      </c>
      <c r="N80" s="194">
        <f>PPCL_NG!M80+PPCL_Spot!M80+GT_NG!M80+GT_Spot!M80+Bawana_NG!M80+Bawana_RLNG!M80+Bawana_Spot!M80</f>
        <v>-0.03</v>
      </c>
      <c r="O80" s="194">
        <f>PPCL_NG!T80+PPCL_Spot!T80+GT_NG!T80+GT_Spot!T80+Bawana_NG!T80+Bawana_RLNG!T80+Bawana_Spot!T80</f>
        <v>-3.0000000000000002E-2</v>
      </c>
      <c r="P80" s="195">
        <f t="shared" si="10"/>
        <v>0</v>
      </c>
      <c r="Q80" s="195">
        <f t="shared" si="11"/>
        <v>0</v>
      </c>
    </row>
    <row r="81" spans="1:17">
      <c r="A81" s="34" t="s">
        <v>123</v>
      </c>
      <c r="B81" s="194">
        <f>PPCL_NG!I81+PPCL_Spot!I81+GT_NG!I81+GT_Spot!I81+Bawana_NG!I81+Bawana_RLNG!I81+Bawana_Spot!I81</f>
        <v>-0.04</v>
      </c>
      <c r="C81" s="194">
        <f>PPCL_NG!P81+PPCL_Spot!P81+GT_NG!P81+GT_Spot!P81+Bawana_NG!P81+Bawana_RLNG!P81+Bawana_Spot!P81</f>
        <v>-4.0000000000000008E-2</v>
      </c>
      <c r="D81" s="195">
        <f t="shared" si="6"/>
        <v>0</v>
      </c>
      <c r="E81" s="194">
        <f>PPCL_NG!J81+PPCL_Spot!J81+GT_NG!J81+GT_Spot!J81+Bawana_NG!J81+Bawana_RLNG!J81+Bawana_Spot!J81</f>
        <v>-0.02</v>
      </c>
      <c r="F81" s="194">
        <f>PPCL_NG!Q81+PPCL_Spot!Q81+GT_NG!Q81+GT_Spot!Q81+Bawana_NG!Q81+Bawana_RLNG!Q81+Bawana_Spot!Q81</f>
        <v>-2.0000000000000004E-2</v>
      </c>
      <c r="G81" s="195">
        <f t="shared" si="7"/>
        <v>0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-0.01</v>
      </c>
      <c r="L81" s="194">
        <f>PPCL_NG!S81+PPCL_Spot!S81+GT_NG!S81+GT_Spot!S81+Bawana_NG!S81+Bawana_RLNG!S81+Bawana_Spot!S81</f>
        <v>-1.0000000000000002E-2</v>
      </c>
      <c r="M81" s="195">
        <f t="shared" si="9"/>
        <v>0</v>
      </c>
      <c r="N81" s="194">
        <f>PPCL_NG!M81+PPCL_Spot!M81+GT_NG!M81+GT_Spot!M81+Bawana_NG!M81+Bawana_RLNG!M81+Bawana_Spot!M81</f>
        <v>-0.03</v>
      </c>
      <c r="O81" s="194">
        <f>PPCL_NG!T81+PPCL_Spot!T81+GT_NG!T81+GT_Spot!T81+Bawana_NG!T81+Bawana_RLNG!T81+Bawana_Spot!T81</f>
        <v>-3.0000000000000002E-2</v>
      </c>
      <c r="P81" s="195">
        <f t="shared" si="10"/>
        <v>0</v>
      </c>
      <c r="Q81" s="195">
        <f t="shared" si="11"/>
        <v>0</v>
      </c>
    </row>
    <row r="82" spans="1:17">
      <c r="A82" s="34" t="s">
        <v>124</v>
      </c>
      <c r="B82" s="194">
        <f>PPCL_NG!I82+PPCL_Spot!I82+GT_NG!I82+GT_Spot!I82+Bawana_NG!I82+Bawana_RLNG!I82+Bawana_Spot!I82</f>
        <v>-0.04</v>
      </c>
      <c r="C82" s="194">
        <f>PPCL_NG!P82+PPCL_Spot!P82+GT_NG!P82+GT_Spot!P82+Bawana_NG!P82+Bawana_RLNG!P82+Bawana_Spot!P82</f>
        <v>-4.0000000000000008E-2</v>
      </c>
      <c r="D82" s="195">
        <f t="shared" si="6"/>
        <v>0</v>
      </c>
      <c r="E82" s="194">
        <f>PPCL_NG!J82+PPCL_Spot!J82+GT_NG!J82+GT_Spot!J82+Bawana_NG!J82+Bawana_RLNG!J82+Bawana_Spot!J82</f>
        <v>-0.02</v>
      </c>
      <c r="F82" s="194">
        <f>PPCL_NG!Q82+PPCL_Spot!Q82+GT_NG!Q82+GT_Spot!Q82+Bawana_NG!Q82+Bawana_RLNG!Q82+Bawana_Spot!Q82</f>
        <v>-2.0000000000000004E-2</v>
      </c>
      <c r="G82" s="195">
        <f t="shared" si="7"/>
        <v>0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-0.01</v>
      </c>
      <c r="L82" s="194">
        <f>PPCL_NG!S82+PPCL_Spot!S82+GT_NG!S82+GT_Spot!S82+Bawana_NG!S82+Bawana_RLNG!S82+Bawana_Spot!S82</f>
        <v>-1.0000000000000002E-2</v>
      </c>
      <c r="M82" s="195">
        <f t="shared" si="9"/>
        <v>0</v>
      </c>
      <c r="N82" s="194">
        <f>PPCL_NG!M82+PPCL_Spot!M82+GT_NG!M82+GT_Spot!M82+Bawana_NG!M82+Bawana_RLNG!M82+Bawana_Spot!M82</f>
        <v>-0.03</v>
      </c>
      <c r="O82" s="194">
        <f>PPCL_NG!T82+PPCL_Spot!T82+GT_NG!T82+GT_Spot!T82+Bawana_NG!T82+Bawana_RLNG!T82+Bawana_Spot!T82</f>
        <v>-3.0000000000000002E-2</v>
      </c>
      <c r="P82" s="195">
        <f t="shared" si="10"/>
        <v>0</v>
      </c>
      <c r="Q82" s="195">
        <f t="shared" si="11"/>
        <v>0</v>
      </c>
    </row>
    <row r="83" spans="1:17">
      <c r="A83" s="34" t="s">
        <v>125</v>
      </c>
      <c r="B83" s="194">
        <f>PPCL_NG!I83+PPCL_Spot!I83+GT_NG!I83+GT_Spot!I83+Bawana_NG!I83+Bawana_RLNG!I83+Bawana_Spot!I83</f>
        <v>-0.02</v>
      </c>
      <c r="C83" s="194">
        <f>PPCL_NG!P83+PPCL_Spot!P83+GT_NG!P83+GT_Spot!P83+Bawana_NG!P83+Bawana_RLNG!P83+Bawana_Spot!P83</f>
        <v>-2.5000000000000001E-2</v>
      </c>
      <c r="D83" s="195">
        <f t="shared" si="6"/>
        <v>5.000000000000001E-3</v>
      </c>
      <c r="E83" s="194">
        <f>PPCL_NG!J83+PPCL_Spot!J83+GT_NG!J83+GT_Spot!J83+Bawana_NG!J83+Bawana_RLNG!J83+Bawana_Spot!J83</f>
        <v>-0.01</v>
      </c>
      <c r="F83" s="194">
        <f>PPCL_NG!Q83+PPCL_Spot!Q83+GT_NG!Q83+GT_Spot!Q83+Bawana_NG!Q83+Bawana_RLNG!Q83+Bawana_Spot!Q83</f>
        <v>-1.2500000000000001E-2</v>
      </c>
      <c r="G83" s="195">
        <f t="shared" si="7"/>
        <v>2.5000000000000005E-3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0</v>
      </c>
      <c r="L83" s="194">
        <f>PPCL_NG!S83+PPCL_Spot!S83+GT_NG!S83+GT_Spot!S83+Bawana_NG!S83+Bawana_RLNG!S83+Bawana_Spot!S83</f>
        <v>0</v>
      </c>
      <c r="M83" s="195">
        <f t="shared" si="9"/>
        <v>0</v>
      </c>
      <c r="N83" s="194">
        <f>PPCL_NG!M83+PPCL_Spot!M83+GT_NG!M83+GT_Spot!M83+Bawana_NG!M83+Bawana_RLNG!M83+Bawana_Spot!M83</f>
        <v>-0.01</v>
      </c>
      <c r="O83" s="194">
        <f>PPCL_NG!T83+PPCL_Spot!T83+GT_NG!T83+GT_Spot!T83+Bawana_NG!T83+Bawana_RLNG!T83+Bawana_Spot!T83</f>
        <v>-1.2500000000000001E-2</v>
      </c>
      <c r="P83" s="195">
        <f t="shared" si="10"/>
        <v>2.5000000000000005E-3</v>
      </c>
      <c r="Q83" s="195">
        <f t="shared" si="11"/>
        <v>1.0000000000000002E-2</v>
      </c>
    </row>
    <row r="84" spans="1:17">
      <c r="A84" s="34" t="s">
        <v>126</v>
      </c>
      <c r="B84" s="194">
        <f>PPCL_NG!I84+PPCL_Spot!I84+GT_NG!I84+GT_Spot!I84+Bawana_NG!I84+Bawana_RLNG!I84+Bawana_Spot!I84</f>
        <v>-0.02</v>
      </c>
      <c r="C84" s="194">
        <f>PPCL_NG!P84+PPCL_Spot!P84+GT_NG!P84+GT_Spot!P84+Bawana_NG!P84+Bawana_RLNG!P84+Bawana_Spot!P84</f>
        <v>-2.5000000000000001E-2</v>
      </c>
      <c r="D84" s="195">
        <f t="shared" si="6"/>
        <v>5.000000000000001E-3</v>
      </c>
      <c r="E84" s="194">
        <f>PPCL_NG!J84+PPCL_Spot!J84+GT_NG!J84+GT_Spot!J84+Bawana_NG!J84+Bawana_RLNG!J84+Bawana_Spot!J84</f>
        <v>-0.01</v>
      </c>
      <c r="F84" s="194">
        <f>PPCL_NG!Q84+PPCL_Spot!Q84+GT_NG!Q84+GT_Spot!Q84+Bawana_NG!Q84+Bawana_RLNG!Q84+Bawana_Spot!Q84</f>
        <v>-1.2500000000000001E-2</v>
      </c>
      <c r="G84" s="195">
        <f t="shared" si="7"/>
        <v>2.5000000000000005E-3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0</v>
      </c>
      <c r="L84" s="194">
        <f>PPCL_NG!S84+PPCL_Spot!S84+GT_NG!S84+GT_Spot!S84+Bawana_NG!S84+Bawana_RLNG!S84+Bawana_Spot!S84</f>
        <v>0</v>
      </c>
      <c r="M84" s="195">
        <f t="shared" si="9"/>
        <v>0</v>
      </c>
      <c r="N84" s="194">
        <f>PPCL_NG!M84+PPCL_Spot!M84+GT_NG!M84+GT_Spot!M84+Bawana_NG!M84+Bawana_RLNG!M84+Bawana_Spot!M84</f>
        <v>-0.01</v>
      </c>
      <c r="O84" s="194">
        <f>PPCL_NG!T84+PPCL_Spot!T84+GT_NG!T84+GT_Spot!T84+Bawana_NG!T84+Bawana_RLNG!T84+Bawana_Spot!T84</f>
        <v>-1.2500000000000001E-2</v>
      </c>
      <c r="P84" s="195">
        <f t="shared" si="10"/>
        <v>2.5000000000000005E-3</v>
      </c>
      <c r="Q84" s="195">
        <f t="shared" si="11"/>
        <v>1.0000000000000002E-2</v>
      </c>
    </row>
    <row r="85" spans="1:17">
      <c r="A85" s="34" t="s">
        <v>127</v>
      </c>
      <c r="B85" s="194">
        <f>PPCL_NG!I85+PPCL_Spot!I85+GT_NG!I85+GT_Spot!I85+Bawana_NG!I85+Bawana_RLNG!I85+Bawana_Spot!I85</f>
        <v>-0.02</v>
      </c>
      <c r="C85" s="194">
        <f>PPCL_NG!P85+PPCL_Spot!P85+GT_NG!P85+GT_Spot!P85+Bawana_NG!P85+Bawana_RLNG!P85+Bawana_Spot!P85</f>
        <v>-2.5000000000000001E-2</v>
      </c>
      <c r="D85" s="195">
        <f t="shared" si="6"/>
        <v>5.000000000000001E-3</v>
      </c>
      <c r="E85" s="194">
        <f>PPCL_NG!J85+PPCL_Spot!J85+GT_NG!J85+GT_Spot!J85+Bawana_NG!J85+Bawana_RLNG!J85+Bawana_Spot!J85</f>
        <v>-0.01</v>
      </c>
      <c r="F85" s="194">
        <f>PPCL_NG!Q85+PPCL_Spot!Q85+GT_NG!Q85+GT_Spot!Q85+Bawana_NG!Q85+Bawana_RLNG!Q85+Bawana_Spot!Q85</f>
        <v>-1.2500000000000001E-2</v>
      </c>
      <c r="G85" s="195">
        <f t="shared" si="7"/>
        <v>2.5000000000000005E-3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0</v>
      </c>
      <c r="L85" s="194">
        <f>PPCL_NG!S85+PPCL_Spot!S85+GT_NG!S85+GT_Spot!S85+Bawana_NG!S85+Bawana_RLNG!S85+Bawana_Spot!S85</f>
        <v>0</v>
      </c>
      <c r="M85" s="195">
        <f t="shared" si="9"/>
        <v>0</v>
      </c>
      <c r="N85" s="194">
        <f>PPCL_NG!M85+PPCL_Spot!M85+GT_NG!M85+GT_Spot!M85+Bawana_NG!M85+Bawana_RLNG!M85+Bawana_Spot!M85</f>
        <v>-0.01</v>
      </c>
      <c r="O85" s="194">
        <f>PPCL_NG!T85+PPCL_Spot!T85+GT_NG!T85+GT_Spot!T85+Bawana_NG!T85+Bawana_RLNG!T85+Bawana_Spot!T85</f>
        <v>-1.2500000000000001E-2</v>
      </c>
      <c r="P85" s="195">
        <f t="shared" si="10"/>
        <v>2.5000000000000005E-3</v>
      </c>
      <c r="Q85" s="195">
        <f t="shared" si="11"/>
        <v>1.0000000000000002E-2</v>
      </c>
    </row>
    <row r="86" spans="1:17">
      <c r="A86" s="34" t="s">
        <v>128</v>
      </c>
      <c r="B86" s="194">
        <f>PPCL_NG!I86+PPCL_Spot!I86+GT_NG!I86+GT_Spot!I86+Bawana_NG!I86+Bawana_RLNG!I86+Bawana_Spot!I86</f>
        <v>-0.02</v>
      </c>
      <c r="C86" s="194">
        <f>PPCL_NG!P86+PPCL_Spot!P86+GT_NG!P86+GT_Spot!P86+Bawana_NG!P86+Bawana_RLNG!P86+Bawana_Spot!P86</f>
        <v>-2.5000000000000001E-2</v>
      </c>
      <c r="D86" s="195">
        <f t="shared" si="6"/>
        <v>5.000000000000001E-3</v>
      </c>
      <c r="E86" s="194">
        <f>PPCL_NG!J86+PPCL_Spot!J86+GT_NG!J86+GT_Spot!J86+Bawana_NG!J86+Bawana_RLNG!J86+Bawana_Spot!J86</f>
        <v>-0.01</v>
      </c>
      <c r="F86" s="194">
        <f>PPCL_NG!Q86+PPCL_Spot!Q86+GT_NG!Q86+GT_Spot!Q86+Bawana_NG!Q86+Bawana_RLNG!Q86+Bawana_Spot!Q86</f>
        <v>-1.2500000000000001E-2</v>
      </c>
      <c r="G86" s="195">
        <f t="shared" si="7"/>
        <v>2.5000000000000005E-3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0</v>
      </c>
      <c r="L86" s="194">
        <f>PPCL_NG!S86+PPCL_Spot!S86+GT_NG!S86+GT_Spot!S86+Bawana_NG!S86+Bawana_RLNG!S86+Bawana_Spot!S86</f>
        <v>0</v>
      </c>
      <c r="M86" s="195">
        <f t="shared" si="9"/>
        <v>0</v>
      </c>
      <c r="N86" s="194">
        <f>PPCL_NG!M86+PPCL_Spot!M86+GT_NG!M86+GT_Spot!M86+Bawana_NG!M86+Bawana_RLNG!M86+Bawana_Spot!M86</f>
        <v>-0.01</v>
      </c>
      <c r="O86" s="194">
        <f>PPCL_NG!T86+PPCL_Spot!T86+GT_NG!T86+GT_Spot!T86+Bawana_NG!T86+Bawana_RLNG!T86+Bawana_Spot!T86</f>
        <v>-1.2500000000000001E-2</v>
      </c>
      <c r="P86" s="195">
        <f t="shared" si="10"/>
        <v>2.5000000000000005E-3</v>
      </c>
      <c r="Q86" s="195">
        <f t="shared" si="11"/>
        <v>1.0000000000000002E-2</v>
      </c>
    </row>
    <row r="87" spans="1:17">
      <c r="A87" s="34" t="s">
        <v>129</v>
      </c>
      <c r="B87" s="194">
        <f>PPCL_NG!I87+PPCL_Spot!I87+GT_NG!I87+GT_Spot!I87+Bawana_NG!I87+Bawana_RLNG!I87+Bawana_Spot!I87</f>
        <v>-0.02</v>
      </c>
      <c r="C87" s="194">
        <f>PPCL_NG!P87+PPCL_Spot!P87+GT_NG!P87+GT_Spot!P87+Bawana_NG!P87+Bawana_RLNG!P87+Bawana_Spot!P87</f>
        <v>-2.5000000000000001E-2</v>
      </c>
      <c r="D87" s="195">
        <f t="shared" si="6"/>
        <v>5.000000000000001E-3</v>
      </c>
      <c r="E87" s="194">
        <f>PPCL_NG!J87+PPCL_Spot!J87+GT_NG!J87+GT_Spot!J87+Bawana_NG!J87+Bawana_RLNG!J87+Bawana_Spot!J87</f>
        <v>-0.01</v>
      </c>
      <c r="F87" s="194">
        <f>PPCL_NG!Q87+PPCL_Spot!Q87+GT_NG!Q87+GT_Spot!Q87+Bawana_NG!Q87+Bawana_RLNG!Q87+Bawana_Spot!Q87</f>
        <v>-1.2500000000000001E-2</v>
      </c>
      <c r="G87" s="195">
        <f t="shared" si="7"/>
        <v>2.5000000000000005E-3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0</v>
      </c>
      <c r="L87" s="194">
        <f>PPCL_NG!S87+PPCL_Spot!S87+GT_NG!S87+GT_Spot!S87+Bawana_NG!S87+Bawana_RLNG!S87+Bawana_Spot!S87</f>
        <v>0</v>
      </c>
      <c r="M87" s="195">
        <f t="shared" si="9"/>
        <v>0</v>
      </c>
      <c r="N87" s="194">
        <f>PPCL_NG!M87+PPCL_Spot!M87+GT_NG!M87+GT_Spot!M87+Bawana_NG!M87+Bawana_RLNG!M87+Bawana_Spot!M87</f>
        <v>-0.01</v>
      </c>
      <c r="O87" s="194">
        <f>PPCL_NG!T87+PPCL_Spot!T87+GT_NG!T87+GT_Spot!T87+Bawana_NG!T87+Bawana_RLNG!T87+Bawana_Spot!T87</f>
        <v>-1.2500000000000001E-2</v>
      </c>
      <c r="P87" s="195">
        <f t="shared" si="10"/>
        <v>2.5000000000000005E-3</v>
      </c>
      <c r="Q87" s="195">
        <f t="shared" si="11"/>
        <v>1.0000000000000002E-2</v>
      </c>
    </row>
    <row r="88" spans="1:17">
      <c r="A88" s="34" t="s">
        <v>130</v>
      </c>
      <c r="B88" s="194">
        <f>PPCL_NG!I88+PPCL_Spot!I88+GT_NG!I88+GT_Spot!I88+Bawana_NG!I88+Bawana_RLNG!I88+Bawana_Spot!I88</f>
        <v>-0.02</v>
      </c>
      <c r="C88" s="194">
        <f>PPCL_NG!P88+PPCL_Spot!P88+GT_NG!P88+GT_Spot!P88+Bawana_NG!P88+Bawana_RLNG!P88+Bawana_Spot!P88</f>
        <v>-2.5000000000000001E-2</v>
      </c>
      <c r="D88" s="195">
        <f t="shared" si="6"/>
        <v>5.000000000000001E-3</v>
      </c>
      <c r="E88" s="194">
        <f>PPCL_NG!J88+PPCL_Spot!J88+GT_NG!J88+GT_Spot!J88+Bawana_NG!J88+Bawana_RLNG!J88+Bawana_Spot!J88</f>
        <v>-0.01</v>
      </c>
      <c r="F88" s="194">
        <f>PPCL_NG!Q88+PPCL_Spot!Q88+GT_NG!Q88+GT_Spot!Q88+Bawana_NG!Q88+Bawana_RLNG!Q88+Bawana_Spot!Q88</f>
        <v>-1.2500000000000001E-2</v>
      </c>
      <c r="G88" s="195">
        <f t="shared" si="7"/>
        <v>2.5000000000000005E-3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0</v>
      </c>
      <c r="L88" s="194">
        <f>PPCL_NG!S88+PPCL_Spot!S88+GT_NG!S88+GT_Spot!S88+Bawana_NG!S88+Bawana_RLNG!S88+Bawana_Spot!S88</f>
        <v>0</v>
      </c>
      <c r="M88" s="195">
        <f t="shared" si="9"/>
        <v>0</v>
      </c>
      <c r="N88" s="194">
        <f>PPCL_NG!M88+PPCL_Spot!M88+GT_NG!M88+GT_Spot!M88+Bawana_NG!M88+Bawana_RLNG!M88+Bawana_Spot!M88</f>
        <v>-0.01</v>
      </c>
      <c r="O88" s="194">
        <f>PPCL_NG!T88+PPCL_Spot!T88+GT_NG!T88+GT_Spot!T88+Bawana_NG!T88+Bawana_RLNG!T88+Bawana_Spot!T88</f>
        <v>-1.2500000000000001E-2</v>
      </c>
      <c r="P88" s="195">
        <f t="shared" si="10"/>
        <v>2.5000000000000005E-3</v>
      </c>
      <c r="Q88" s="195">
        <f t="shared" si="11"/>
        <v>1.0000000000000002E-2</v>
      </c>
    </row>
    <row r="89" spans="1:17">
      <c r="A89" s="34" t="s">
        <v>131</v>
      </c>
      <c r="B89" s="194">
        <f>PPCL_NG!I89+PPCL_Spot!I89+GT_NG!I89+GT_Spot!I89+Bawana_NG!I89+Bawana_RLNG!I89+Bawana_Spot!I89</f>
        <v>-0.02</v>
      </c>
      <c r="C89" s="194">
        <f>PPCL_NG!P89+PPCL_Spot!P89+GT_NG!P89+GT_Spot!P89+Bawana_NG!P89+Bawana_RLNG!P89+Bawana_Spot!P89</f>
        <v>-2.5000000000000001E-2</v>
      </c>
      <c r="D89" s="195">
        <f t="shared" si="6"/>
        <v>5.000000000000001E-3</v>
      </c>
      <c r="E89" s="194">
        <f>PPCL_NG!J89+PPCL_Spot!J89+GT_NG!J89+GT_Spot!J89+Bawana_NG!J89+Bawana_RLNG!J89+Bawana_Spot!J89</f>
        <v>-0.01</v>
      </c>
      <c r="F89" s="194">
        <f>PPCL_NG!Q89+PPCL_Spot!Q89+GT_NG!Q89+GT_Spot!Q89+Bawana_NG!Q89+Bawana_RLNG!Q89+Bawana_Spot!Q89</f>
        <v>-1.2500000000000001E-2</v>
      </c>
      <c r="G89" s="195">
        <f t="shared" si="7"/>
        <v>2.5000000000000005E-3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0</v>
      </c>
      <c r="L89" s="194">
        <f>PPCL_NG!S89+PPCL_Spot!S89+GT_NG!S89+GT_Spot!S89+Bawana_NG!S89+Bawana_RLNG!S89+Bawana_Spot!S89</f>
        <v>0</v>
      </c>
      <c r="M89" s="195">
        <f t="shared" si="9"/>
        <v>0</v>
      </c>
      <c r="N89" s="194">
        <f>PPCL_NG!M89+PPCL_Spot!M89+GT_NG!M89+GT_Spot!M89+Bawana_NG!M89+Bawana_RLNG!M89+Bawana_Spot!M89</f>
        <v>-0.01</v>
      </c>
      <c r="O89" s="194">
        <f>PPCL_NG!T89+PPCL_Spot!T89+GT_NG!T89+GT_Spot!T89+Bawana_NG!T89+Bawana_RLNG!T89+Bawana_Spot!T89</f>
        <v>-1.2500000000000001E-2</v>
      </c>
      <c r="P89" s="195">
        <f t="shared" si="10"/>
        <v>2.5000000000000005E-3</v>
      </c>
      <c r="Q89" s="195">
        <f t="shared" si="11"/>
        <v>1.0000000000000002E-2</v>
      </c>
    </row>
    <row r="90" spans="1:17">
      <c r="A90" s="34" t="s">
        <v>132</v>
      </c>
      <c r="B90" s="194">
        <f>PPCL_NG!I90+PPCL_Spot!I90+GT_NG!I90+GT_Spot!I90+Bawana_NG!I90+Bawana_RLNG!I90+Bawana_Spot!I90</f>
        <v>-0.02</v>
      </c>
      <c r="C90" s="194">
        <f>PPCL_NG!P90+PPCL_Spot!P90+GT_NG!P90+GT_Spot!P90+Bawana_NG!P90+Bawana_RLNG!P90+Bawana_Spot!P90</f>
        <v>-2.5000000000000001E-2</v>
      </c>
      <c r="D90" s="195">
        <f t="shared" si="6"/>
        <v>5.000000000000001E-3</v>
      </c>
      <c r="E90" s="194">
        <f>PPCL_NG!J90+PPCL_Spot!J90+GT_NG!J90+GT_Spot!J90+Bawana_NG!J90+Bawana_RLNG!J90+Bawana_Spot!J90</f>
        <v>-0.01</v>
      </c>
      <c r="F90" s="194">
        <f>PPCL_NG!Q90+PPCL_Spot!Q90+GT_NG!Q90+GT_Spot!Q90+Bawana_NG!Q90+Bawana_RLNG!Q90+Bawana_Spot!Q90</f>
        <v>-1.2500000000000001E-2</v>
      </c>
      <c r="G90" s="195">
        <f t="shared" si="7"/>
        <v>2.5000000000000005E-3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0</v>
      </c>
      <c r="L90" s="194">
        <f>PPCL_NG!S90+PPCL_Spot!S90+GT_NG!S90+GT_Spot!S90+Bawana_NG!S90+Bawana_RLNG!S90+Bawana_Spot!S90</f>
        <v>0</v>
      </c>
      <c r="M90" s="195">
        <f t="shared" si="9"/>
        <v>0</v>
      </c>
      <c r="N90" s="194">
        <f>PPCL_NG!M90+PPCL_Spot!M90+GT_NG!M90+GT_Spot!M90+Bawana_NG!M90+Bawana_RLNG!M90+Bawana_Spot!M90</f>
        <v>-0.01</v>
      </c>
      <c r="O90" s="194">
        <f>PPCL_NG!T90+PPCL_Spot!T90+GT_NG!T90+GT_Spot!T90+Bawana_NG!T90+Bawana_RLNG!T90+Bawana_Spot!T90</f>
        <v>-1.2500000000000001E-2</v>
      </c>
      <c r="P90" s="195">
        <f t="shared" si="10"/>
        <v>2.5000000000000005E-3</v>
      </c>
      <c r="Q90" s="195">
        <f t="shared" si="11"/>
        <v>1.0000000000000002E-2</v>
      </c>
    </row>
    <row r="91" spans="1:17">
      <c r="A91" s="34" t="s">
        <v>133</v>
      </c>
      <c r="B91" s="194">
        <f>PPCL_NG!I91+PPCL_Spot!I91+GT_NG!I91+GT_Spot!I91+Bawana_NG!I91+Bawana_RLNG!I91+Bawana_Spot!I91</f>
        <v>-0.02</v>
      </c>
      <c r="C91" s="194">
        <f>PPCL_NG!P91+PPCL_Spot!P91+GT_NG!P91+GT_Spot!P91+Bawana_NG!P91+Bawana_RLNG!P91+Bawana_Spot!P91</f>
        <v>-2.5000000000000001E-2</v>
      </c>
      <c r="D91" s="195">
        <f t="shared" si="6"/>
        <v>5.000000000000001E-3</v>
      </c>
      <c r="E91" s="194">
        <f>PPCL_NG!J91+PPCL_Spot!J91+GT_NG!J91+GT_Spot!J91+Bawana_NG!J91+Bawana_RLNG!J91+Bawana_Spot!J91</f>
        <v>-0.01</v>
      </c>
      <c r="F91" s="194">
        <f>PPCL_NG!Q91+PPCL_Spot!Q91+GT_NG!Q91+GT_Spot!Q91+Bawana_NG!Q91+Bawana_RLNG!Q91+Bawana_Spot!Q91</f>
        <v>-1.2500000000000001E-2</v>
      </c>
      <c r="G91" s="195">
        <f t="shared" si="7"/>
        <v>2.5000000000000005E-3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0</v>
      </c>
      <c r="L91" s="194">
        <f>PPCL_NG!S91+PPCL_Spot!S91+GT_NG!S91+GT_Spot!S91+Bawana_NG!S91+Bawana_RLNG!S91+Bawana_Spot!S91</f>
        <v>0</v>
      </c>
      <c r="M91" s="195">
        <f t="shared" si="9"/>
        <v>0</v>
      </c>
      <c r="N91" s="194">
        <f>PPCL_NG!M91+PPCL_Spot!M91+GT_NG!M91+GT_Spot!M91+Bawana_NG!M91+Bawana_RLNG!M91+Bawana_Spot!M91</f>
        <v>-0.01</v>
      </c>
      <c r="O91" s="194">
        <f>PPCL_NG!T91+PPCL_Spot!T91+GT_NG!T91+GT_Spot!T91+Bawana_NG!T91+Bawana_RLNG!T91+Bawana_Spot!T91</f>
        <v>-1.2500000000000001E-2</v>
      </c>
      <c r="P91" s="195">
        <f t="shared" si="10"/>
        <v>2.5000000000000005E-3</v>
      </c>
      <c r="Q91" s="195">
        <f t="shared" si="11"/>
        <v>1.0000000000000002E-2</v>
      </c>
    </row>
    <row r="92" spans="1:17">
      <c r="A92" s="34" t="s">
        <v>134</v>
      </c>
      <c r="B92" s="194">
        <f>PPCL_NG!I92+PPCL_Spot!I92+GT_NG!I92+GT_Spot!I92+Bawana_NG!I92+Bawana_RLNG!I92+Bawana_Spot!I92</f>
        <v>-0.02</v>
      </c>
      <c r="C92" s="194">
        <f>PPCL_NG!P92+PPCL_Spot!P92+GT_NG!P92+GT_Spot!P92+Bawana_NG!P92+Bawana_RLNG!P92+Bawana_Spot!P92</f>
        <v>-2.5000000000000001E-2</v>
      </c>
      <c r="D92" s="195">
        <f t="shared" si="6"/>
        <v>5.000000000000001E-3</v>
      </c>
      <c r="E92" s="194">
        <f>PPCL_NG!J92+PPCL_Spot!J92+GT_NG!J92+GT_Spot!J92+Bawana_NG!J92+Bawana_RLNG!J92+Bawana_Spot!J92</f>
        <v>-0.01</v>
      </c>
      <c r="F92" s="194">
        <f>PPCL_NG!Q92+PPCL_Spot!Q92+GT_NG!Q92+GT_Spot!Q92+Bawana_NG!Q92+Bawana_RLNG!Q92+Bawana_Spot!Q92</f>
        <v>-1.2500000000000001E-2</v>
      </c>
      <c r="G92" s="195">
        <f t="shared" si="7"/>
        <v>2.5000000000000005E-3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0</v>
      </c>
      <c r="L92" s="194">
        <f>PPCL_NG!S92+PPCL_Spot!S92+GT_NG!S92+GT_Spot!S92+Bawana_NG!S92+Bawana_RLNG!S92+Bawana_Spot!S92</f>
        <v>0</v>
      </c>
      <c r="M92" s="195">
        <f t="shared" si="9"/>
        <v>0</v>
      </c>
      <c r="N92" s="194">
        <f>PPCL_NG!M92+PPCL_Spot!M92+GT_NG!M92+GT_Spot!M92+Bawana_NG!M92+Bawana_RLNG!M92+Bawana_Spot!M92</f>
        <v>-0.01</v>
      </c>
      <c r="O92" s="194">
        <f>PPCL_NG!T92+PPCL_Spot!T92+GT_NG!T92+GT_Spot!T92+Bawana_NG!T92+Bawana_RLNG!T92+Bawana_Spot!T92</f>
        <v>-1.2500000000000001E-2</v>
      </c>
      <c r="P92" s="195">
        <f t="shared" si="10"/>
        <v>2.5000000000000005E-3</v>
      </c>
      <c r="Q92" s="195">
        <f t="shared" si="11"/>
        <v>1.0000000000000002E-2</v>
      </c>
    </row>
    <row r="93" spans="1:17">
      <c r="A93" s="34" t="s">
        <v>135</v>
      </c>
      <c r="B93" s="194">
        <f>PPCL_NG!I93+PPCL_Spot!I93+GT_NG!I93+GT_Spot!I93+Bawana_NG!I93+Bawana_RLNG!I93+Bawana_Spot!I93</f>
        <v>-0.02</v>
      </c>
      <c r="C93" s="194">
        <f>PPCL_NG!P93+PPCL_Spot!P93+GT_NG!P93+GT_Spot!P93+Bawana_NG!P93+Bawana_RLNG!P93+Bawana_Spot!P93</f>
        <v>-2.5000000000000001E-2</v>
      </c>
      <c r="D93" s="195">
        <f t="shared" si="6"/>
        <v>5.000000000000001E-3</v>
      </c>
      <c r="E93" s="194">
        <f>PPCL_NG!J93+PPCL_Spot!J93+GT_NG!J93+GT_Spot!J93+Bawana_NG!J93+Bawana_RLNG!J93+Bawana_Spot!J93</f>
        <v>-0.01</v>
      </c>
      <c r="F93" s="194">
        <f>PPCL_NG!Q93+PPCL_Spot!Q93+GT_NG!Q93+GT_Spot!Q93+Bawana_NG!Q93+Bawana_RLNG!Q93+Bawana_Spot!Q93</f>
        <v>-1.2500000000000001E-2</v>
      </c>
      <c r="G93" s="195">
        <f t="shared" si="7"/>
        <v>2.5000000000000005E-3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0</v>
      </c>
      <c r="L93" s="194">
        <f>PPCL_NG!S93+PPCL_Spot!S93+GT_NG!S93+GT_Spot!S93+Bawana_NG!S93+Bawana_RLNG!S93+Bawana_Spot!S93</f>
        <v>0</v>
      </c>
      <c r="M93" s="195">
        <f t="shared" si="9"/>
        <v>0</v>
      </c>
      <c r="N93" s="194">
        <f>PPCL_NG!M93+PPCL_Spot!M93+GT_NG!M93+GT_Spot!M93+Bawana_NG!M93+Bawana_RLNG!M93+Bawana_Spot!M93</f>
        <v>-0.01</v>
      </c>
      <c r="O93" s="194">
        <f>PPCL_NG!T93+PPCL_Spot!T93+GT_NG!T93+GT_Spot!T93+Bawana_NG!T93+Bawana_RLNG!T93+Bawana_Spot!T93</f>
        <v>-1.2500000000000001E-2</v>
      </c>
      <c r="P93" s="195">
        <f t="shared" si="10"/>
        <v>2.5000000000000005E-3</v>
      </c>
      <c r="Q93" s="195">
        <f t="shared" si="11"/>
        <v>1.0000000000000002E-2</v>
      </c>
    </row>
    <row r="94" spans="1:17">
      <c r="A94" s="34" t="s">
        <v>136</v>
      </c>
      <c r="B94" s="194">
        <f>PPCL_NG!I94+PPCL_Spot!I94+GT_NG!I94+GT_Spot!I94+Bawana_NG!I94+Bawana_RLNG!I94+Bawana_Spot!I94</f>
        <v>-0.02</v>
      </c>
      <c r="C94" s="194">
        <f>PPCL_NG!P94+PPCL_Spot!P94+GT_NG!P94+GT_Spot!P94+Bawana_NG!P94+Bawana_RLNG!P94+Bawana_Spot!P94</f>
        <v>-2.5000000000000001E-2</v>
      </c>
      <c r="D94" s="195">
        <f t="shared" si="6"/>
        <v>5.000000000000001E-3</v>
      </c>
      <c r="E94" s="194">
        <f>PPCL_NG!J94+PPCL_Spot!J94+GT_NG!J94+GT_Spot!J94+Bawana_NG!J94+Bawana_RLNG!J94+Bawana_Spot!J94</f>
        <v>-0.01</v>
      </c>
      <c r="F94" s="194">
        <f>PPCL_NG!Q94+PPCL_Spot!Q94+GT_NG!Q94+GT_Spot!Q94+Bawana_NG!Q94+Bawana_RLNG!Q94+Bawana_Spot!Q94</f>
        <v>-1.2500000000000001E-2</v>
      </c>
      <c r="G94" s="195">
        <f t="shared" si="7"/>
        <v>2.5000000000000005E-3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0</v>
      </c>
      <c r="L94" s="194">
        <f>PPCL_NG!S94+PPCL_Spot!S94+GT_NG!S94+GT_Spot!S94+Bawana_NG!S94+Bawana_RLNG!S94+Bawana_Spot!S94</f>
        <v>0</v>
      </c>
      <c r="M94" s="195">
        <f t="shared" si="9"/>
        <v>0</v>
      </c>
      <c r="N94" s="194">
        <f>PPCL_NG!M94+PPCL_Spot!M94+GT_NG!M94+GT_Spot!M94+Bawana_NG!M94+Bawana_RLNG!M94+Bawana_Spot!M94</f>
        <v>-0.01</v>
      </c>
      <c r="O94" s="194">
        <f>PPCL_NG!T94+PPCL_Spot!T94+GT_NG!T94+GT_Spot!T94+Bawana_NG!T94+Bawana_RLNG!T94+Bawana_Spot!T94</f>
        <v>-1.2500000000000001E-2</v>
      </c>
      <c r="P94" s="195">
        <f t="shared" si="10"/>
        <v>2.5000000000000005E-3</v>
      </c>
      <c r="Q94" s="195">
        <f t="shared" si="11"/>
        <v>1.0000000000000002E-2</v>
      </c>
    </row>
    <row r="95" spans="1:17">
      <c r="A95" s="34" t="s">
        <v>137</v>
      </c>
      <c r="B95" s="194">
        <f>PPCL_NG!I95+PPCL_Spot!I95+GT_NG!I95+GT_Spot!I95+Bawana_NG!I95+Bawana_RLNG!I95+Bawana_Spot!I95</f>
        <v>-0.02</v>
      </c>
      <c r="C95" s="194">
        <f>PPCL_NG!P95+PPCL_Spot!P95+GT_NG!P95+GT_Spot!P95+Bawana_NG!P95+Bawana_RLNG!P95+Bawana_Spot!P95</f>
        <v>-2.5000000000000001E-2</v>
      </c>
      <c r="D95" s="195">
        <f t="shared" si="6"/>
        <v>5.000000000000001E-3</v>
      </c>
      <c r="E95" s="194">
        <f>PPCL_NG!J95+PPCL_Spot!J95+GT_NG!J95+GT_Spot!J95+Bawana_NG!J95+Bawana_RLNG!J95+Bawana_Spot!J95</f>
        <v>-0.01</v>
      </c>
      <c r="F95" s="194">
        <f>PPCL_NG!Q95+PPCL_Spot!Q95+GT_NG!Q95+GT_Spot!Q95+Bawana_NG!Q95+Bawana_RLNG!Q95+Bawana_Spot!Q95</f>
        <v>-1.2500000000000001E-2</v>
      </c>
      <c r="G95" s="195">
        <f t="shared" si="7"/>
        <v>2.5000000000000005E-3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0</v>
      </c>
      <c r="L95" s="194">
        <f>PPCL_NG!S95+PPCL_Spot!S95+GT_NG!S95+GT_Spot!S95+Bawana_NG!S95+Bawana_RLNG!S95+Bawana_Spot!S95</f>
        <v>0</v>
      </c>
      <c r="M95" s="195">
        <f t="shared" si="9"/>
        <v>0</v>
      </c>
      <c r="N95" s="194">
        <f>PPCL_NG!M95+PPCL_Spot!M95+GT_NG!M95+GT_Spot!M95+Bawana_NG!M95+Bawana_RLNG!M95+Bawana_Spot!M95</f>
        <v>-0.01</v>
      </c>
      <c r="O95" s="194">
        <f>PPCL_NG!T95+PPCL_Spot!T95+GT_NG!T95+GT_Spot!T95+Bawana_NG!T95+Bawana_RLNG!T95+Bawana_Spot!T95</f>
        <v>-1.2500000000000001E-2</v>
      </c>
      <c r="P95" s="195">
        <f t="shared" si="10"/>
        <v>2.5000000000000005E-3</v>
      </c>
      <c r="Q95" s="195">
        <f t="shared" si="11"/>
        <v>1.0000000000000002E-2</v>
      </c>
    </row>
    <row r="96" spans="1:17">
      <c r="A96" s="34" t="s">
        <v>138</v>
      </c>
      <c r="B96" s="194">
        <f>PPCL_NG!I96+PPCL_Spot!I96+GT_NG!I96+GT_Spot!I96+Bawana_NG!I96+Bawana_RLNG!I96+Bawana_Spot!I96</f>
        <v>-0.02</v>
      </c>
      <c r="C96" s="194">
        <f>PPCL_NG!P96+PPCL_Spot!P96+GT_NG!P96+GT_Spot!P96+Bawana_NG!P96+Bawana_RLNG!P96+Bawana_Spot!P96</f>
        <v>-2.5000000000000001E-2</v>
      </c>
      <c r="D96" s="195">
        <f t="shared" si="6"/>
        <v>5.000000000000001E-3</v>
      </c>
      <c r="E96" s="194">
        <f>PPCL_NG!J96+PPCL_Spot!J96+GT_NG!J96+GT_Spot!J96+Bawana_NG!J96+Bawana_RLNG!J96+Bawana_Spot!J96</f>
        <v>-0.01</v>
      </c>
      <c r="F96" s="194">
        <f>PPCL_NG!Q96+PPCL_Spot!Q96+GT_NG!Q96+GT_Spot!Q96+Bawana_NG!Q96+Bawana_RLNG!Q96+Bawana_Spot!Q96</f>
        <v>-1.2500000000000001E-2</v>
      </c>
      <c r="G96" s="195">
        <f t="shared" si="7"/>
        <v>2.5000000000000005E-3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0</v>
      </c>
      <c r="L96" s="194">
        <f>PPCL_NG!S96+PPCL_Spot!S96+GT_NG!S96+GT_Spot!S96+Bawana_NG!S96+Bawana_RLNG!S96+Bawana_Spot!S96</f>
        <v>0</v>
      </c>
      <c r="M96" s="195">
        <f t="shared" si="9"/>
        <v>0</v>
      </c>
      <c r="N96" s="194">
        <f>PPCL_NG!M96+PPCL_Spot!M96+GT_NG!M96+GT_Spot!M96+Bawana_NG!M96+Bawana_RLNG!M96+Bawana_Spot!M96</f>
        <v>-0.01</v>
      </c>
      <c r="O96" s="194">
        <f>PPCL_NG!T96+PPCL_Spot!T96+GT_NG!T96+GT_Spot!T96+Bawana_NG!T96+Bawana_RLNG!T96+Bawana_Spot!T96</f>
        <v>-1.2500000000000001E-2</v>
      </c>
      <c r="P96" s="195">
        <f t="shared" si="10"/>
        <v>2.5000000000000005E-3</v>
      </c>
      <c r="Q96" s="195">
        <f t="shared" si="11"/>
        <v>1.0000000000000002E-2</v>
      </c>
    </row>
    <row r="97" spans="1:17">
      <c r="A97" s="34" t="s">
        <v>139</v>
      </c>
      <c r="B97" s="194">
        <f>PPCL_NG!I97+PPCL_Spot!I97+GT_NG!I97+GT_Spot!I97+Bawana_NG!I97+Bawana_RLNG!I97+Bawana_Spot!I97</f>
        <v>-0.02</v>
      </c>
      <c r="C97" s="194">
        <f>PPCL_NG!P97+PPCL_Spot!P97+GT_NG!P97+GT_Spot!P97+Bawana_NG!P97+Bawana_RLNG!P97+Bawana_Spot!P97</f>
        <v>-2.5000000000000001E-2</v>
      </c>
      <c r="D97" s="195">
        <f t="shared" si="6"/>
        <v>5.000000000000001E-3</v>
      </c>
      <c r="E97" s="194">
        <f>PPCL_NG!J97+PPCL_Spot!J97+GT_NG!J97+GT_Spot!J97+Bawana_NG!J97+Bawana_RLNG!J97+Bawana_Spot!J97</f>
        <v>-0.01</v>
      </c>
      <c r="F97" s="194">
        <f>PPCL_NG!Q97+PPCL_Spot!Q97+GT_NG!Q97+GT_Spot!Q97+Bawana_NG!Q97+Bawana_RLNG!Q97+Bawana_Spot!Q97</f>
        <v>-1.2500000000000001E-2</v>
      </c>
      <c r="G97" s="195">
        <f t="shared" si="7"/>
        <v>2.5000000000000005E-3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0</v>
      </c>
      <c r="L97" s="194">
        <f>PPCL_NG!S97+PPCL_Spot!S97+GT_NG!S97+GT_Spot!S97+Bawana_NG!S97+Bawana_RLNG!S97+Bawana_Spot!S97</f>
        <v>0</v>
      </c>
      <c r="M97" s="195">
        <f t="shared" si="9"/>
        <v>0</v>
      </c>
      <c r="N97" s="194">
        <f>PPCL_NG!M97+PPCL_Spot!M97+GT_NG!M97+GT_Spot!M97+Bawana_NG!M97+Bawana_RLNG!M97+Bawana_Spot!M97</f>
        <v>-0.01</v>
      </c>
      <c r="O97" s="194">
        <f>PPCL_NG!T97+PPCL_Spot!T97+GT_NG!T97+GT_Spot!T97+Bawana_NG!T97+Bawana_RLNG!T97+Bawana_Spot!T97</f>
        <v>-1.2500000000000001E-2</v>
      </c>
      <c r="P97" s="195">
        <f t="shared" si="10"/>
        <v>2.5000000000000005E-3</v>
      </c>
      <c r="Q97" s="195">
        <f t="shared" si="11"/>
        <v>1.0000000000000002E-2</v>
      </c>
    </row>
    <row r="98" spans="1:17">
      <c r="A98" s="34" t="s">
        <v>140</v>
      </c>
      <c r="B98" s="194">
        <f>PPCL_NG!I98+PPCL_Spot!I98+GT_NG!I98+GT_Spot!I98+Bawana_NG!I98+Bawana_RLNG!I98+Bawana_Spot!I98</f>
        <v>-0.02</v>
      </c>
      <c r="C98" s="194">
        <f>PPCL_NG!P98+PPCL_Spot!P98+GT_NG!P98+GT_Spot!P98+Bawana_NG!P98+Bawana_RLNG!P98+Bawana_Spot!P98</f>
        <v>-2.5000000000000001E-2</v>
      </c>
      <c r="D98" s="195">
        <f t="shared" si="6"/>
        <v>5.000000000000001E-3</v>
      </c>
      <c r="E98" s="194">
        <f>PPCL_NG!J98+PPCL_Spot!J98+GT_NG!J98+GT_Spot!J98+Bawana_NG!J98+Bawana_RLNG!J98+Bawana_Spot!J98</f>
        <v>-0.01</v>
      </c>
      <c r="F98" s="194">
        <f>PPCL_NG!Q98+PPCL_Spot!Q98+GT_NG!Q98+GT_Spot!Q98+Bawana_NG!Q98+Bawana_RLNG!Q98+Bawana_Spot!Q98</f>
        <v>-1.2500000000000001E-2</v>
      </c>
      <c r="G98" s="195">
        <f t="shared" si="7"/>
        <v>2.5000000000000005E-3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0</v>
      </c>
      <c r="L98" s="194">
        <f>PPCL_NG!S98+PPCL_Spot!S98+GT_NG!S98+GT_Spot!S98+Bawana_NG!S98+Bawana_RLNG!S98+Bawana_Spot!S98</f>
        <v>0</v>
      </c>
      <c r="M98" s="195">
        <f t="shared" si="9"/>
        <v>0</v>
      </c>
      <c r="N98" s="194">
        <f>PPCL_NG!M98+PPCL_Spot!M98+GT_NG!M98+GT_Spot!M98+Bawana_NG!M98+Bawana_RLNG!M98+Bawana_Spot!M98</f>
        <v>-0.01</v>
      </c>
      <c r="O98" s="194">
        <f>PPCL_NG!T98+PPCL_Spot!T98+GT_NG!T98+GT_Spot!T98+Bawana_NG!T98+Bawana_RLNG!T98+Bawana_Spot!T98</f>
        <v>-1.2500000000000001E-2</v>
      </c>
      <c r="P98" s="195">
        <f t="shared" si="10"/>
        <v>2.5000000000000005E-3</v>
      </c>
      <c r="Q98" s="195">
        <f t="shared" si="11"/>
        <v>1.0000000000000002E-2</v>
      </c>
    </row>
    <row r="99" spans="1:17">
      <c r="A99" s="34" t="s">
        <v>324</v>
      </c>
      <c r="B99" s="194">
        <f>PPCL_NG!I99+PPCL_Spot!I99+GT_NG!I99+GT_Spot!I99+Bawana_NG!I99+Bawana_RLNG!I99+Bawana_Spot!I99</f>
        <v>-6.4000000000000049E-4</v>
      </c>
      <c r="C99" s="194">
        <f>PPCL_NG!P99+PPCL_Spot!P99+GT_NG!P99+GT_Spot!P99+Bawana_NG!P99+Bawana_RLNG!P99+Bawana_Spot!P99</f>
        <v>-7.1999999999999983E-4</v>
      </c>
      <c r="D99" s="195">
        <f t="shared" si="6"/>
        <v>7.9999999999999342E-5</v>
      </c>
      <c r="E99" s="194">
        <f>PPCL_NG!J99+PPCL_Spot!J99+GT_NG!J99+GT_Spot!J99+Bawana_NG!J99+Bawana_RLNG!J99+Bawana_Spot!J99</f>
        <v>-3.2000000000000024E-4</v>
      </c>
      <c r="F99" s="194">
        <f>PPCL_NG!Q99+PPCL_Spot!Q99+GT_NG!Q99+GT_Spot!Q99+Bawana_NG!Q99+Bawana_RLNG!Q99+Bawana_Spot!Q99</f>
        <v>-3.5999999999999991E-4</v>
      </c>
      <c r="G99" s="195">
        <f t="shared" si="7"/>
        <v>3.9999999999999671E-5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-8.0000000000000034E-5</v>
      </c>
      <c r="L99" s="194">
        <f>PPCL_NG!S99+PPCL_Spot!S99+GT_NG!S99+GT_Spot!S99+Bawana_NG!S99+Bawana_RLNG!S99+Bawana_Spot!S99</f>
        <v>-8.0000000000000061E-5</v>
      </c>
      <c r="M99" s="195">
        <f t="shared" si="9"/>
        <v>0</v>
      </c>
      <c r="N99" s="194">
        <f>PPCL_NG!M99+PPCL_Spot!M99+GT_NG!M99+GT_Spot!M99+Bawana_NG!M99+Bawana_RLNG!M99+Bawana_Spot!M99</f>
        <v>-4.0000000000000029E-4</v>
      </c>
      <c r="O99" s="194">
        <f>PPCL_NG!T99+PPCL_Spot!T99+GT_NG!T99+GT_Spot!T99+Bawana_NG!T99+Bawana_RLNG!T99+Bawana_Spot!T99</f>
        <v>-4.4000000000000002E-4</v>
      </c>
      <c r="P99" s="195">
        <f t="shared" si="10"/>
        <v>3.9999999999999725E-5</v>
      </c>
      <c r="Q99" s="195">
        <f t="shared" si="11"/>
        <v>1.5999999999999874E-4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N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45625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>
        <v>0</v>
      </c>
      <c r="Y1" s="50" t="s">
        <v>584</v>
      </c>
      <c r="Z1" s="50" t="s">
        <v>585</v>
      </c>
      <c r="AA1" s="50" t="s">
        <v>368</v>
      </c>
      <c r="AB1" s="50" t="s">
        <v>586</v>
      </c>
      <c r="AC1" s="50" t="s">
        <v>587</v>
      </c>
      <c r="AD1" s="50" t="s">
        <v>367</v>
      </c>
      <c r="AE1" s="50" t="s">
        <v>588</v>
      </c>
      <c r="AF1" s="50" t="s">
        <v>589</v>
      </c>
      <c r="AG1" s="50" t="s">
        <v>590</v>
      </c>
      <c r="AH1" s="50" t="s">
        <v>311</v>
      </c>
      <c r="AI1" s="50">
        <v>0</v>
      </c>
      <c r="AJ1" s="50">
        <v>0</v>
      </c>
      <c r="AK1" s="50">
        <v>0</v>
      </c>
      <c r="AL1" s="50">
        <v>0</v>
      </c>
      <c r="AM1" s="50">
        <v>0</v>
      </c>
      <c r="AN1" s="50">
        <v>0</v>
      </c>
      <c r="AO1" s="50">
        <v>0</v>
      </c>
      <c r="AP1" s="50">
        <v>0</v>
      </c>
      <c r="AQ1" s="50">
        <v>0</v>
      </c>
      <c r="AR1" s="50">
        <v>0</v>
      </c>
      <c r="AS1" s="50">
        <v>0</v>
      </c>
      <c r="AT1" s="50">
        <v>0</v>
      </c>
      <c r="AU1" s="50">
        <v>0</v>
      </c>
      <c r="AV1" s="50">
        <v>0</v>
      </c>
      <c r="AW1" s="50">
        <v>0</v>
      </c>
      <c r="AX1" s="50">
        <v>0</v>
      </c>
      <c r="AY1" s="50">
        <v>0</v>
      </c>
      <c r="AZ1" s="50">
        <v>0</v>
      </c>
      <c r="BA1" s="50">
        <v>0</v>
      </c>
      <c r="BB1" s="50">
        <v>0</v>
      </c>
      <c r="BC1" s="50">
        <v>0</v>
      </c>
      <c r="BD1" s="50">
        <v>0</v>
      </c>
      <c r="BE1" s="50">
        <v>0</v>
      </c>
      <c r="BF1" s="50">
        <v>0</v>
      </c>
      <c r="BG1" s="50">
        <v>0</v>
      </c>
      <c r="BH1" s="50">
        <v>0</v>
      </c>
      <c r="BI1" s="50">
        <v>0</v>
      </c>
      <c r="BJ1" s="50">
        <v>0</v>
      </c>
      <c r="BK1" s="50">
        <v>0</v>
      </c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>
        <v>0</v>
      </c>
      <c r="Y2" s="150" t="s">
        <v>146</v>
      </c>
      <c r="Z2" s="150" t="s">
        <v>146</v>
      </c>
      <c r="AA2" s="150" t="s">
        <v>145</v>
      </c>
      <c r="AB2" s="150" t="s">
        <v>149</v>
      </c>
      <c r="AC2" s="150" t="s">
        <v>145</v>
      </c>
      <c r="AD2" s="150" t="s">
        <v>145</v>
      </c>
      <c r="AE2" s="150" t="s">
        <v>145</v>
      </c>
      <c r="AF2" s="150" t="s">
        <v>145</v>
      </c>
      <c r="AG2" s="150" t="s">
        <v>145</v>
      </c>
      <c r="AH2" s="150" t="s">
        <v>145</v>
      </c>
      <c r="AI2" s="150">
        <v>0</v>
      </c>
      <c r="AJ2" s="150">
        <v>0</v>
      </c>
      <c r="AK2" s="150">
        <v>0</v>
      </c>
      <c r="AL2" s="150">
        <v>0</v>
      </c>
      <c r="AM2" s="150">
        <v>0</v>
      </c>
      <c r="AN2" s="150">
        <v>0</v>
      </c>
      <c r="AO2" s="150">
        <v>0</v>
      </c>
      <c r="AP2" s="150">
        <v>0</v>
      </c>
      <c r="AQ2" s="150">
        <v>0</v>
      </c>
      <c r="AR2" s="150">
        <v>0</v>
      </c>
      <c r="AS2" s="150">
        <v>0</v>
      </c>
      <c r="AT2" s="150">
        <v>0</v>
      </c>
      <c r="AU2" s="150">
        <v>0</v>
      </c>
      <c r="AV2" s="150">
        <v>0</v>
      </c>
      <c r="AW2" s="150">
        <v>0</v>
      </c>
      <c r="AX2" s="150">
        <v>0</v>
      </c>
      <c r="AY2" s="150">
        <v>0</v>
      </c>
      <c r="AZ2" s="150">
        <v>0</v>
      </c>
      <c r="BA2" s="150">
        <v>0</v>
      </c>
      <c r="BB2" s="150">
        <v>0</v>
      </c>
      <c r="BC2" s="150">
        <v>0</v>
      </c>
      <c r="BD2" s="150">
        <v>0</v>
      </c>
      <c r="BE2" s="150">
        <v>0</v>
      </c>
      <c r="BF2" s="150">
        <v>0</v>
      </c>
      <c r="BG2" s="150">
        <v>0</v>
      </c>
      <c r="BH2" s="150">
        <v>0</v>
      </c>
      <c r="BI2" s="150">
        <v>0</v>
      </c>
      <c r="BJ2" s="150">
        <v>0</v>
      </c>
      <c r="BK2" s="150">
        <v>0</v>
      </c>
    </row>
    <row r="3" spans="1:63">
      <c r="A3" s="8" t="s">
        <v>45</v>
      </c>
      <c r="B3" s="39">
        <v>18.0044</v>
      </c>
      <c r="C3" s="22"/>
      <c r="D3" s="22"/>
      <c r="E3" s="22"/>
      <c r="F3" s="22"/>
      <c r="G3" s="22"/>
      <c r="H3" s="22"/>
      <c r="I3" s="22"/>
      <c r="J3" s="22">
        <v>6.120615293214196</v>
      </c>
      <c r="K3" s="24">
        <f>SUM(C3:J3)</f>
        <v>6.120615293214196</v>
      </c>
      <c r="L3" s="23">
        <f>U3+V3</f>
        <v>4.5190542914898151</v>
      </c>
      <c r="M3" s="40">
        <f>K3+L3</f>
        <v>10.639669584704011</v>
      </c>
      <c r="O3" s="38">
        <f>-SUM(P3:S3,U3)</f>
        <v>-7.242728096970132</v>
      </c>
      <c r="P3" s="38">
        <f t="shared" ref="P3:P34" si="0">SUMPRODUCT($X3:$AQ3,$X$103:$AQ$103)+D3</f>
        <v>0.61206152932141966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6.6306665676487127</v>
      </c>
      <c r="T3">
        <v>2</v>
      </c>
      <c r="U3" s="46">
        <f>IFERROR(-HLOOKUP($U$1,IEX!$W$2:$BH$98,T3,FALSE),0)</f>
        <v>0</v>
      </c>
      <c r="V3" s="47">
        <f>SUM(X3:AQ3)</f>
        <v>4.5190542914898151</v>
      </c>
      <c r="W3" s="53"/>
      <c r="X3" s="47">
        <v>0</v>
      </c>
      <c r="Y3" s="47">
        <v>0.30603076466070983</v>
      </c>
      <c r="Z3" s="47">
        <v>0.30603076466070983</v>
      </c>
      <c r="AA3" s="47">
        <v>1.122112803755936</v>
      </c>
      <c r="AB3" s="47">
        <v>0.51005127443451637</v>
      </c>
      <c r="AC3" s="47">
        <v>0.51005127443451637</v>
      </c>
      <c r="AD3" s="47">
        <v>0.25502563721725818</v>
      </c>
      <c r="AE3" s="47">
        <v>0.48964922345713568</v>
      </c>
      <c r="AF3" s="47">
        <v>0.40804101954761313</v>
      </c>
      <c r="AG3" s="47">
        <v>0.30603076466070983</v>
      </c>
      <c r="AH3" s="47">
        <v>0.30603076466070983</v>
      </c>
      <c r="AI3" s="47">
        <v>0</v>
      </c>
      <c r="AJ3" s="47">
        <v>0</v>
      </c>
      <c r="AK3" s="47">
        <v>0</v>
      </c>
      <c r="AL3" s="47">
        <v>0</v>
      </c>
      <c r="AM3" s="47">
        <v>0</v>
      </c>
      <c r="AN3" s="47">
        <v>0</v>
      </c>
      <c r="AO3" s="47">
        <v>0</v>
      </c>
      <c r="AP3" s="47">
        <v>0</v>
      </c>
      <c r="AQ3" s="47">
        <v>0</v>
      </c>
      <c r="AR3" s="47">
        <v>0</v>
      </c>
      <c r="AS3" s="47">
        <v>0</v>
      </c>
      <c r="AT3" s="47">
        <v>0</v>
      </c>
      <c r="AU3" s="47">
        <v>0</v>
      </c>
      <c r="AV3" s="47">
        <v>0</v>
      </c>
      <c r="AW3" s="47">
        <v>0</v>
      </c>
      <c r="AX3" s="47">
        <v>0</v>
      </c>
      <c r="AY3" s="47">
        <v>0</v>
      </c>
      <c r="AZ3" s="47">
        <v>0</v>
      </c>
      <c r="BA3" s="47">
        <v>0</v>
      </c>
      <c r="BB3" s="47">
        <v>0</v>
      </c>
      <c r="BC3" s="47">
        <v>0</v>
      </c>
      <c r="BD3" s="47">
        <v>0</v>
      </c>
      <c r="BE3" s="47">
        <v>0</v>
      </c>
      <c r="BF3" s="47">
        <v>0</v>
      </c>
      <c r="BG3" s="47">
        <v>0</v>
      </c>
      <c r="BH3" s="47">
        <v>0</v>
      </c>
      <c r="BI3" s="47">
        <v>0</v>
      </c>
      <c r="BJ3" s="47">
        <v>0</v>
      </c>
      <c r="BK3" s="47">
        <v>0</v>
      </c>
    </row>
    <row r="4" spans="1:63">
      <c r="A4" s="8" t="s">
        <v>46</v>
      </c>
      <c r="B4" s="39">
        <v>17.7804</v>
      </c>
      <c r="C4" s="22"/>
      <c r="D4" s="22"/>
      <c r="E4" s="22"/>
      <c r="F4" s="22"/>
      <c r="G4" s="22"/>
      <c r="H4" s="22"/>
      <c r="I4" s="22"/>
      <c r="J4" s="22">
        <v>6.120615293214196</v>
      </c>
      <c r="K4" s="24">
        <f t="shared" ref="K4:K67" si="4">SUM(C4:J4)</f>
        <v>6.120615293214196</v>
      </c>
      <c r="L4" s="23">
        <f t="shared" ref="L4:L67" si="5">U4+V4</f>
        <v>4.5190542914898151</v>
      </c>
      <c r="M4" s="40">
        <f t="shared" ref="M4:M67" si="6">K4+L4</f>
        <v>10.639669584704011</v>
      </c>
      <c r="O4" s="38">
        <f t="shared" ref="O4:O67" si="7">-SUM(P4:S4,U4)</f>
        <v>-7.242728096970132</v>
      </c>
      <c r="P4" s="38">
        <f t="shared" si="0"/>
        <v>0.61206152932141966</v>
      </c>
      <c r="Q4" s="38">
        <f t="shared" si="1"/>
        <v>0</v>
      </c>
      <c r="R4" s="38">
        <f t="shared" si="2"/>
        <v>0</v>
      </c>
      <c r="S4" s="38">
        <f t="shared" si="3"/>
        <v>6.6306665676487127</v>
      </c>
      <c r="T4">
        <v>3</v>
      </c>
      <c r="U4" s="46">
        <f>IFERROR(-HLOOKUP($U$1,IEX!$W$2:$BH$98,T4,FALSE),0)</f>
        <v>0</v>
      </c>
      <c r="V4" s="47">
        <f t="shared" ref="V4:V67" si="8">SUM(X4:AQ4)</f>
        <v>4.5190542914898151</v>
      </c>
      <c r="W4" s="53"/>
      <c r="X4" s="47">
        <v>0</v>
      </c>
      <c r="Y4" s="47">
        <v>0.30603076466070983</v>
      </c>
      <c r="Z4" s="47">
        <v>0.30603076466070983</v>
      </c>
      <c r="AA4" s="47">
        <v>1.122112803755936</v>
      </c>
      <c r="AB4" s="47">
        <v>0.51005127443451637</v>
      </c>
      <c r="AC4" s="47">
        <v>0.51005127443451637</v>
      </c>
      <c r="AD4" s="47">
        <v>0.25502563721725818</v>
      </c>
      <c r="AE4" s="47">
        <v>0.48964922345713568</v>
      </c>
      <c r="AF4" s="47">
        <v>0.40804101954761313</v>
      </c>
      <c r="AG4" s="47">
        <v>0.30603076466070983</v>
      </c>
      <c r="AH4" s="47">
        <v>0.30603076466070983</v>
      </c>
      <c r="AI4" s="47">
        <v>0</v>
      </c>
      <c r="AJ4" s="47">
        <v>0</v>
      </c>
      <c r="AK4" s="47">
        <v>0</v>
      </c>
      <c r="AL4" s="47">
        <v>0</v>
      </c>
      <c r="AM4" s="47">
        <v>0</v>
      </c>
      <c r="AN4" s="47">
        <v>0</v>
      </c>
      <c r="AO4" s="47">
        <v>0</v>
      </c>
      <c r="AP4" s="47">
        <v>0</v>
      </c>
      <c r="AQ4" s="47">
        <v>0</v>
      </c>
      <c r="AR4" s="47">
        <v>0</v>
      </c>
      <c r="AS4" s="47">
        <v>0</v>
      </c>
      <c r="AT4" s="47">
        <v>0</v>
      </c>
      <c r="AU4" s="47">
        <v>0</v>
      </c>
      <c r="AV4" s="47">
        <v>0</v>
      </c>
      <c r="AW4" s="47">
        <v>0</v>
      </c>
      <c r="AX4" s="47">
        <v>0</v>
      </c>
      <c r="AY4" s="47">
        <v>0</v>
      </c>
      <c r="AZ4" s="47">
        <v>0</v>
      </c>
      <c r="BA4" s="47">
        <v>0</v>
      </c>
      <c r="BB4" s="47">
        <v>0</v>
      </c>
      <c r="BC4" s="47">
        <v>0</v>
      </c>
      <c r="BD4" s="47">
        <v>0</v>
      </c>
      <c r="BE4" s="47">
        <v>0</v>
      </c>
      <c r="BF4" s="47">
        <v>0</v>
      </c>
      <c r="BG4" s="47">
        <v>0</v>
      </c>
      <c r="BH4" s="47">
        <v>0</v>
      </c>
      <c r="BI4" s="47">
        <v>0</v>
      </c>
      <c r="BJ4" s="47">
        <v>0</v>
      </c>
      <c r="BK4" s="47">
        <v>0</v>
      </c>
    </row>
    <row r="5" spans="1:63">
      <c r="A5" s="8" t="s">
        <v>47</v>
      </c>
      <c r="B5" s="39">
        <v>16.5656</v>
      </c>
      <c r="C5" s="22"/>
      <c r="D5" s="22"/>
      <c r="E5" s="22"/>
      <c r="F5" s="22"/>
      <c r="G5" s="22"/>
      <c r="H5" s="22"/>
      <c r="I5" s="22"/>
      <c r="J5" s="22">
        <v>5.7903739213806338</v>
      </c>
      <c r="K5" s="24">
        <f t="shared" si="4"/>
        <v>5.7903739213806338</v>
      </c>
      <c r="L5" s="23">
        <f t="shared" si="5"/>
        <v>4.2752260786193679</v>
      </c>
      <c r="M5" s="40">
        <f t="shared" si="6"/>
        <v>10.065600000000002</v>
      </c>
      <c r="O5" s="38">
        <f t="shared" si="7"/>
        <v>-6.8519424736337502</v>
      </c>
      <c r="P5" s="38">
        <f t="shared" si="0"/>
        <v>0.57903739213806338</v>
      </c>
      <c r="Q5" s="38">
        <f t="shared" si="1"/>
        <v>0</v>
      </c>
      <c r="R5" s="38">
        <f t="shared" si="2"/>
        <v>0</v>
      </c>
      <c r="S5" s="38">
        <f t="shared" si="3"/>
        <v>6.2729050814956864</v>
      </c>
      <c r="T5">
        <v>4</v>
      </c>
      <c r="U5" s="46">
        <f>IFERROR(-HLOOKUP($U$1,IEX!$W$2:$BH$98,T5,FALSE),0)</f>
        <v>0</v>
      </c>
      <c r="V5" s="47">
        <f t="shared" si="8"/>
        <v>4.2752260786193679</v>
      </c>
      <c r="W5" s="53"/>
      <c r="X5" s="47">
        <v>0</v>
      </c>
      <c r="Y5" s="47">
        <v>0.28951869606903169</v>
      </c>
      <c r="Z5" s="47">
        <v>0.28951869606903169</v>
      </c>
      <c r="AA5" s="47">
        <v>1.0615685522531162</v>
      </c>
      <c r="AB5" s="47">
        <v>0.48253116011505287</v>
      </c>
      <c r="AC5" s="47">
        <v>0.48253116011505287</v>
      </c>
      <c r="AD5" s="47">
        <v>0.24126558005752644</v>
      </c>
      <c r="AE5" s="47">
        <v>0.46322991371045069</v>
      </c>
      <c r="AF5" s="47">
        <v>0.38602492809204231</v>
      </c>
      <c r="AG5" s="47">
        <v>0.28951869606903169</v>
      </c>
      <c r="AH5" s="47">
        <v>0.28951869606903169</v>
      </c>
      <c r="AI5" s="47">
        <v>0</v>
      </c>
      <c r="AJ5" s="47">
        <v>0</v>
      </c>
      <c r="AK5" s="47">
        <v>0</v>
      </c>
      <c r="AL5" s="47">
        <v>0</v>
      </c>
      <c r="AM5" s="47">
        <v>0</v>
      </c>
      <c r="AN5" s="47">
        <v>0</v>
      </c>
      <c r="AO5" s="47">
        <v>0</v>
      </c>
      <c r="AP5" s="47">
        <v>0</v>
      </c>
      <c r="AQ5" s="47">
        <v>0</v>
      </c>
      <c r="AR5" s="47">
        <v>0</v>
      </c>
      <c r="AS5" s="47">
        <v>0</v>
      </c>
      <c r="AT5" s="47">
        <v>0</v>
      </c>
      <c r="AU5" s="47">
        <v>0</v>
      </c>
      <c r="AV5" s="47">
        <v>0</v>
      </c>
      <c r="AW5" s="47">
        <v>0</v>
      </c>
      <c r="AX5" s="47">
        <v>0</v>
      </c>
      <c r="AY5" s="47">
        <v>0</v>
      </c>
      <c r="AZ5" s="47">
        <v>0</v>
      </c>
      <c r="BA5" s="47">
        <v>0</v>
      </c>
      <c r="BB5" s="47">
        <v>0</v>
      </c>
      <c r="BC5" s="47">
        <v>0</v>
      </c>
      <c r="BD5" s="47">
        <v>0</v>
      </c>
      <c r="BE5" s="47">
        <v>0</v>
      </c>
      <c r="BF5" s="47">
        <v>0</v>
      </c>
      <c r="BG5" s="47">
        <v>0</v>
      </c>
      <c r="BH5" s="47">
        <v>0</v>
      </c>
      <c r="BI5" s="47">
        <v>0</v>
      </c>
      <c r="BJ5" s="47">
        <v>0</v>
      </c>
      <c r="BK5" s="47">
        <v>0</v>
      </c>
    </row>
    <row r="6" spans="1:63">
      <c r="A6" s="8" t="s">
        <v>48</v>
      </c>
      <c r="B6" s="39">
        <v>16.038799999999998</v>
      </c>
      <c r="C6" s="22"/>
      <c r="D6" s="22"/>
      <c r="E6" s="22"/>
      <c r="F6" s="22"/>
      <c r="G6" s="22"/>
      <c r="H6" s="22"/>
      <c r="I6" s="22"/>
      <c r="J6" s="22">
        <v>5.4873250239693192</v>
      </c>
      <c r="K6" s="24">
        <f t="shared" si="4"/>
        <v>5.4873250239693192</v>
      </c>
      <c r="L6" s="23">
        <f t="shared" si="5"/>
        <v>4.051474976030681</v>
      </c>
      <c r="M6" s="40">
        <f t="shared" si="6"/>
        <v>9.5388000000000002</v>
      </c>
      <c r="O6" s="38">
        <f t="shared" si="7"/>
        <v>-6.4933346116970281</v>
      </c>
      <c r="P6" s="38">
        <f t="shared" si="0"/>
        <v>0.54873250239693194</v>
      </c>
      <c r="Q6" s="38">
        <f t="shared" si="1"/>
        <v>0</v>
      </c>
      <c r="R6" s="38">
        <f t="shared" si="2"/>
        <v>0</v>
      </c>
      <c r="S6" s="38">
        <f t="shared" si="3"/>
        <v>5.9446021093000958</v>
      </c>
      <c r="T6">
        <v>5</v>
      </c>
      <c r="U6" s="46">
        <f>IFERROR(-HLOOKUP($U$1,IEX!$W$2:$BH$98,T6,FALSE),0)</f>
        <v>0</v>
      </c>
      <c r="V6" s="47">
        <f t="shared" si="8"/>
        <v>4.051474976030681</v>
      </c>
      <c r="W6" s="53"/>
      <c r="X6" s="47">
        <v>0</v>
      </c>
      <c r="Y6" s="47">
        <v>0.27436625119846597</v>
      </c>
      <c r="Z6" s="47">
        <v>0.27436625119846597</v>
      </c>
      <c r="AA6" s="47">
        <v>1.0060095877277087</v>
      </c>
      <c r="AB6" s="47">
        <v>0.4572770853307766</v>
      </c>
      <c r="AC6" s="47">
        <v>0.4572770853307766</v>
      </c>
      <c r="AD6" s="47">
        <v>0.2286385426653883</v>
      </c>
      <c r="AE6" s="47">
        <v>0.4389860019175455</v>
      </c>
      <c r="AF6" s="47">
        <v>0.36582166826462137</v>
      </c>
      <c r="AG6" s="47">
        <v>0.27436625119846597</v>
      </c>
      <c r="AH6" s="47">
        <v>0.27436625119846597</v>
      </c>
      <c r="AI6" s="47">
        <v>0</v>
      </c>
      <c r="AJ6" s="47">
        <v>0</v>
      </c>
      <c r="AK6" s="47">
        <v>0</v>
      </c>
      <c r="AL6" s="47">
        <v>0</v>
      </c>
      <c r="AM6" s="47">
        <v>0</v>
      </c>
      <c r="AN6" s="47">
        <v>0</v>
      </c>
      <c r="AO6" s="47">
        <v>0</v>
      </c>
      <c r="AP6" s="47">
        <v>0</v>
      </c>
      <c r="AQ6" s="47">
        <v>0</v>
      </c>
      <c r="AR6" s="47">
        <v>0</v>
      </c>
      <c r="AS6" s="47">
        <v>0</v>
      </c>
      <c r="AT6" s="47">
        <v>0</v>
      </c>
      <c r="AU6" s="47">
        <v>0</v>
      </c>
      <c r="AV6" s="47">
        <v>0</v>
      </c>
      <c r="AW6" s="47">
        <v>0</v>
      </c>
      <c r="AX6" s="47">
        <v>0</v>
      </c>
      <c r="AY6" s="47">
        <v>0</v>
      </c>
      <c r="AZ6" s="47">
        <v>0</v>
      </c>
      <c r="BA6" s="47">
        <v>0</v>
      </c>
      <c r="BB6" s="47">
        <v>0</v>
      </c>
      <c r="BC6" s="47">
        <v>0</v>
      </c>
      <c r="BD6" s="47">
        <v>0</v>
      </c>
      <c r="BE6" s="47">
        <v>0</v>
      </c>
      <c r="BF6" s="47">
        <v>0</v>
      </c>
      <c r="BG6" s="47">
        <v>0</v>
      </c>
      <c r="BH6" s="47">
        <v>0</v>
      </c>
      <c r="BI6" s="47">
        <v>0</v>
      </c>
      <c r="BJ6" s="47">
        <v>0</v>
      </c>
      <c r="BK6" s="47">
        <v>0</v>
      </c>
    </row>
    <row r="7" spans="1:63">
      <c r="A7" s="8" t="s">
        <v>49</v>
      </c>
      <c r="B7" s="39">
        <v>15.936399999999999</v>
      </c>
      <c r="C7" s="22"/>
      <c r="D7" s="22"/>
      <c r="E7" s="22"/>
      <c r="F7" s="22"/>
      <c r="G7" s="22"/>
      <c r="H7" s="22"/>
      <c r="I7" s="22"/>
      <c r="J7" s="22">
        <v>5.4284180249280922</v>
      </c>
      <c r="K7" s="24">
        <f t="shared" si="4"/>
        <v>5.4284180249280922</v>
      </c>
      <c r="L7" s="23">
        <f t="shared" si="5"/>
        <v>4.0079819750719095</v>
      </c>
      <c r="M7" s="40">
        <f t="shared" si="6"/>
        <v>9.4364000000000026</v>
      </c>
      <c r="O7" s="38">
        <f t="shared" si="7"/>
        <v>-6.4236279961649094</v>
      </c>
      <c r="P7" s="38">
        <f t="shared" si="0"/>
        <v>0.54284180249280933</v>
      </c>
      <c r="Q7" s="38">
        <f t="shared" si="1"/>
        <v>0</v>
      </c>
      <c r="R7" s="38">
        <f t="shared" si="2"/>
        <v>0</v>
      </c>
      <c r="S7" s="38">
        <f t="shared" si="3"/>
        <v>5.8807861936721002</v>
      </c>
      <c r="T7">
        <v>6</v>
      </c>
      <c r="U7" s="46">
        <f>IFERROR(-HLOOKUP($U$1,IEX!$W$2:$BH$98,T7,FALSE),0)</f>
        <v>0</v>
      </c>
      <c r="V7" s="47">
        <f t="shared" si="8"/>
        <v>4.0079819750719095</v>
      </c>
      <c r="W7" s="53"/>
      <c r="X7" s="47">
        <v>0</v>
      </c>
      <c r="Y7" s="47">
        <v>0.27142090124640467</v>
      </c>
      <c r="Z7" s="47">
        <v>0.27142090124640467</v>
      </c>
      <c r="AA7" s="47">
        <v>0.99520997123681698</v>
      </c>
      <c r="AB7" s="47">
        <v>0.4523681687440077</v>
      </c>
      <c r="AC7" s="47">
        <v>0.4523681687440077</v>
      </c>
      <c r="AD7" s="47">
        <v>0.22618408437200385</v>
      </c>
      <c r="AE7" s="47">
        <v>0.43427344199424733</v>
      </c>
      <c r="AF7" s="47">
        <v>0.36189453499520619</v>
      </c>
      <c r="AG7" s="47">
        <v>0.27142090124640467</v>
      </c>
      <c r="AH7" s="47">
        <v>0.27142090124640467</v>
      </c>
      <c r="AI7" s="47">
        <v>0</v>
      </c>
      <c r="AJ7" s="47">
        <v>0</v>
      </c>
      <c r="AK7" s="47">
        <v>0</v>
      </c>
      <c r="AL7" s="47">
        <v>0</v>
      </c>
      <c r="AM7" s="47">
        <v>0</v>
      </c>
      <c r="AN7" s="47">
        <v>0</v>
      </c>
      <c r="AO7" s="47">
        <v>0</v>
      </c>
      <c r="AP7" s="47">
        <v>0</v>
      </c>
      <c r="AQ7" s="47">
        <v>0</v>
      </c>
      <c r="AR7" s="47">
        <v>0</v>
      </c>
      <c r="AS7" s="47">
        <v>0</v>
      </c>
      <c r="AT7" s="47">
        <v>0</v>
      </c>
      <c r="AU7" s="47">
        <v>0</v>
      </c>
      <c r="AV7" s="47">
        <v>0</v>
      </c>
      <c r="AW7" s="47">
        <v>0</v>
      </c>
      <c r="AX7" s="47">
        <v>0</v>
      </c>
      <c r="AY7" s="47">
        <v>0</v>
      </c>
      <c r="AZ7" s="47">
        <v>0</v>
      </c>
      <c r="BA7" s="47">
        <v>0</v>
      </c>
      <c r="BB7" s="47">
        <v>0</v>
      </c>
      <c r="BC7" s="47">
        <v>0</v>
      </c>
      <c r="BD7" s="47">
        <v>0</v>
      </c>
      <c r="BE7" s="47">
        <v>0</v>
      </c>
      <c r="BF7" s="47">
        <v>0</v>
      </c>
      <c r="BG7" s="47">
        <v>0</v>
      </c>
      <c r="BH7" s="47">
        <v>0</v>
      </c>
      <c r="BI7" s="47">
        <v>0</v>
      </c>
      <c r="BJ7" s="47">
        <v>0</v>
      </c>
      <c r="BK7" s="47">
        <v>0</v>
      </c>
    </row>
    <row r="8" spans="1:63">
      <c r="A8" s="8" t="s">
        <v>50</v>
      </c>
      <c r="B8" s="39">
        <v>15.757200000000001</v>
      </c>
      <c r="C8" s="22"/>
      <c r="D8" s="22"/>
      <c r="E8" s="22"/>
      <c r="F8" s="22"/>
      <c r="G8" s="22"/>
      <c r="H8" s="22"/>
      <c r="I8" s="22"/>
      <c r="J8" s="22">
        <v>5.3253307766059459</v>
      </c>
      <c r="K8" s="24">
        <f t="shared" si="4"/>
        <v>5.3253307766059459</v>
      </c>
      <c r="L8" s="23">
        <f t="shared" si="5"/>
        <v>3.9318692233940564</v>
      </c>
      <c r="M8" s="40">
        <f t="shared" si="6"/>
        <v>9.2572000000000028</v>
      </c>
      <c r="O8" s="38">
        <f t="shared" si="7"/>
        <v>-6.301641418983702</v>
      </c>
      <c r="P8" s="38">
        <f t="shared" si="0"/>
        <v>0.53253307766059466</v>
      </c>
      <c r="Q8" s="38">
        <f t="shared" si="1"/>
        <v>0</v>
      </c>
      <c r="R8" s="38">
        <f t="shared" si="2"/>
        <v>0</v>
      </c>
      <c r="S8" s="38">
        <f t="shared" si="3"/>
        <v>5.7691083413231077</v>
      </c>
      <c r="T8">
        <v>7</v>
      </c>
      <c r="U8" s="46">
        <f>IFERROR(-HLOOKUP($U$1,IEX!$W$2:$BH$98,T8,FALSE),0)</f>
        <v>0</v>
      </c>
      <c r="V8" s="47">
        <f t="shared" si="8"/>
        <v>3.9318692233940564</v>
      </c>
      <c r="W8" s="53"/>
      <c r="X8" s="47">
        <v>0</v>
      </c>
      <c r="Y8" s="47">
        <v>0.26626653883029733</v>
      </c>
      <c r="Z8" s="47">
        <v>0.26626653883029733</v>
      </c>
      <c r="AA8" s="47">
        <v>0.97631064237775689</v>
      </c>
      <c r="AB8" s="47">
        <v>0.44377756471716218</v>
      </c>
      <c r="AC8" s="47">
        <v>0.44377756471716218</v>
      </c>
      <c r="AD8" s="47">
        <v>0.22188878235858109</v>
      </c>
      <c r="AE8" s="47">
        <v>0.42602646212847567</v>
      </c>
      <c r="AF8" s="47">
        <v>0.35502205177372975</v>
      </c>
      <c r="AG8" s="47">
        <v>0.26626653883029733</v>
      </c>
      <c r="AH8" s="47">
        <v>0.26626653883029733</v>
      </c>
      <c r="AI8" s="47">
        <v>0</v>
      </c>
      <c r="AJ8" s="47">
        <v>0</v>
      </c>
      <c r="AK8" s="47">
        <v>0</v>
      </c>
      <c r="AL8" s="47">
        <v>0</v>
      </c>
      <c r="AM8" s="47">
        <v>0</v>
      </c>
      <c r="AN8" s="47">
        <v>0</v>
      </c>
      <c r="AO8" s="47">
        <v>0</v>
      </c>
      <c r="AP8" s="47">
        <v>0</v>
      </c>
      <c r="AQ8" s="47">
        <v>0</v>
      </c>
      <c r="AR8" s="47">
        <v>0</v>
      </c>
      <c r="AS8" s="47">
        <v>0</v>
      </c>
      <c r="AT8" s="47">
        <v>0</v>
      </c>
      <c r="AU8" s="47">
        <v>0</v>
      </c>
      <c r="AV8" s="47">
        <v>0</v>
      </c>
      <c r="AW8" s="47">
        <v>0</v>
      </c>
      <c r="AX8" s="47">
        <v>0</v>
      </c>
      <c r="AY8" s="47">
        <v>0</v>
      </c>
      <c r="AZ8" s="47">
        <v>0</v>
      </c>
      <c r="BA8" s="47">
        <v>0</v>
      </c>
      <c r="BB8" s="47">
        <v>0</v>
      </c>
      <c r="BC8" s="47">
        <v>0</v>
      </c>
      <c r="BD8" s="47">
        <v>0</v>
      </c>
      <c r="BE8" s="47">
        <v>0</v>
      </c>
      <c r="BF8" s="47">
        <v>0</v>
      </c>
      <c r="BG8" s="47">
        <v>0</v>
      </c>
      <c r="BH8" s="47">
        <v>0</v>
      </c>
      <c r="BI8" s="47">
        <v>0</v>
      </c>
      <c r="BJ8" s="47">
        <v>0</v>
      </c>
      <c r="BK8" s="47">
        <v>0</v>
      </c>
    </row>
    <row r="9" spans="1:63">
      <c r="A9" s="8" t="s">
        <v>51</v>
      </c>
      <c r="B9" s="39">
        <v>17.553999999999998</v>
      </c>
      <c r="C9" s="22"/>
      <c r="D9" s="22"/>
      <c r="E9" s="22"/>
      <c r="F9" s="22"/>
      <c r="G9" s="22"/>
      <c r="H9" s="22"/>
      <c r="I9" s="22"/>
      <c r="J9" s="22">
        <v>6.120615293214196</v>
      </c>
      <c r="K9" s="24">
        <f t="shared" si="4"/>
        <v>6.120615293214196</v>
      </c>
      <c r="L9" s="23">
        <f t="shared" si="5"/>
        <v>4.5190542914898151</v>
      </c>
      <c r="M9" s="40">
        <f t="shared" si="6"/>
        <v>10.639669584704011</v>
      </c>
      <c r="O9" s="38">
        <f t="shared" si="7"/>
        <v>-7.242728096970132</v>
      </c>
      <c r="P9" s="38">
        <f t="shared" si="0"/>
        <v>0.61206152932141966</v>
      </c>
      <c r="Q9" s="38">
        <f t="shared" si="1"/>
        <v>0</v>
      </c>
      <c r="R9" s="38">
        <f t="shared" si="2"/>
        <v>0</v>
      </c>
      <c r="S9" s="38">
        <f t="shared" si="3"/>
        <v>6.6306665676487127</v>
      </c>
      <c r="T9">
        <v>8</v>
      </c>
      <c r="U9" s="46">
        <f>IFERROR(-HLOOKUP($U$1,IEX!$W$2:$BH$98,T9,FALSE),0)</f>
        <v>0</v>
      </c>
      <c r="V9" s="47">
        <f t="shared" si="8"/>
        <v>4.5190542914898151</v>
      </c>
      <c r="W9" s="53"/>
      <c r="X9" s="47">
        <v>0</v>
      </c>
      <c r="Y9" s="47">
        <v>0.30603076466070983</v>
      </c>
      <c r="Z9" s="47">
        <v>0.30603076466070983</v>
      </c>
      <c r="AA9" s="47">
        <v>1.122112803755936</v>
      </c>
      <c r="AB9" s="47">
        <v>0.51005127443451637</v>
      </c>
      <c r="AC9" s="47">
        <v>0.51005127443451637</v>
      </c>
      <c r="AD9" s="47">
        <v>0.25502563721725818</v>
      </c>
      <c r="AE9" s="47">
        <v>0.48964922345713568</v>
      </c>
      <c r="AF9" s="47">
        <v>0.40804101954761313</v>
      </c>
      <c r="AG9" s="47">
        <v>0.30603076466070983</v>
      </c>
      <c r="AH9" s="47">
        <v>0.30603076466070983</v>
      </c>
      <c r="AI9" s="47">
        <v>0</v>
      </c>
      <c r="AJ9" s="47">
        <v>0</v>
      </c>
      <c r="AK9" s="47">
        <v>0</v>
      </c>
      <c r="AL9" s="47">
        <v>0</v>
      </c>
      <c r="AM9" s="47">
        <v>0</v>
      </c>
      <c r="AN9" s="47">
        <v>0</v>
      </c>
      <c r="AO9" s="47">
        <v>0</v>
      </c>
      <c r="AP9" s="47">
        <v>0</v>
      </c>
      <c r="AQ9" s="47">
        <v>0</v>
      </c>
      <c r="AR9" s="47">
        <v>0</v>
      </c>
      <c r="AS9" s="47">
        <v>0</v>
      </c>
      <c r="AT9" s="47">
        <v>0</v>
      </c>
      <c r="AU9" s="47">
        <v>0</v>
      </c>
      <c r="AV9" s="47">
        <v>0</v>
      </c>
      <c r="AW9" s="47">
        <v>0</v>
      </c>
      <c r="AX9" s="47">
        <v>0</v>
      </c>
      <c r="AY9" s="47">
        <v>0</v>
      </c>
      <c r="AZ9" s="47">
        <v>0</v>
      </c>
      <c r="BA9" s="47">
        <v>0</v>
      </c>
      <c r="BB9" s="47">
        <v>0</v>
      </c>
      <c r="BC9" s="47">
        <v>0</v>
      </c>
      <c r="BD9" s="47">
        <v>0</v>
      </c>
      <c r="BE9" s="47">
        <v>0</v>
      </c>
      <c r="BF9" s="47">
        <v>0</v>
      </c>
      <c r="BG9" s="47">
        <v>0</v>
      </c>
      <c r="BH9" s="47">
        <v>0</v>
      </c>
      <c r="BI9" s="47">
        <v>0</v>
      </c>
      <c r="BJ9" s="47">
        <v>0</v>
      </c>
      <c r="BK9" s="47">
        <v>0</v>
      </c>
    </row>
    <row r="10" spans="1:63">
      <c r="A10" s="8" t="s">
        <v>52</v>
      </c>
      <c r="B10" s="39">
        <v>18.429599999999997</v>
      </c>
      <c r="C10" s="22"/>
      <c r="D10" s="22"/>
      <c r="E10" s="22"/>
      <c r="F10" s="22"/>
      <c r="G10" s="22"/>
      <c r="H10" s="22"/>
      <c r="I10" s="22"/>
      <c r="J10" s="22">
        <v>6.120615293214196</v>
      </c>
      <c r="K10" s="24">
        <f t="shared" si="4"/>
        <v>6.120615293214196</v>
      </c>
      <c r="L10" s="23">
        <f t="shared" si="5"/>
        <v>4.5190542914898151</v>
      </c>
      <c r="M10" s="40">
        <f t="shared" si="6"/>
        <v>10.639669584704011</v>
      </c>
      <c r="O10" s="38">
        <f t="shared" si="7"/>
        <v>-7.242728096970132</v>
      </c>
      <c r="P10" s="38">
        <f t="shared" si="0"/>
        <v>0.61206152932141966</v>
      </c>
      <c r="Q10" s="38">
        <f t="shared" si="1"/>
        <v>0</v>
      </c>
      <c r="R10" s="38">
        <f t="shared" si="2"/>
        <v>0</v>
      </c>
      <c r="S10" s="38">
        <f t="shared" si="3"/>
        <v>6.6306665676487127</v>
      </c>
      <c r="T10">
        <v>9</v>
      </c>
      <c r="U10" s="46">
        <f>IFERROR(-HLOOKUP($U$1,IEX!$W$2:$BH$98,T10,FALSE),0)</f>
        <v>0</v>
      </c>
      <c r="V10" s="47">
        <f t="shared" si="8"/>
        <v>4.5190542914898151</v>
      </c>
      <c r="W10" s="53"/>
      <c r="X10" s="47">
        <v>0</v>
      </c>
      <c r="Y10" s="47">
        <v>0.30603076466070983</v>
      </c>
      <c r="Z10" s="47">
        <v>0.30603076466070983</v>
      </c>
      <c r="AA10" s="47">
        <v>1.122112803755936</v>
      </c>
      <c r="AB10" s="47">
        <v>0.51005127443451637</v>
      </c>
      <c r="AC10" s="47">
        <v>0.51005127443451637</v>
      </c>
      <c r="AD10" s="47">
        <v>0.25502563721725818</v>
      </c>
      <c r="AE10" s="47">
        <v>0.48964922345713568</v>
      </c>
      <c r="AF10" s="47">
        <v>0.40804101954761313</v>
      </c>
      <c r="AG10" s="47">
        <v>0.30603076466070983</v>
      </c>
      <c r="AH10" s="47">
        <v>0.30603076466070983</v>
      </c>
      <c r="AI10" s="47">
        <v>0</v>
      </c>
      <c r="AJ10" s="47">
        <v>0</v>
      </c>
      <c r="AK10" s="47">
        <v>0</v>
      </c>
      <c r="AL10" s="47">
        <v>0</v>
      </c>
      <c r="AM10" s="47">
        <v>0</v>
      </c>
      <c r="AN10" s="47">
        <v>0</v>
      </c>
      <c r="AO10" s="47">
        <v>0</v>
      </c>
      <c r="AP10" s="47">
        <v>0</v>
      </c>
      <c r="AQ10" s="47">
        <v>0</v>
      </c>
      <c r="AR10" s="47">
        <v>0</v>
      </c>
      <c r="AS10" s="47">
        <v>0</v>
      </c>
      <c r="AT10" s="47">
        <v>0</v>
      </c>
      <c r="AU10" s="47">
        <v>0</v>
      </c>
      <c r="AV10" s="47">
        <v>0</v>
      </c>
      <c r="AW10" s="47">
        <v>0</v>
      </c>
      <c r="AX10" s="47">
        <v>0</v>
      </c>
      <c r="AY10" s="47">
        <v>0</v>
      </c>
      <c r="AZ10" s="47">
        <v>0</v>
      </c>
      <c r="BA10" s="47">
        <v>0</v>
      </c>
      <c r="BB10" s="47">
        <v>0</v>
      </c>
      <c r="BC10" s="47">
        <v>0</v>
      </c>
      <c r="BD10" s="47">
        <v>0</v>
      </c>
      <c r="BE10" s="47">
        <v>0</v>
      </c>
      <c r="BF10" s="47">
        <v>0</v>
      </c>
      <c r="BG10" s="47">
        <v>0</v>
      </c>
      <c r="BH10" s="47">
        <v>0</v>
      </c>
      <c r="BI10" s="47">
        <v>0</v>
      </c>
      <c r="BJ10" s="47">
        <v>0</v>
      </c>
      <c r="BK10" s="47">
        <v>0</v>
      </c>
    </row>
    <row r="11" spans="1:63">
      <c r="A11" s="8" t="s">
        <v>53</v>
      </c>
      <c r="B11" s="39">
        <v>17.957599999999999</v>
      </c>
      <c r="C11" s="22"/>
      <c r="D11" s="22"/>
      <c r="E11" s="22"/>
      <c r="F11" s="22"/>
      <c r="G11" s="22"/>
      <c r="H11" s="22"/>
      <c r="I11" s="22"/>
      <c r="J11" s="22">
        <v>6.120615293214196</v>
      </c>
      <c r="K11" s="24">
        <f t="shared" si="4"/>
        <v>6.120615293214196</v>
      </c>
      <c r="L11" s="23">
        <f t="shared" si="5"/>
        <v>4.5190542914898151</v>
      </c>
      <c r="M11" s="40">
        <f t="shared" si="6"/>
        <v>10.639669584704011</v>
      </c>
      <c r="O11" s="38">
        <f t="shared" si="7"/>
        <v>-7.242728096970132</v>
      </c>
      <c r="P11" s="38">
        <f t="shared" si="0"/>
        <v>0.61206152932141966</v>
      </c>
      <c r="Q11" s="38">
        <f t="shared" si="1"/>
        <v>0</v>
      </c>
      <c r="R11" s="38">
        <f t="shared" si="2"/>
        <v>0</v>
      </c>
      <c r="S11" s="38">
        <f t="shared" si="3"/>
        <v>6.6306665676487127</v>
      </c>
      <c r="T11">
        <v>10</v>
      </c>
      <c r="U11" s="46">
        <f>IFERROR(-HLOOKUP($U$1,IEX!$W$2:$BH$98,T11,FALSE),0)</f>
        <v>0</v>
      </c>
      <c r="V11" s="47">
        <f t="shared" si="8"/>
        <v>4.5190542914898151</v>
      </c>
      <c r="W11" s="53"/>
      <c r="X11" s="47">
        <v>0</v>
      </c>
      <c r="Y11" s="47">
        <v>0.30603076466070983</v>
      </c>
      <c r="Z11" s="47">
        <v>0.30603076466070983</v>
      </c>
      <c r="AA11" s="47">
        <v>1.122112803755936</v>
      </c>
      <c r="AB11" s="47">
        <v>0.51005127443451637</v>
      </c>
      <c r="AC11" s="47">
        <v>0.51005127443451637</v>
      </c>
      <c r="AD11" s="47">
        <v>0.25502563721725818</v>
      </c>
      <c r="AE11" s="47">
        <v>0.48964922345713568</v>
      </c>
      <c r="AF11" s="47">
        <v>0.40804101954761313</v>
      </c>
      <c r="AG11" s="47">
        <v>0.30603076466070983</v>
      </c>
      <c r="AH11" s="47">
        <v>0.30603076466070983</v>
      </c>
      <c r="AI11" s="47">
        <v>0</v>
      </c>
      <c r="AJ11" s="47">
        <v>0</v>
      </c>
      <c r="AK11" s="47">
        <v>0</v>
      </c>
      <c r="AL11" s="47">
        <v>0</v>
      </c>
      <c r="AM11" s="47">
        <v>0</v>
      </c>
      <c r="AN11" s="47">
        <v>0</v>
      </c>
      <c r="AO11" s="47">
        <v>0</v>
      </c>
      <c r="AP11" s="47">
        <v>0</v>
      </c>
      <c r="AQ11" s="47">
        <v>0</v>
      </c>
      <c r="AR11" s="47">
        <v>0</v>
      </c>
      <c r="AS11" s="47">
        <v>0</v>
      </c>
      <c r="AT11" s="47">
        <v>0</v>
      </c>
      <c r="AU11" s="47">
        <v>0</v>
      </c>
      <c r="AV11" s="47">
        <v>0</v>
      </c>
      <c r="AW11" s="47">
        <v>0</v>
      </c>
      <c r="AX11" s="47">
        <v>0</v>
      </c>
      <c r="AY11" s="47">
        <v>0</v>
      </c>
      <c r="AZ11" s="47">
        <v>0</v>
      </c>
      <c r="BA11" s="47">
        <v>0</v>
      </c>
      <c r="BB11" s="47">
        <v>0</v>
      </c>
      <c r="BC11" s="47">
        <v>0</v>
      </c>
      <c r="BD11" s="47">
        <v>0</v>
      </c>
      <c r="BE11" s="47">
        <v>0</v>
      </c>
      <c r="BF11" s="47">
        <v>0</v>
      </c>
      <c r="BG11" s="47">
        <v>0</v>
      </c>
      <c r="BH11" s="47">
        <v>0</v>
      </c>
      <c r="BI11" s="47">
        <v>0</v>
      </c>
      <c r="BJ11" s="47">
        <v>0</v>
      </c>
      <c r="BK11" s="47">
        <v>0</v>
      </c>
    </row>
    <row r="12" spans="1:63">
      <c r="A12" s="8" t="s">
        <v>54</v>
      </c>
      <c r="B12" s="39">
        <v>18.8308</v>
      </c>
      <c r="C12" s="22"/>
      <c r="D12" s="22"/>
      <c r="E12" s="22"/>
      <c r="F12" s="22"/>
      <c r="G12" s="22"/>
      <c r="H12" s="22"/>
      <c r="I12" s="22"/>
      <c r="J12" s="22">
        <v>6.120615293214196</v>
      </c>
      <c r="K12" s="24">
        <f t="shared" si="4"/>
        <v>6.120615293214196</v>
      </c>
      <c r="L12" s="23">
        <f t="shared" si="5"/>
        <v>4.5190542914898151</v>
      </c>
      <c r="M12" s="40">
        <f t="shared" si="6"/>
        <v>10.639669584704011</v>
      </c>
      <c r="O12" s="38">
        <f t="shared" si="7"/>
        <v>-7.242728096970132</v>
      </c>
      <c r="P12" s="38">
        <f t="shared" si="0"/>
        <v>0.61206152932141966</v>
      </c>
      <c r="Q12" s="38">
        <f t="shared" si="1"/>
        <v>0</v>
      </c>
      <c r="R12" s="38">
        <f t="shared" si="2"/>
        <v>0</v>
      </c>
      <c r="S12" s="38">
        <f t="shared" si="3"/>
        <v>6.6306665676487127</v>
      </c>
      <c r="T12">
        <v>11</v>
      </c>
      <c r="U12" s="46">
        <f>IFERROR(-HLOOKUP($U$1,IEX!$W$2:$BH$98,T12,FALSE),0)</f>
        <v>0</v>
      </c>
      <c r="V12" s="47">
        <f t="shared" si="8"/>
        <v>4.5190542914898151</v>
      </c>
      <c r="W12" s="53"/>
      <c r="X12" s="47">
        <v>0</v>
      </c>
      <c r="Y12" s="47">
        <v>0.30603076466070983</v>
      </c>
      <c r="Z12" s="47">
        <v>0.30603076466070983</v>
      </c>
      <c r="AA12" s="47">
        <v>1.122112803755936</v>
      </c>
      <c r="AB12" s="47">
        <v>0.51005127443451637</v>
      </c>
      <c r="AC12" s="47">
        <v>0.51005127443451637</v>
      </c>
      <c r="AD12" s="47">
        <v>0.25502563721725818</v>
      </c>
      <c r="AE12" s="47">
        <v>0.48964922345713568</v>
      </c>
      <c r="AF12" s="47">
        <v>0.40804101954761313</v>
      </c>
      <c r="AG12" s="47">
        <v>0.30603076466070983</v>
      </c>
      <c r="AH12" s="47">
        <v>0.30603076466070983</v>
      </c>
      <c r="AI12" s="47">
        <v>0</v>
      </c>
      <c r="AJ12" s="47">
        <v>0</v>
      </c>
      <c r="AK12" s="47">
        <v>0</v>
      </c>
      <c r="AL12" s="47">
        <v>0</v>
      </c>
      <c r="AM12" s="47">
        <v>0</v>
      </c>
      <c r="AN12" s="47">
        <v>0</v>
      </c>
      <c r="AO12" s="47">
        <v>0</v>
      </c>
      <c r="AP12" s="47">
        <v>0</v>
      </c>
      <c r="AQ12" s="47">
        <v>0</v>
      </c>
      <c r="AR12" s="47">
        <v>0</v>
      </c>
      <c r="AS12" s="47">
        <v>0</v>
      </c>
      <c r="AT12" s="47">
        <v>0</v>
      </c>
      <c r="AU12" s="47">
        <v>0</v>
      </c>
      <c r="AV12" s="47">
        <v>0</v>
      </c>
      <c r="AW12" s="47">
        <v>0</v>
      </c>
      <c r="AX12" s="47">
        <v>0</v>
      </c>
      <c r="AY12" s="47">
        <v>0</v>
      </c>
      <c r="AZ12" s="47">
        <v>0</v>
      </c>
      <c r="BA12" s="47">
        <v>0</v>
      </c>
      <c r="BB12" s="47">
        <v>0</v>
      </c>
      <c r="BC12" s="47">
        <v>0</v>
      </c>
      <c r="BD12" s="47">
        <v>0</v>
      </c>
      <c r="BE12" s="47">
        <v>0</v>
      </c>
      <c r="BF12" s="47">
        <v>0</v>
      </c>
      <c r="BG12" s="47">
        <v>0</v>
      </c>
      <c r="BH12" s="47">
        <v>0</v>
      </c>
      <c r="BI12" s="47">
        <v>0</v>
      </c>
      <c r="BJ12" s="47">
        <v>0</v>
      </c>
      <c r="BK12" s="47">
        <v>0</v>
      </c>
    </row>
    <row r="13" spans="1:63">
      <c r="A13" s="8" t="s">
        <v>55</v>
      </c>
      <c r="B13" s="39">
        <v>18.633200000000002</v>
      </c>
      <c r="C13" s="22"/>
      <c r="D13" s="22"/>
      <c r="E13" s="22"/>
      <c r="F13" s="22"/>
      <c r="G13" s="22"/>
      <c r="H13" s="22"/>
      <c r="I13" s="22"/>
      <c r="J13" s="22">
        <v>6.120615293214196</v>
      </c>
      <c r="K13" s="24">
        <f t="shared" si="4"/>
        <v>6.120615293214196</v>
      </c>
      <c r="L13" s="23">
        <f t="shared" si="5"/>
        <v>4.5190542914898151</v>
      </c>
      <c r="M13" s="40">
        <f t="shared" si="6"/>
        <v>10.639669584704011</v>
      </c>
      <c r="O13" s="38">
        <f t="shared" si="7"/>
        <v>-7.242728096970132</v>
      </c>
      <c r="P13" s="38">
        <f t="shared" si="0"/>
        <v>0.61206152932141966</v>
      </c>
      <c r="Q13" s="38">
        <f t="shared" si="1"/>
        <v>0</v>
      </c>
      <c r="R13" s="38">
        <f t="shared" si="2"/>
        <v>0</v>
      </c>
      <c r="S13" s="38">
        <f t="shared" si="3"/>
        <v>6.6306665676487127</v>
      </c>
      <c r="T13">
        <v>12</v>
      </c>
      <c r="U13" s="46">
        <f>IFERROR(-HLOOKUP($U$1,IEX!$W$2:$BH$98,T13,FALSE),0)</f>
        <v>0</v>
      </c>
      <c r="V13" s="47">
        <f t="shared" si="8"/>
        <v>4.5190542914898151</v>
      </c>
      <c r="W13" s="53"/>
      <c r="X13" s="47">
        <v>0</v>
      </c>
      <c r="Y13" s="47">
        <v>0.30603076466070983</v>
      </c>
      <c r="Z13" s="47">
        <v>0.30603076466070983</v>
      </c>
      <c r="AA13" s="47">
        <v>1.122112803755936</v>
      </c>
      <c r="AB13" s="47">
        <v>0.51005127443451637</v>
      </c>
      <c r="AC13" s="47">
        <v>0.51005127443451637</v>
      </c>
      <c r="AD13" s="47">
        <v>0.25502563721725818</v>
      </c>
      <c r="AE13" s="47">
        <v>0.48964922345713568</v>
      </c>
      <c r="AF13" s="47">
        <v>0.40804101954761313</v>
      </c>
      <c r="AG13" s="47">
        <v>0.30603076466070983</v>
      </c>
      <c r="AH13" s="47">
        <v>0.30603076466070983</v>
      </c>
      <c r="AI13" s="47">
        <v>0</v>
      </c>
      <c r="AJ13" s="47">
        <v>0</v>
      </c>
      <c r="AK13" s="47">
        <v>0</v>
      </c>
      <c r="AL13" s="47">
        <v>0</v>
      </c>
      <c r="AM13" s="47">
        <v>0</v>
      </c>
      <c r="AN13" s="47">
        <v>0</v>
      </c>
      <c r="AO13" s="47">
        <v>0</v>
      </c>
      <c r="AP13" s="47">
        <v>0</v>
      </c>
      <c r="AQ13" s="47">
        <v>0</v>
      </c>
      <c r="AR13" s="47">
        <v>0</v>
      </c>
      <c r="AS13" s="47">
        <v>0</v>
      </c>
      <c r="AT13" s="47">
        <v>0</v>
      </c>
      <c r="AU13" s="47">
        <v>0</v>
      </c>
      <c r="AV13" s="47">
        <v>0</v>
      </c>
      <c r="AW13" s="47">
        <v>0</v>
      </c>
      <c r="AX13" s="47">
        <v>0</v>
      </c>
      <c r="AY13" s="47">
        <v>0</v>
      </c>
      <c r="AZ13" s="47">
        <v>0</v>
      </c>
      <c r="BA13" s="47">
        <v>0</v>
      </c>
      <c r="BB13" s="47">
        <v>0</v>
      </c>
      <c r="BC13" s="47">
        <v>0</v>
      </c>
      <c r="BD13" s="47">
        <v>0</v>
      </c>
      <c r="BE13" s="47">
        <v>0</v>
      </c>
      <c r="BF13" s="47">
        <v>0</v>
      </c>
      <c r="BG13" s="47">
        <v>0</v>
      </c>
      <c r="BH13" s="47">
        <v>0</v>
      </c>
      <c r="BI13" s="47">
        <v>0</v>
      </c>
      <c r="BJ13" s="47">
        <v>0</v>
      </c>
      <c r="BK13" s="47">
        <v>0</v>
      </c>
    </row>
    <row r="14" spans="1:63">
      <c r="A14" s="8" t="s">
        <v>56</v>
      </c>
      <c r="B14" s="39">
        <v>18.937200000000001</v>
      </c>
      <c r="C14" s="22"/>
      <c r="D14" s="22"/>
      <c r="E14" s="22"/>
      <c r="F14" s="22"/>
      <c r="G14" s="22"/>
      <c r="H14" s="22"/>
      <c r="I14" s="22"/>
      <c r="J14" s="22">
        <v>6.120615293214196</v>
      </c>
      <c r="K14" s="24">
        <f t="shared" si="4"/>
        <v>6.120615293214196</v>
      </c>
      <c r="L14" s="23">
        <f t="shared" si="5"/>
        <v>4.5190542914898151</v>
      </c>
      <c r="M14" s="40">
        <f t="shared" si="6"/>
        <v>10.639669584704011</v>
      </c>
      <c r="O14" s="38">
        <f t="shared" si="7"/>
        <v>-7.242728096970132</v>
      </c>
      <c r="P14" s="38">
        <f t="shared" si="0"/>
        <v>0.61206152932141966</v>
      </c>
      <c r="Q14" s="38">
        <f t="shared" si="1"/>
        <v>0</v>
      </c>
      <c r="R14" s="38">
        <f t="shared" si="2"/>
        <v>0</v>
      </c>
      <c r="S14" s="38">
        <f t="shared" si="3"/>
        <v>6.6306665676487127</v>
      </c>
      <c r="T14">
        <v>13</v>
      </c>
      <c r="U14" s="46">
        <f>IFERROR(-HLOOKUP($U$1,IEX!$W$2:$BH$98,T14,FALSE),0)</f>
        <v>0</v>
      </c>
      <c r="V14" s="47">
        <f t="shared" si="8"/>
        <v>4.5190542914898151</v>
      </c>
      <c r="W14" s="53"/>
      <c r="X14" s="47">
        <v>0</v>
      </c>
      <c r="Y14" s="47">
        <v>0.30603076466070983</v>
      </c>
      <c r="Z14" s="47">
        <v>0.30603076466070983</v>
      </c>
      <c r="AA14" s="47">
        <v>1.122112803755936</v>
      </c>
      <c r="AB14" s="47">
        <v>0.51005127443451637</v>
      </c>
      <c r="AC14" s="47">
        <v>0.51005127443451637</v>
      </c>
      <c r="AD14" s="47">
        <v>0.25502563721725818</v>
      </c>
      <c r="AE14" s="47">
        <v>0.48964922345713568</v>
      </c>
      <c r="AF14" s="47">
        <v>0.40804101954761313</v>
      </c>
      <c r="AG14" s="47">
        <v>0.30603076466070983</v>
      </c>
      <c r="AH14" s="47">
        <v>0.30603076466070983</v>
      </c>
      <c r="AI14" s="47">
        <v>0</v>
      </c>
      <c r="AJ14" s="47">
        <v>0</v>
      </c>
      <c r="AK14" s="47">
        <v>0</v>
      </c>
      <c r="AL14" s="47">
        <v>0</v>
      </c>
      <c r="AM14" s="47">
        <v>0</v>
      </c>
      <c r="AN14" s="47">
        <v>0</v>
      </c>
      <c r="AO14" s="47">
        <v>0</v>
      </c>
      <c r="AP14" s="47">
        <v>0</v>
      </c>
      <c r="AQ14" s="47">
        <v>0</v>
      </c>
      <c r="AR14" s="47">
        <v>0</v>
      </c>
      <c r="AS14" s="47">
        <v>0</v>
      </c>
      <c r="AT14" s="47">
        <v>0</v>
      </c>
      <c r="AU14" s="47">
        <v>0</v>
      </c>
      <c r="AV14" s="47">
        <v>0</v>
      </c>
      <c r="AW14" s="47">
        <v>0</v>
      </c>
      <c r="AX14" s="47">
        <v>0</v>
      </c>
      <c r="AY14" s="47">
        <v>0</v>
      </c>
      <c r="AZ14" s="47">
        <v>0</v>
      </c>
      <c r="BA14" s="47">
        <v>0</v>
      </c>
      <c r="BB14" s="47"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</row>
    <row r="15" spans="1:63">
      <c r="A15" s="8" t="s">
        <v>57</v>
      </c>
      <c r="B15" s="39">
        <v>18.7576</v>
      </c>
      <c r="C15" s="22"/>
      <c r="D15" s="22"/>
      <c r="E15" s="22"/>
      <c r="F15" s="22"/>
      <c r="G15" s="22"/>
      <c r="H15" s="22"/>
      <c r="I15" s="22"/>
      <c r="J15" s="22">
        <v>6.120615293214196</v>
      </c>
      <c r="K15" s="24">
        <f t="shared" si="4"/>
        <v>6.120615293214196</v>
      </c>
      <c r="L15" s="23">
        <f t="shared" si="5"/>
        <v>4.5190542914898151</v>
      </c>
      <c r="M15" s="40">
        <f t="shared" si="6"/>
        <v>10.639669584704011</v>
      </c>
      <c r="O15" s="38">
        <f t="shared" si="7"/>
        <v>-7.242728096970132</v>
      </c>
      <c r="P15" s="38">
        <f t="shared" si="0"/>
        <v>0.61206152932141966</v>
      </c>
      <c r="Q15" s="38">
        <f t="shared" si="1"/>
        <v>0</v>
      </c>
      <c r="R15" s="38">
        <f t="shared" si="2"/>
        <v>0</v>
      </c>
      <c r="S15" s="38">
        <f t="shared" si="3"/>
        <v>6.6306665676487127</v>
      </c>
      <c r="T15">
        <v>14</v>
      </c>
      <c r="U15" s="46">
        <f>IFERROR(-HLOOKUP($U$1,IEX!$W$2:$BH$98,T15,FALSE),0)</f>
        <v>0</v>
      </c>
      <c r="V15" s="47">
        <f t="shared" si="8"/>
        <v>4.5190542914898151</v>
      </c>
      <c r="W15" s="53"/>
      <c r="X15" s="47">
        <v>0</v>
      </c>
      <c r="Y15" s="47">
        <v>0.30603076466070983</v>
      </c>
      <c r="Z15" s="47">
        <v>0.30603076466070983</v>
      </c>
      <c r="AA15" s="47">
        <v>1.122112803755936</v>
      </c>
      <c r="AB15" s="47">
        <v>0.51005127443451637</v>
      </c>
      <c r="AC15" s="47">
        <v>0.51005127443451637</v>
      </c>
      <c r="AD15" s="47">
        <v>0.25502563721725818</v>
      </c>
      <c r="AE15" s="47">
        <v>0.48964922345713568</v>
      </c>
      <c r="AF15" s="47">
        <v>0.40804101954761313</v>
      </c>
      <c r="AG15" s="47">
        <v>0.30603076466070983</v>
      </c>
      <c r="AH15" s="47">
        <v>0.30603076466070983</v>
      </c>
      <c r="AI15" s="47">
        <v>0</v>
      </c>
      <c r="AJ15" s="47">
        <v>0</v>
      </c>
      <c r="AK15" s="47">
        <v>0</v>
      </c>
      <c r="AL15" s="47">
        <v>0</v>
      </c>
      <c r="AM15" s="47">
        <v>0</v>
      </c>
      <c r="AN15" s="47">
        <v>0</v>
      </c>
      <c r="AO15" s="47">
        <v>0</v>
      </c>
      <c r="AP15" s="47">
        <v>0</v>
      </c>
      <c r="AQ15" s="47">
        <v>0</v>
      </c>
      <c r="AR15" s="47">
        <v>0</v>
      </c>
      <c r="AS15" s="47">
        <v>0</v>
      </c>
      <c r="AT15" s="47">
        <v>0</v>
      </c>
      <c r="AU15" s="47">
        <v>0</v>
      </c>
      <c r="AV15" s="47">
        <v>0</v>
      </c>
      <c r="AW15" s="47">
        <v>0</v>
      </c>
      <c r="AX15" s="47">
        <v>0</v>
      </c>
      <c r="AY15" s="47">
        <v>0</v>
      </c>
      <c r="AZ15" s="47">
        <v>0</v>
      </c>
      <c r="BA15" s="47">
        <v>0</v>
      </c>
      <c r="BB15" s="47">
        <v>0</v>
      </c>
      <c r="BC15" s="47">
        <v>0</v>
      </c>
      <c r="BD15" s="47">
        <v>0</v>
      </c>
      <c r="BE15" s="47">
        <v>0</v>
      </c>
      <c r="BF15" s="47">
        <v>0</v>
      </c>
      <c r="BG15" s="47">
        <v>0</v>
      </c>
      <c r="BH15" s="47">
        <v>0</v>
      </c>
      <c r="BI15" s="47">
        <v>0</v>
      </c>
      <c r="BJ15" s="47">
        <v>0</v>
      </c>
      <c r="BK15" s="47">
        <v>0</v>
      </c>
    </row>
    <row r="16" spans="1:63">
      <c r="A16" s="8" t="s">
        <v>58</v>
      </c>
      <c r="B16" s="39">
        <v>19.116</v>
      </c>
      <c r="C16" s="22"/>
      <c r="D16" s="22"/>
      <c r="E16" s="22"/>
      <c r="F16" s="22"/>
      <c r="G16" s="22"/>
      <c r="H16" s="22"/>
      <c r="I16" s="22"/>
      <c r="J16" s="22">
        <v>6.120615293214196</v>
      </c>
      <c r="K16" s="24">
        <f t="shared" si="4"/>
        <v>6.120615293214196</v>
      </c>
      <c r="L16" s="23">
        <f t="shared" si="5"/>
        <v>4.5190542914898151</v>
      </c>
      <c r="M16" s="40">
        <f t="shared" si="6"/>
        <v>10.639669584704011</v>
      </c>
      <c r="O16" s="38">
        <f t="shared" si="7"/>
        <v>-7.242728096970132</v>
      </c>
      <c r="P16" s="38">
        <f t="shared" si="0"/>
        <v>0.61206152932141966</v>
      </c>
      <c r="Q16" s="38">
        <f t="shared" si="1"/>
        <v>0</v>
      </c>
      <c r="R16" s="38">
        <f t="shared" si="2"/>
        <v>0</v>
      </c>
      <c r="S16" s="38">
        <f t="shared" si="3"/>
        <v>6.6306665676487127</v>
      </c>
      <c r="T16">
        <v>15</v>
      </c>
      <c r="U16" s="46">
        <f>IFERROR(-HLOOKUP($U$1,IEX!$W$2:$BH$98,T16,FALSE),0)</f>
        <v>0</v>
      </c>
      <c r="V16" s="47">
        <f t="shared" si="8"/>
        <v>4.5190542914898151</v>
      </c>
      <c r="W16" s="53"/>
      <c r="X16" s="47">
        <v>0</v>
      </c>
      <c r="Y16" s="47">
        <v>0.30603076466070983</v>
      </c>
      <c r="Z16" s="47">
        <v>0.30603076466070983</v>
      </c>
      <c r="AA16" s="47">
        <v>1.122112803755936</v>
      </c>
      <c r="AB16" s="47">
        <v>0.51005127443451637</v>
      </c>
      <c r="AC16" s="47">
        <v>0.51005127443451637</v>
      </c>
      <c r="AD16" s="47">
        <v>0.25502563721725818</v>
      </c>
      <c r="AE16" s="47">
        <v>0.48964922345713568</v>
      </c>
      <c r="AF16" s="47">
        <v>0.40804101954761313</v>
      </c>
      <c r="AG16" s="47">
        <v>0.30603076466070983</v>
      </c>
      <c r="AH16" s="47">
        <v>0.30603076466070983</v>
      </c>
      <c r="AI16" s="47">
        <v>0</v>
      </c>
      <c r="AJ16" s="47">
        <v>0</v>
      </c>
      <c r="AK16" s="47">
        <v>0</v>
      </c>
      <c r="AL16" s="47">
        <v>0</v>
      </c>
      <c r="AM16" s="47">
        <v>0</v>
      </c>
      <c r="AN16" s="47">
        <v>0</v>
      </c>
      <c r="AO16" s="47">
        <v>0</v>
      </c>
      <c r="AP16" s="47">
        <v>0</v>
      </c>
      <c r="AQ16" s="47">
        <v>0</v>
      </c>
      <c r="AR16" s="47">
        <v>0</v>
      </c>
      <c r="AS16" s="47">
        <v>0</v>
      </c>
      <c r="AT16" s="47">
        <v>0</v>
      </c>
      <c r="AU16" s="47">
        <v>0</v>
      </c>
      <c r="AV16" s="47">
        <v>0</v>
      </c>
      <c r="AW16" s="47">
        <v>0</v>
      </c>
      <c r="AX16" s="47">
        <v>0</v>
      </c>
      <c r="AY16" s="47">
        <v>0</v>
      </c>
      <c r="AZ16" s="47">
        <v>0</v>
      </c>
      <c r="BA16" s="47">
        <v>0</v>
      </c>
      <c r="BB16" s="47">
        <v>0</v>
      </c>
      <c r="BC16" s="47">
        <v>0</v>
      </c>
      <c r="BD16" s="47">
        <v>0</v>
      </c>
      <c r="BE16" s="47">
        <v>0</v>
      </c>
      <c r="BF16" s="47">
        <v>0</v>
      </c>
      <c r="BG16" s="47">
        <v>0</v>
      </c>
      <c r="BH16" s="47">
        <v>0</v>
      </c>
      <c r="BI16" s="47">
        <v>0</v>
      </c>
      <c r="BJ16" s="47">
        <v>0</v>
      </c>
      <c r="BK16" s="47">
        <v>0</v>
      </c>
    </row>
    <row r="17" spans="1:63">
      <c r="A17" s="8" t="s">
        <v>59</v>
      </c>
      <c r="B17" s="39">
        <v>18.962400000000002</v>
      </c>
      <c r="C17" s="22"/>
      <c r="D17" s="22"/>
      <c r="E17" s="22"/>
      <c r="F17" s="22"/>
      <c r="G17" s="22"/>
      <c r="H17" s="22"/>
      <c r="I17" s="22"/>
      <c r="J17" s="22">
        <v>6.120615293214196</v>
      </c>
      <c r="K17" s="24">
        <f t="shared" si="4"/>
        <v>6.120615293214196</v>
      </c>
      <c r="L17" s="23">
        <f t="shared" si="5"/>
        <v>4.5190542914898151</v>
      </c>
      <c r="M17" s="40">
        <f t="shared" si="6"/>
        <v>10.639669584704011</v>
      </c>
      <c r="O17" s="38">
        <f t="shared" si="7"/>
        <v>-7.242728096970132</v>
      </c>
      <c r="P17" s="38">
        <f t="shared" si="0"/>
        <v>0.61206152932141966</v>
      </c>
      <c r="Q17" s="38">
        <f t="shared" si="1"/>
        <v>0</v>
      </c>
      <c r="R17" s="38">
        <f t="shared" si="2"/>
        <v>0</v>
      </c>
      <c r="S17" s="38">
        <f t="shared" si="3"/>
        <v>6.6306665676487127</v>
      </c>
      <c r="T17">
        <v>16</v>
      </c>
      <c r="U17" s="46">
        <f>IFERROR(-HLOOKUP($U$1,IEX!$W$2:$BH$98,T17,FALSE),0)</f>
        <v>0</v>
      </c>
      <c r="V17" s="47">
        <f t="shared" si="8"/>
        <v>4.5190542914898151</v>
      </c>
      <c r="W17" s="53"/>
      <c r="X17" s="47">
        <v>0</v>
      </c>
      <c r="Y17" s="47">
        <v>0.30603076466070983</v>
      </c>
      <c r="Z17" s="47">
        <v>0.30603076466070983</v>
      </c>
      <c r="AA17" s="47">
        <v>1.122112803755936</v>
      </c>
      <c r="AB17" s="47">
        <v>0.51005127443451637</v>
      </c>
      <c r="AC17" s="47">
        <v>0.51005127443451637</v>
      </c>
      <c r="AD17" s="47">
        <v>0.25502563721725818</v>
      </c>
      <c r="AE17" s="47">
        <v>0.48964922345713568</v>
      </c>
      <c r="AF17" s="47">
        <v>0.40804101954761313</v>
      </c>
      <c r="AG17" s="47">
        <v>0.30603076466070983</v>
      </c>
      <c r="AH17" s="47">
        <v>0.30603076466070983</v>
      </c>
      <c r="AI17" s="47">
        <v>0</v>
      </c>
      <c r="AJ17" s="47">
        <v>0</v>
      </c>
      <c r="AK17" s="47">
        <v>0</v>
      </c>
      <c r="AL17" s="47">
        <v>0</v>
      </c>
      <c r="AM17" s="47">
        <v>0</v>
      </c>
      <c r="AN17" s="47">
        <v>0</v>
      </c>
      <c r="AO17" s="47">
        <v>0</v>
      </c>
      <c r="AP17" s="47">
        <v>0</v>
      </c>
      <c r="AQ17" s="47">
        <v>0</v>
      </c>
      <c r="AR17" s="47">
        <v>0</v>
      </c>
      <c r="AS17" s="47">
        <v>0</v>
      </c>
      <c r="AT17" s="47">
        <v>0</v>
      </c>
      <c r="AU17" s="47">
        <v>0</v>
      </c>
      <c r="AV17" s="47">
        <v>0</v>
      </c>
      <c r="AW17" s="47">
        <v>0</v>
      </c>
      <c r="AX17" s="47">
        <v>0</v>
      </c>
      <c r="AY17" s="47">
        <v>0</v>
      </c>
      <c r="AZ17" s="47">
        <v>0</v>
      </c>
      <c r="BA17" s="47">
        <v>0</v>
      </c>
      <c r="BB17" s="47">
        <v>0</v>
      </c>
      <c r="BC17" s="47">
        <v>0</v>
      </c>
      <c r="BD17" s="47">
        <v>0</v>
      </c>
      <c r="BE17" s="47">
        <v>0</v>
      </c>
      <c r="BF17" s="47">
        <v>0</v>
      </c>
      <c r="BG17" s="47">
        <v>0</v>
      </c>
      <c r="BH17" s="47">
        <v>0</v>
      </c>
      <c r="BI17" s="47">
        <v>0</v>
      </c>
      <c r="BJ17" s="47">
        <v>0</v>
      </c>
      <c r="BK17" s="47">
        <v>0</v>
      </c>
    </row>
    <row r="18" spans="1:63">
      <c r="A18" s="8" t="s">
        <v>60</v>
      </c>
      <c r="B18" s="39">
        <v>18.693999999999999</v>
      </c>
      <c r="C18" s="22"/>
      <c r="D18" s="22"/>
      <c r="E18" s="22"/>
      <c r="F18" s="22"/>
      <c r="G18" s="22"/>
      <c r="H18" s="22"/>
      <c r="I18" s="22"/>
      <c r="J18" s="22">
        <v>6.120615293214196</v>
      </c>
      <c r="K18" s="24">
        <f t="shared" si="4"/>
        <v>6.120615293214196</v>
      </c>
      <c r="L18" s="23">
        <f t="shared" si="5"/>
        <v>4.5190542914898151</v>
      </c>
      <c r="M18" s="40">
        <f t="shared" si="6"/>
        <v>10.639669584704011</v>
      </c>
      <c r="O18" s="38">
        <f t="shared" si="7"/>
        <v>-7.242728096970132</v>
      </c>
      <c r="P18" s="38">
        <f t="shared" si="0"/>
        <v>0.61206152932141966</v>
      </c>
      <c r="Q18" s="38">
        <f t="shared" si="1"/>
        <v>0</v>
      </c>
      <c r="R18" s="38">
        <f t="shared" si="2"/>
        <v>0</v>
      </c>
      <c r="S18" s="38">
        <f t="shared" si="3"/>
        <v>6.6306665676487127</v>
      </c>
      <c r="T18">
        <v>17</v>
      </c>
      <c r="U18" s="46">
        <f>IFERROR(-HLOOKUP($U$1,IEX!$W$2:$BH$98,T18,FALSE),0)</f>
        <v>0</v>
      </c>
      <c r="V18" s="47">
        <f t="shared" si="8"/>
        <v>4.5190542914898151</v>
      </c>
      <c r="W18" s="53"/>
      <c r="X18" s="47">
        <v>0</v>
      </c>
      <c r="Y18" s="47">
        <v>0.30603076466070983</v>
      </c>
      <c r="Z18" s="47">
        <v>0.30603076466070983</v>
      </c>
      <c r="AA18" s="47">
        <v>1.122112803755936</v>
      </c>
      <c r="AB18" s="47">
        <v>0.51005127443451637</v>
      </c>
      <c r="AC18" s="47">
        <v>0.51005127443451637</v>
      </c>
      <c r="AD18" s="47">
        <v>0.25502563721725818</v>
      </c>
      <c r="AE18" s="47">
        <v>0.48964922345713568</v>
      </c>
      <c r="AF18" s="47">
        <v>0.40804101954761313</v>
      </c>
      <c r="AG18" s="47">
        <v>0.30603076466070983</v>
      </c>
      <c r="AH18" s="47">
        <v>0.30603076466070983</v>
      </c>
      <c r="AI18" s="47">
        <v>0</v>
      </c>
      <c r="AJ18" s="47">
        <v>0</v>
      </c>
      <c r="AK18" s="47">
        <v>0</v>
      </c>
      <c r="AL18" s="47">
        <v>0</v>
      </c>
      <c r="AM18" s="47">
        <v>0</v>
      </c>
      <c r="AN18" s="47">
        <v>0</v>
      </c>
      <c r="AO18" s="47">
        <v>0</v>
      </c>
      <c r="AP18" s="47">
        <v>0</v>
      </c>
      <c r="AQ18" s="47">
        <v>0</v>
      </c>
      <c r="AR18" s="47">
        <v>0</v>
      </c>
      <c r="AS18" s="47">
        <v>0</v>
      </c>
      <c r="AT18" s="47">
        <v>0</v>
      </c>
      <c r="AU18" s="47">
        <v>0</v>
      </c>
      <c r="AV18" s="47">
        <v>0</v>
      </c>
      <c r="AW18" s="47">
        <v>0</v>
      </c>
      <c r="AX18" s="47">
        <v>0</v>
      </c>
      <c r="AY18" s="47">
        <v>0</v>
      </c>
      <c r="AZ18" s="47">
        <v>0</v>
      </c>
      <c r="BA18" s="47">
        <v>0</v>
      </c>
      <c r="BB18" s="47">
        <v>0</v>
      </c>
      <c r="BC18" s="47">
        <v>0</v>
      </c>
      <c r="BD18" s="47">
        <v>0</v>
      </c>
      <c r="BE18" s="47">
        <v>0</v>
      </c>
      <c r="BF18" s="47">
        <v>0</v>
      </c>
      <c r="BG18" s="47">
        <v>0</v>
      </c>
      <c r="BH18" s="47">
        <v>0</v>
      </c>
      <c r="BI18" s="47">
        <v>0</v>
      </c>
      <c r="BJ18" s="47">
        <v>0</v>
      </c>
      <c r="BK18" s="47">
        <v>0</v>
      </c>
    </row>
    <row r="19" spans="1:63">
      <c r="A19" s="8" t="s">
        <v>61</v>
      </c>
      <c r="B19" s="39">
        <v>18.768799999999999</v>
      </c>
      <c r="C19" s="22"/>
      <c r="D19" s="22"/>
      <c r="E19" s="22"/>
      <c r="F19" s="22"/>
      <c r="G19" s="22"/>
      <c r="H19" s="22"/>
      <c r="I19" s="22"/>
      <c r="J19" s="22">
        <v>6.120615293214196</v>
      </c>
      <c r="K19" s="24">
        <f t="shared" si="4"/>
        <v>6.120615293214196</v>
      </c>
      <c r="L19" s="23">
        <f t="shared" si="5"/>
        <v>4.5190542914898151</v>
      </c>
      <c r="M19" s="40">
        <f t="shared" si="6"/>
        <v>10.639669584704011</v>
      </c>
      <c r="O19" s="38">
        <f t="shared" si="7"/>
        <v>-7.242728096970132</v>
      </c>
      <c r="P19" s="38">
        <f t="shared" si="0"/>
        <v>0.61206152932141966</v>
      </c>
      <c r="Q19" s="38">
        <f t="shared" si="1"/>
        <v>0</v>
      </c>
      <c r="R19" s="38">
        <f t="shared" si="2"/>
        <v>0</v>
      </c>
      <c r="S19" s="38">
        <f t="shared" si="3"/>
        <v>6.6306665676487127</v>
      </c>
      <c r="T19">
        <v>18</v>
      </c>
      <c r="U19" s="46">
        <f>IFERROR(-HLOOKUP($U$1,IEX!$W$2:$BH$98,T19,FALSE),0)</f>
        <v>0</v>
      </c>
      <c r="V19" s="47">
        <f t="shared" si="8"/>
        <v>4.5190542914898151</v>
      </c>
      <c r="W19" s="53"/>
      <c r="X19" s="47">
        <v>0</v>
      </c>
      <c r="Y19" s="47">
        <v>0.30603076466070983</v>
      </c>
      <c r="Z19" s="47">
        <v>0.30603076466070983</v>
      </c>
      <c r="AA19" s="47">
        <v>1.122112803755936</v>
      </c>
      <c r="AB19" s="47">
        <v>0.51005127443451637</v>
      </c>
      <c r="AC19" s="47">
        <v>0.51005127443451637</v>
      </c>
      <c r="AD19" s="47">
        <v>0.25502563721725818</v>
      </c>
      <c r="AE19" s="47">
        <v>0.48964922345713568</v>
      </c>
      <c r="AF19" s="47">
        <v>0.40804101954761313</v>
      </c>
      <c r="AG19" s="47">
        <v>0.30603076466070983</v>
      </c>
      <c r="AH19" s="47">
        <v>0.30603076466070983</v>
      </c>
      <c r="AI19" s="47">
        <v>0</v>
      </c>
      <c r="AJ19" s="47">
        <v>0</v>
      </c>
      <c r="AK19" s="47">
        <v>0</v>
      </c>
      <c r="AL19" s="47">
        <v>0</v>
      </c>
      <c r="AM19" s="47">
        <v>0</v>
      </c>
      <c r="AN19" s="47">
        <v>0</v>
      </c>
      <c r="AO19" s="47">
        <v>0</v>
      </c>
      <c r="AP19" s="47">
        <v>0</v>
      </c>
      <c r="AQ19" s="47">
        <v>0</v>
      </c>
      <c r="AR19" s="47">
        <v>0</v>
      </c>
      <c r="AS19" s="47">
        <v>0</v>
      </c>
      <c r="AT19" s="47">
        <v>0</v>
      </c>
      <c r="AU19" s="47">
        <v>0</v>
      </c>
      <c r="AV19" s="47">
        <v>0</v>
      </c>
      <c r="AW19" s="47">
        <v>0</v>
      </c>
      <c r="AX19" s="47">
        <v>0</v>
      </c>
      <c r="AY19" s="47">
        <v>0</v>
      </c>
      <c r="AZ19" s="47">
        <v>0</v>
      </c>
      <c r="BA19" s="47">
        <v>0</v>
      </c>
      <c r="BB19" s="47">
        <v>0</v>
      </c>
      <c r="BC19" s="47">
        <v>0</v>
      </c>
      <c r="BD19" s="47">
        <v>0</v>
      </c>
      <c r="BE19" s="47">
        <v>0</v>
      </c>
      <c r="BF19" s="47">
        <v>0</v>
      </c>
      <c r="BG19" s="47">
        <v>0</v>
      </c>
      <c r="BH19" s="47">
        <v>0</v>
      </c>
      <c r="BI19" s="47">
        <v>0</v>
      </c>
      <c r="BJ19" s="47">
        <v>0</v>
      </c>
      <c r="BK19" s="47">
        <v>0</v>
      </c>
    </row>
    <row r="20" spans="1:63">
      <c r="A20" s="8" t="s">
        <v>62</v>
      </c>
      <c r="B20" s="39">
        <v>18.816800000000001</v>
      </c>
      <c r="C20" s="22"/>
      <c r="D20" s="22"/>
      <c r="E20" s="22"/>
      <c r="F20" s="22"/>
      <c r="G20" s="22"/>
      <c r="H20" s="22"/>
      <c r="I20" s="22"/>
      <c r="J20" s="22">
        <v>6.120615293214196</v>
      </c>
      <c r="K20" s="24">
        <f t="shared" si="4"/>
        <v>6.120615293214196</v>
      </c>
      <c r="L20" s="23">
        <f t="shared" si="5"/>
        <v>4.5190542914898151</v>
      </c>
      <c r="M20" s="40">
        <f t="shared" si="6"/>
        <v>10.639669584704011</v>
      </c>
      <c r="O20" s="38">
        <f t="shared" si="7"/>
        <v>-7.242728096970132</v>
      </c>
      <c r="P20" s="38">
        <f t="shared" si="0"/>
        <v>0.61206152932141966</v>
      </c>
      <c r="Q20" s="38">
        <f t="shared" si="1"/>
        <v>0</v>
      </c>
      <c r="R20" s="38">
        <f t="shared" si="2"/>
        <v>0</v>
      </c>
      <c r="S20" s="38">
        <f t="shared" si="3"/>
        <v>6.6306665676487127</v>
      </c>
      <c r="T20">
        <v>19</v>
      </c>
      <c r="U20" s="46">
        <f>IFERROR(-HLOOKUP($U$1,IEX!$W$2:$BH$98,T20,FALSE),0)</f>
        <v>0</v>
      </c>
      <c r="V20" s="47">
        <f t="shared" si="8"/>
        <v>4.5190542914898151</v>
      </c>
      <c r="W20" s="53"/>
      <c r="X20" s="47">
        <v>0</v>
      </c>
      <c r="Y20" s="47">
        <v>0.30603076466070983</v>
      </c>
      <c r="Z20" s="47">
        <v>0.30603076466070983</v>
      </c>
      <c r="AA20" s="47">
        <v>1.122112803755936</v>
      </c>
      <c r="AB20" s="47">
        <v>0.51005127443451637</v>
      </c>
      <c r="AC20" s="47">
        <v>0.51005127443451637</v>
      </c>
      <c r="AD20" s="47">
        <v>0.25502563721725818</v>
      </c>
      <c r="AE20" s="47">
        <v>0.48964922345713568</v>
      </c>
      <c r="AF20" s="47">
        <v>0.40804101954761313</v>
      </c>
      <c r="AG20" s="47">
        <v>0.30603076466070983</v>
      </c>
      <c r="AH20" s="47">
        <v>0.30603076466070983</v>
      </c>
      <c r="AI20" s="47">
        <v>0</v>
      </c>
      <c r="AJ20" s="47">
        <v>0</v>
      </c>
      <c r="AK20" s="47">
        <v>0</v>
      </c>
      <c r="AL20" s="47">
        <v>0</v>
      </c>
      <c r="AM20" s="47">
        <v>0</v>
      </c>
      <c r="AN20" s="47">
        <v>0</v>
      </c>
      <c r="AO20" s="47">
        <v>0</v>
      </c>
      <c r="AP20" s="47">
        <v>0</v>
      </c>
      <c r="AQ20" s="47">
        <v>0</v>
      </c>
      <c r="AR20" s="47">
        <v>0</v>
      </c>
      <c r="AS20" s="47">
        <v>0</v>
      </c>
      <c r="AT20" s="47">
        <v>0</v>
      </c>
      <c r="AU20" s="47">
        <v>0</v>
      </c>
      <c r="AV20" s="47">
        <v>0</v>
      </c>
      <c r="AW20" s="47">
        <v>0</v>
      </c>
      <c r="AX20" s="47">
        <v>0</v>
      </c>
      <c r="AY20" s="47">
        <v>0</v>
      </c>
      <c r="AZ20" s="47">
        <v>0</v>
      </c>
      <c r="BA20" s="47">
        <v>0</v>
      </c>
      <c r="BB20" s="47">
        <v>0</v>
      </c>
      <c r="BC20" s="47">
        <v>0</v>
      </c>
      <c r="BD20" s="47">
        <v>0</v>
      </c>
      <c r="BE20" s="47">
        <v>0</v>
      </c>
      <c r="BF20" s="47">
        <v>0</v>
      </c>
      <c r="BG20" s="47">
        <v>0</v>
      </c>
      <c r="BH20" s="47">
        <v>0</v>
      </c>
      <c r="BI20" s="47">
        <v>0</v>
      </c>
      <c r="BJ20" s="47">
        <v>0</v>
      </c>
      <c r="BK20" s="47">
        <v>0</v>
      </c>
    </row>
    <row r="21" spans="1:63">
      <c r="A21" s="8" t="s">
        <v>63</v>
      </c>
      <c r="B21" s="39">
        <v>18.34</v>
      </c>
      <c r="C21" s="22"/>
      <c r="D21" s="22"/>
      <c r="E21" s="22"/>
      <c r="F21" s="22"/>
      <c r="G21" s="22"/>
      <c r="H21" s="22"/>
      <c r="I21" s="22"/>
      <c r="J21" s="22">
        <v>6.120615293214196</v>
      </c>
      <c r="K21" s="24">
        <f t="shared" si="4"/>
        <v>6.120615293214196</v>
      </c>
      <c r="L21" s="23">
        <f t="shared" si="5"/>
        <v>4.5190542914898151</v>
      </c>
      <c r="M21" s="40">
        <f t="shared" si="6"/>
        <v>10.639669584704011</v>
      </c>
      <c r="O21" s="38">
        <f t="shared" si="7"/>
        <v>-7.242728096970132</v>
      </c>
      <c r="P21" s="38">
        <f t="shared" si="0"/>
        <v>0.61206152932141966</v>
      </c>
      <c r="Q21" s="38">
        <f t="shared" si="1"/>
        <v>0</v>
      </c>
      <c r="R21" s="38">
        <f t="shared" si="2"/>
        <v>0</v>
      </c>
      <c r="S21" s="38">
        <f t="shared" si="3"/>
        <v>6.6306665676487127</v>
      </c>
      <c r="T21">
        <v>20</v>
      </c>
      <c r="U21" s="46">
        <f>IFERROR(-HLOOKUP($U$1,IEX!$W$2:$BH$98,T21,FALSE),0)</f>
        <v>0</v>
      </c>
      <c r="V21" s="47">
        <f t="shared" si="8"/>
        <v>4.5190542914898151</v>
      </c>
      <c r="W21" s="53"/>
      <c r="X21" s="47">
        <v>0</v>
      </c>
      <c r="Y21" s="47">
        <v>0.30603076466070983</v>
      </c>
      <c r="Z21" s="47">
        <v>0.30603076466070983</v>
      </c>
      <c r="AA21" s="47">
        <v>1.122112803755936</v>
      </c>
      <c r="AB21" s="47">
        <v>0.51005127443451637</v>
      </c>
      <c r="AC21" s="47">
        <v>0.51005127443451637</v>
      </c>
      <c r="AD21" s="47">
        <v>0.25502563721725818</v>
      </c>
      <c r="AE21" s="47">
        <v>0.48964922345713568</v>
      </c>
      <c r="AF21" s="47">
        <v>0.40804101954761313</v>
      </c>
      <c r="AG21" s="47">
        <v>0.30603076466070983</v>
      </c>
      <c r="AH21" s="47">
        <v>0.30603076466070983</v>
      </c>
      <c r="AI21" s="47">
        <v>0</v>
      </c>
      <c r="AJ21" s="47">
        <v>0</v>
      </c>
      <c r="AK21" s="47">
        <v>0</v>
      </c>
      <c r="AL21" s="47">
        <v>0</v>
      </c>
      <c r="AM21" s="47">
        <v>0</v>
      </c>
      <c r="AN21" s="47">
        <v>0</v>
      </c>
      <c r="AO21" s="47">
        <v>0</v>
      </c>
      <c r="AP21" s="47">
        <v>0</v>
      </c>
      <c r="AQ21" s="47">
        <v>0</v>
      </c>
      <c r="AR21" s="47">
        <v>0</v>
      </c>
      <c r="AS21" s="47">
        <v>0</v>
      </c>
      <c r="AT21" s="47">
        <v>0</v>
      </c>
      <c r="AU21" s="47">
        <v>0</v>
      </c>
      <c r="AV21" s="47">
        <v>0</v>
      </c>
      <c r="AW21" s="47">
        <v>0</v>
      </c>
      <c r="AX21" s="47">
        <v>0</v>
      </c>
      <c r="AY21" s="47">
        <v>0</v>
      </c>
      <c r="AZ21" s="47">
        <v>0</v>
      </c>
      <c r="BA21" s="47">
        <v>0</v>
      </c>
      <c r="BB21" s="47">
        <v>0</v>
      </c>
      <c r="BC21" s="47">
        <v>0</v>
      </c>
      <c r="BD21" s="47">
        <v>0</v>
      </c>
      <c r="BE21" s="47">
        <v>0</v>
      </c>
      <c r="BF21" s="47">
        <v>0</v>
      </c>
      <c r="BG21" s="47">
        <v>0</v>
      </c>
      <c r="BH21" s="47">
        <v>0</v>
      </c>
      <c r="BI21" s="47">
        <v>0</v>
      </c>
      <c r="BJ21" s="47">
        <v>0</v>
      </c>
      <c r="BK21" s="47">
        <v>0</v>
      </c>
    </row>
    <row r="22" spans="1:63">
      <c r="A22" s="8" t="s">
        <v>64</v>
      </c>
      <c r="B22" s="39">
        <v>18.528400000000001</v>
      </c>
      <c r="C22" s="22"/>
      <c r="D22" s="22"/>
      <c r="E22" s="22"/>
      <c r="F22" s="22"/>
      <c r="G22" s="22"/>
      <c r="H22" s="22"/>
      <c r="I22" s="22"/>
      <c r="J22" s="22">
        <v>6.120615293214196</v>
      </c>
      <c r="K22" s="24">
        <f t="shared" si="4"/>
        <v>6.120615293214196</v>
      </c>
      <c r="L22" s="23">
        <f t="shared" si="5"/>
        <v>4.5190542914898151</v>
      </c>
      <c r="M22" s="40">
        <f t="shared" si="6"/>
        <v>10.639669584704011</v>
      </c>
      <c r="O22" s="38">
        <f t="shared" si="7"/>
        <v>-7.242728096970132</v>
      </c>
      <c r="P22" s="38">
        <f t="shared" si="0"/>
        <v>0.61206152932141966</v>
      </c>
      <c r="Q22" s="38">
        <f t="shared" si="1"/>
        <v>0</v>
      </c>
      <c r="R22" s="38">
        <f t="shared" si="2"/>
        <v>0</v>
      </c>
      <c r="S22" s="38">
        <f t="shared" si="3"/>
        <v>6.6306665676487127</v>
      </c>
      <c r="T22">
        <v>21</v>
      </c>
      <c r="U22" s="46">
        <f>IFERROR(-HLOOKUP($U$1,IEX!$W$2:$BH$98,T22,FALSE),0)</f>
        <v>0</v>
      </c>
      <c r="V22" s="47">
        <f t="shared" si="8"/>
        <v>4.5190542914898151</v>
      </c>
      <c r="W22" s="53"/>
      <c r="X22" s="47">
        <v>0</v>
      </c>
      <c r="Y22" s="47">
        <v>0.30603076466070983</v>
      </c>
      <c r="Z22" s="47">
        <v>0.30603076466070983</v>
      </c>
      <c r="AA22" s="47">
        <v>1.122112803755936</v>
      </c>
      <c r="AB22" s="47">
        <v>0.51005127443451637</v>
      </c>
      <c r="AC22" s="47">
        <v>0.51005127443451637</v>
      </c>
      <c r="AD22" s="47">
        <v>0.25502563721725818</v>
      </c>
      <c r="AE22" s="47">
        <v>0.48964922345713568</v>
      </c>
      <c r="AF22" s="47">
        <v>0.40804101954761313</v>
      </c>
      <c r="AG22" s="47">
        <v>0.30603076466070983</v>
      </c>
      <c r="AH22" s="47">
        <v>0.30603076466070983</v>
      </c>
      <c r="AI22" s="47">
        <v>0</v>
      </c>
      <c r="AJ22" s="47">
        <v>0</v>
      </c>
      <c r="AK22" s="47">
        <v>0</v>
      </c>
      <c r="AL22" s="47">
        <v>0</v>
      </c>
      <c r="AM22" s="47">
        <v>0</v>
      </c>
      <c r="AN22" s="47">
        <v>0</v>
      </c>
      <c r="AO22" s="47">
        <v>0</v>
      </c>
      <c r="AP22" s="47">
        <v>0</v>
      </c>
      <c r="AQ22" s="47">
        <v>0</v>
      </c>
      <c r="AR22" s="47">
        <v>0</v>
      </c>
      <c r="AS22" s="47">
        <v>0</v>
      </c>
      <c r="AT22" s="47">
        <v>0</v>
      </c>
      <c r="AU22" s="47">
        <v>0</v>
      </c>
      <c r="AV22" s="47">
        <v>0</v>
      </c>
      <c r="AW22" s="47">
        <v>0</v>
      </c>
      <c r="AX22" s="47">
        <v>0</v>
      </c>
      <c r="AY22" s="47">
        <v>0</v>
      </c>
      <c r="AZ22" s="47">
        <v>0</v>
      </c>
      <c r="BA22" s="47">
        <v>0</v>
      </c>
      <c r="BB22" s="47">
        <v>0</v>
      </c>
      <c r="BC22" s="47">
        <v>0</v>
      </c>
      <c r="BD22" s="47">
        <v>0</v>
      </c>
      <c r="BE22" s="47">
        <v>0</v>
      </c>
      <c r="BF22" s="47">
        <v>0</v>
      </c>
      <c r="BG22" s="47">
        <v>0</v>
      </c>
      <c r="BH22" s="47">
        <v>0</v>
      </c>
      <c r="BI22" s="47">
        <v>0</v>
      </c>
      <c r="BJ22" s="47">
        <v>0</v>
      </c>
      <c r="BK22" s="47">
        <v>0</v>
      </c>
    </row>
    <row r="23" spans="1:63">
      <c r="A23" s="8" t="s">
        <v>65</v>
      </c>
      <c r="B23" s="39">
        <v>18.698400000000003</v>
      </c>
      <c r="C23" s="22"/>
      <c r="D23" s="22"/>
      <c r="E23" s="22"/>
      <c r="F23" s="22"/>
      <c r="G23" s="22"/>
      <c r="H23" s="22"/>
      <c r="I23" s="22"/>
      <c r="J23" s="22">
        <v>6.120615293214196</v>
      </c>
      <c r="K23" s="24">
        <f t="shared" si="4"/>
        <v>6.120615293214196</v>
      </c>
      <c r="L23" s="23">
        <f t="shared" si="5"/>
        <v>4.5190542914898151</v>
      </c>
      <c r="M23" s="40">
        <f t="shared" si="6"/>
        <v>10.639669584704011</v>
      </c>
      <c r="O23" s="38">
        <f t="shared" si="7"/>
        <v>-7.242728096970132</v>
      </c>
      <c r="P23" s="38">
        <f t="shared" si="0"/>
        <v>0.61206152932141966</v>
      </c>
      <c r="Q23" s="38">
        <f t="shared" si="1"/>
        <v>0</v>
      </c>
      <c r="R23" s="38">
        <f t="shared" si="2"/>
        <v>0</v>
      </c>
      <c r="S23" s="38">
        <f t="shared" si="3"/>
        <v>6.6306665676487127</v>
      </c>
      <c r="T23">
        <v>22</v>
      </c>
      <c r="U23" s="46">
        <f>IFERROR(-HLOOKUP($U$1,IEX!$W$2:$BH$98,T23,FALSE),0)</f>
        <v>0</v>
      </c>
      <c r="V23" s="47">
        <f t="shared" si="8"/>
        <v>4.5190542914898151</v>
      </c>
      <c r="W23" s="53"/>
      <c r="X23" s="47">
        <v>0</v>
      </c>
      <c r="Y23" s="47">
        <v>0.30603076466070983</v>
      </c>
      <c r="Z23" s="47">
        <v>0.30603076466070983</v>
      </c>
      <c r="AA23" s="47">
        <v>1.122112803755936</v>
      </c>
      <c r="AB23" s="47">
        <v>0.51005127443451637</v>
      </c>
      <c r="AC23" s="47">
        <v>0.51005127443451637</v>
      </c>
      <c r="AD23" s="47">
        <v>0.25502563721725818</v>
      </c>
      <c r="AE23" s="47">
        <v>0.48964922345713568</v>
      </c>
      <c r="AF23" s="47">
        <v>0.40804101954761313</v>
      </c>
      <c r="AG23" s="47">
        <v>0.30603076466070983</v>
      </c>
      <c r="AH23" s="47">
        <v>0.30603076466070983</v>
      </c>
      <c r="AI23" s="47">
        <v>0</v>
      </c>
      <c r="AJ23" s="47">
        <v>0</v>
      </c>
      <c r="AK23" s="47">
        <v>0</v>
      </c>
      <c r="AL23" s="47">
        <v>0</v>
      </c>
      <c r="AM23" s="47">
        <v>0</v>
      </c>
      <c r="AN23" s="47">
        <v>0</v>
      </c>
      <c r="AO23" s="47">
        <v>0</v>
      </c>
      <c r="AP23" s="47">
        <v>0</v>
      </c>
      <c r="AQ23" s="47">
        <v>0</v>
      </c>
      <c r="AR23" s="47">
        <v>0</v>
      </c>
      <c r="AS23" s="47">
        <v>0</v>
      </c>
      <c r="AT23" s="47">
        <v>0</v>
      </c>
      <c r="AU23" s="47">
        <v>0</v>
      </c>
      <c r="AV23" s="47">
        <v>0</v>
      </c>
      <c r="AW23" s="47">
        <v>0</v>
      </c>
      <c r="AX23" s="47">
        <v>0</v>
      </c>
      <c r="AY23" s="47">
        <v>0</v>
      </c>
      <c r="AZ23" s="47">
        <v>0</v>
      </c>
      <c r="BA23" s="47">
        <v>0</v>
      </c>
      <c r="BB23" s="47">
        <v>0</v>
      </c>
      <c r="BC23" s="47">
        <v>0</v>
      </c>
      <c r="BD23" s="47">
        <v>0</v>
      </c>
      <c r="BE23" s="47">
        <v>0</v>
      </c>
      <c r="BF23" s="47">
        <v>0</v>
      </c>
      <c r="BG23" s="47">
        <v>0</v>
      </c>
      <c r="BH23" s="47">
        <v>0</v>
      </c>
      <c r="BI23" s="47">
        <v>0</v>
      </c>
      <c r="BJ23" s="47">
        <v>0</v>
      </c>
      <c r="BK23" s="47">
        <v>0</v>
      </c>
    </row>
    <row r="24" spans="1:63">
      <c r="A24" s="8" t="s">
        <v>66</v>
      </c>
      <c r="B24" s="39">
        <v>18.951599999999999</v>
      </c>
      <c r="C24" s="22"/>
      <c r="D24" s="22"/>
      <c r="E24" s="22"/>
      <c r="F24" s="22"/>
      <c r="G24" s="22"/>
      <c r="H24" s="22"/>
      <c r="I24" s="22"/>
      <c r="J24" s="22">
        <v>6.120615293214196</v>
      </c>
      <c r="K24" s="24">
        <f t="shared" si="4"/>
        <v>6.120615293214196</v>
      </c>
      <c r="L24" s="23">
        <f t="shared" si="5"/>
        <v>4.5190542914898151</v>
      </c>
      <c r="M24" s="40">
        <f t="shared" si="6"/>
        <v>10.639669584704011</v>
      </c>
      <c r="O24" s="38">
        <f t="shared" si="7"/>
        <v>-7.242728096970132</v>
      </c>
      <c r="P24" s="38">
        <f t="shared" si="0"/>
        <v>0.61206152932141966</v>
      </c>
      <c r="Q24" s="38">
        <f t="shared" si="1"/>
        <v>0</v>
      </c>
      <c r="R24" s="38">
        <f t="shared" si="2"/>
        <v>0</v>
      </c>
      <c r="S24" s="38">
        <f t="shared" si="3"/>
        <v>6.6306665676487127</v>
      </c>
      <c r="T24">
        <v>23</v>
      </c>
      <c r="U24" s="46">
        <f>IFERROR(-HLOOKUP($U$1,IEX!$W$2:$BH$98,T24,FALSE),0)</f>
        <v>0</v>
      </c>
      <c r="V24" s="47">
        <f t="shared" si="8"/>
        <v>4.5190542914898151</v>
      </c>
      <c r="W24" s="53"/>
      <c r="X24" s="47">
        <v>0</v>
      </c>
      <c r="Y24" s="47">
        <v>0.30603076466070983</v>
      </c>
      <c r="Z24" s="47">
        <v>0.30603076466070983</v>
      </c>
      <c r="AA24" s="47">
        <v>1.122112803755936</v>
      </c>
      <c r="AB24" s="47">
        <v>0.51005127443451637</v>
      </c>
      <c r="AC24" s="47">
        <v>0.51005127443451637</v>
      </c>
      <c r="AD24" s="47">
        <v>0.25502563721725818</v>
      </c>
      <c r="AE24" s="47">
        <v>0.48964922345713568</v>
      </c>
      <c r="AF24" s="47">
        <v>0.40804101954761313</v>
      </c>
      <c r="AG24" s="47">
        <v>0.30603076466070983</v>
      </c>
      <c r="AH24" s="47">
        <v>0.30603076466070983</v>
      </c>
      <c r="AI24" s="47">
        <v>0</v>
      </c>
      <c r="AJ24" s="47">
        <v>0</v>
      </c>
      <c r="AK24" s="47">
        <v>0</v>
      </c>
      <c r="AL24" s="47">
        <v>0</v>
      </c>
      <c r="AM24" s="47">
        <v>0</v>
      </c>
      <c r="AN24" s="47">
        <v>0</v>
      </c>
      <c r="AO24" s="47">
        <v>0</v>
      </c>
      <c r="AP24" s="47">
        <v>0</v>
      </c>
      <c r="AQ24" s="47">
        <v>0</v>
      </c>
      <c r="AR24" s="47">
        <v>0</v>
      </c>
      <c r="AS24" s="47">
        <v>0</v>
      </c>
      <c r="AT24" s="47">
        <v>0</v>
      </c>
      <c r="AU24" s="47">
        <v>0</v>
      </c>
      <c r="AV24" s="47">
        <v>0</v>
      </c>
      <c r="AW24" s="47">
        <v>0</v>
      </c>
      <c r="AX24" s="47">
        <v>0</v>
      </c>
      <c r="AY24" s="47">
        <v>0</v>
      </c>
      <c r="AZ24" s="47">
        <v>0</v>
      </c>
      <c r="BA24" s="47">
        <v>0</v>
      </c>
      <c r="BB24" s="47">
        <v>0</v>
      </c>
      <c r="BC24" s="47">
        <v>0</v>
      </c>
      <c r="BD24" s="47">
        <v>0</v>
      </c>
      <c r="BE24" s="47">
        <v>0</v>
      </c>
      <c r="BF24" s="47">
        <v>0</v>
      </c>
      <c r="BG24" s="47">
        <v>0</v>
      </c>
      <c r="BH24" s="47">
        <v>0</v>
      </c>
      <c r="BI24" s="47">
        <v>0</v>
      </c>
      <c r="BJ24" s="47">
        <v>0</v>
      </c>
      <c r="BK24" s="47">
        <v>0</v>
      </c>
    </row>
    <row r="25" spans="1:63">
      <c r="A25" s="8" t="s">
        <v>67</v>
      </c>
      <c r="B25" s="39">
        <v>18.465599999999998</v>
      </c>
      <c r="C25" s="22"/>
      <c r="D25" s="22"/>
      <c r="E25" s="22"/>
      <c r="F25" s="22"/>
      <c r="G25" s="22"/>
      <c r="H25" s="22"/>
      <c r="I25" s="22"/>
      <c r="J25" s="22">
        <v>6.120615293214196</v>
      </c>
      <c r="K25" s="24">
        <f t="shared" si="4"/>
        <v>6.120615293214196</v>
      </c>
      <c r="L25" s="23">
        <f t="shared" si="5"/>
        <v>4.5190542914898151</v>
      </c>
      <c r="M25" s="40">
        <f t="shared" si="6"/>
        <v>10.639669584704011</v>
      </c>
      <c r="O25" s="38">
        <f t="shared" si="7"/>
        <v>-7.242728096970132</v>
      </c>
      <c r="P25" s="38">
        <f t="shared" si="0"/>
        <v>0.61206152932141966</v>
      </c>
      <c r="Q25" s="38">
        <f t="shared" si="1"/>
        <v>0</v>
      </c>
      <c r="R25" s="38">
        <f t="shared" si="2"/>
        <v>0</v>
      </c>
      <c r="S25" s="38">
        <f t="shared" si="3"/>
        <v>6.6306665676487127</v>
      </c>
      <c r="T25">
        <v>24</v>
      </c>
      <c r="U25" s="46">
        <f>IFERROR(-HLOOKUP($U$1,IEX!$W$2:$BH$98,T25,FALSE),0)</f>
        <v>0</v>
      </c>
      <c r="V25" s="47">
        <f t="shared" si="8"/>
        <v>4.5190542914898151</v>
      </c>
      <c r="W25" s="53"/>
      <c r="X25" s="47">
        <v>0</v>
      </c>
      <c r="Y25" s="47">
        <v>0.30603076466070983</v>
      </c>
      <c r="Z25" s="47">
        <v>0.30603076466070983</v>
      </c>
      <c r="AA25" s="47">
        <v>1.122112803755936</v>
      </c>
      <c r="AB25" s="47">
        <v>0.51005127443451637</v>
      </c>
      <c r="AC25" s="47">
        <v>0.51005127443451637</v>
      </c>
      <c r="AD25" s="47">
        <v>0.25502563721725818</v>
      </c>
      <c r="AE25" s="47">
        <v>0.48964922345713568</v>
      </c>
      <c r="AF25" s="47">
        <v>0.40804101954761313</v>
      </c>
      <c r="AG25" s="47">
        <v>0.30603076466070983</v>
      </c>
      <c r="AH25" s="47">
        <v>0.30603076466070983</v>
      </c>
      <c r="AI25" s="47">
        <v>0</v>
      </c>
      <c r="AJ25" s="47">
        <v>0</v>
      </c>
      <c r="AK25" s="47">
        <v>0</v>
      </c>
      <c r="AL25" s="47">
        <v>0</v>
      </c>
      <c r="AM25" s="47">
        <v>0</v>
      </c>
      <c r="AN25" s="47">
        <v>0</v>
      </c>
      <c r="AO25" s="47">
        <v>0</v>
      </c>
      <c r="AP25" s="47">
        <v>0</v>
      </c>
      <c r="AQ25" s="47">
        <v>0</v>
      </c>
      <c r="AR25" s="47">
        <v>0</v>
      </c>
      <c r="AS25" s="47">
        <v>0</v>
      </c>
      <c r="AT25" s="47">
        <v>0</v>
      </c>
      <c r="AU25" s="47">
        <v>0</v>
      </c>
      <c r="AV25" s="47">
        <v>0</v>
      </c>
      <c r="AW25" s="47">
        <v>0</v>
      </c>
      <c r="AX25" s="47">
        <v>0</v>
      </c>
      <c r="AY25" s="47">
        <v>0</v>
      </c>
      <c r="AZ25" s="47">
        <v>0</v>
      </c>
      <c r="BA25" s="47">
        <v>0</v>
      </c>
      <c r="BB25" s="47">
        <v>0</v>
      </c>
      <c r="BC25" s="47">
        <v>0</v>
      </c>
      <c r="BD25" s="47">
        <v>0</v>
      </c>
      <c r="BE25" s="47">
        <v>0</v>
      </c>
      <c r="BF25" s="47">
        <v>0</v>
      </c>
      <c r="BG25" s="47">
        <v>0</v>
      </c>
      <c r="BH25" s="47">
        <v>0</v>
      </c>
      <c r="BI25" s="47">
        <v>0</v>
      </c>
      <c r="BJ25" s="47">
        <v>0</v>
      </c>
      <c r="BK25" s="47">
        <v>0</v>
      </c>
    </row>
    <row r="26" spans="1:63">
      <c r="A26" s="8" t="s">
        <v>68</v>
      </c>
      <c r="B26" s="39">
        <v>18.713999999999999</v>
      </c>
      <c r="C26" s="22"/>
      <c r="D26" s="22"/>
      <c r="E26" s="22"/>
      <c r="F26" s="22"/>
      <c r="G26" s="22"/>
      <c r="H26" s="22"/>
      <c r="I26" s="22"/>
      <c r="J26" s="22">
        <v>6.120615293214196</v>
      </c>
      <c r="K26" s="24">
        <f t="shared" si="4"/>
        <v>6.120615293214196</v>
      </c>
      <c r="L26" s="23">
        <f t="shared" si="5"/>
        <v>4.5190542914898151</v>
      </c>
      <c r="M26" s="40">
        <f t="shared" si="6"/>
        <v>10.639669584704011</v>
      </c>
      <c r="O26" s="38">
        <f t="shared" si="7"/>
        <v>-7.242728096970132</v>
      </c>
      <c r="P26" s="38">
        <f t="shared" si="0"/>
        <v>0.61206152932141966</v>
      </c>
      <c r="Q26" s="38">
        <f t="shared" si="1"/>
        <v>0</v>
      </c>
      <c r="R26" s="38">
        <f t="shared" si="2"/>
        <v>0</v>
      </c>
      <c r="S26" s="38">
        <f t="shared" si="3"/>
        <v>6.6306665676487127</v>
      </c>
      <c r="T26">
        <v>25</v>
      </c>
      <c r="U26" s="46">
        <f>IFERROR(-HLOOKUP($U$1,IEX!$W$2:$BH$98,T26,FALSE),0)</f>
        <v>0</v>
      </c>
      <c r="V26" s="47">
        <f t="shared" si="8"/>
        <v>4.5190542914898151</v>
      </c>
      <c r="W26" s="53"/>
      <c r="X26" s="47">
        <v>0</v>
      </c>
      <c r="Y26" s="47">
        <v>0.30603076466070983</v>
      </c>
      <c r="Z26" s="47">
        <v>0.30603076466070983</v>
      </c>
      <c r="AA26" s="47">
        <v>1.122112803755936</v>
      </c>
      <c r="AB26" s="47">
        <v>0.51005127443451637</v>
      </c>
      <c r="AC26" s="47">
        <v>0.51005127443451637</v>
      </c>
      <c r="AD26" s="47">
        <v>0.25502563721725818</v>
      </c>
      <c r="AE26" s="47">
        <v>0.48964922345713568</v>
      </c>
      <c r="AF26" s="47">
        <v>0.40804101954761313</v>
      </c>
      <c r="AG26" s="47">
        <v>0.30603076466070983</v>
      </c>
      <c r="AH26" s="47">
        <v>0.30603076466070983</v>
      </c>
      <c r="AI26" s="47">
        <v>0</v>
      </c>
      <c r="AJ26" s="47">
        <v>0</v>
      </c>
      <c r="AK26" s="47">
        <v>0</v>
      </c>
      <c r="AL26" s="47">
        <v>0</v>
      </c>
      <c r="AM26" s="47">
        <v>0</v>
      </c>
      <c r="AN26" s="47">
        <v>0</v>
      </c>
      <c r="AO26" s="47">
        <v>0</v>
      </c>
      <c r="AP26" s="47">
        <v>0</v>
      </c>
      <c r="AQ26" s="47">
        <v>0</v>
      </c>
      <c r="AR26" s="47">
        <v>0</v>
      </c>
      <c r="AS26" s="47">
        <v>0</v>
      </c>
      <c r="AT26" s="47">
        <v>0</v>
      </c>
      <c r="AU26" s="47">
        <v>0</v>
      </c>
      <c r="AV26" s="47">
        <v>0</v>
      </c>
      <c r="AW26" s="47">
        <v>0</v>
      </c>
      <c r="AX26" s="47">
        <v>0</v>
      </c>
      <c r="AY26" s="47">
        <v>0</v>
      </c>
      <c r="AZ26" s="47">
        <v>0</v>
      </c>
      <c r="BA26" s="47">
        <v>0</v>
      </c>
      <c r="BB26" s="47">
        <v>0</v>
      </c>
      <c r="BC26" s="47">
        <v>0</v>
      </c>
      <c r="BD26" s="47">
        <v>0</v>
      </c>
      <c r="BE26" s="47">
        <v>0</v>
      </c>
      <c r="BF26" s="47">
        <v>0</v>
      </c>
      <c r="BG26" s="47">
        <v>0</v>
      </c>
      <c r="BH26" s="47">
        <v>0</v>
      </c>
      <c r="BI26" s="47">
        <v>0</v>
      </c>
      <c r="BJ26" s="47">
        <v>0</v>
      </c>
      <c r="BK26" s="47">
        <v>0</v>
      </c>
    </row>
    <row r="27" spans="1:63">
      <c r="A27" s="8" t="s">
        <v>69</v>
      </c>
      <c r="B27" s="39">
        <v>17.816800000000001</v>
      </c>
      <c r="C27" s="22"/>
      <c r="D27" s="22"/>
      <c r="E27" s="22"/>
      <c r="F27" s="22"/>
      <c r="G27" s="22"/>
      <c r="H27" s="22"/>
      <c r="I27" s="22"/>
      <c r="J27" s="22">
        <v>6.120615293214196</v>
      </c>
      <c r="K27" s="24">
        <f t="shared" si="4"/>
        <v>6.120615293214196</v>
      </c>
      <c r="L27" s="23">
        <f t="shared" si="5"/>
        <v>4.5190542914898151</v>
      </c>
      <c r="M27" s="40">
        <f t="shared" si="6"/>
        <v>10.639669584704011</v>
      </c>
      <c r="O27" s="38">
        <f t="shared" si="7"/>
        <v>-7.242728096970132</v>
      </c>
      <c r="P27" s="38">
        <f t="shared" si="0"/>
        <v>0.61206152932141966</v>
      </c>
      <c r="Q27" s="38">
        <f t="shared" si="1"/>
        <v>0</v>
      </c>
      <c r="R27" s="38">
        <f t="shared" si="2"/>
        <v>0</v>
      </c>
      <c r="S27" s="38">
        <f t="shared" si="3"/>
        <v>6.6306665676487127</v>
      </c>
      <c r="T27">
        <v>26</v>
      </c>
      <c r="U27" s="46">
        <f>IFERROR(-HLOOKUP($U$1,IEX!$W$2:$BH$98,T27,FALSE),0)</f>
        <v>0</v>
      </c>
      <c r="V27" s="47">
        <f t="shared" si="8"/>
        <v>4.5190542914898151</v>
      </c>
      <c r="W27" s="53"/>
      <c r="X27" s="47">
        <v>0</v>
      </c>
      <c r="Y27" s="47">
        <v>0.30603076466070983</v>
      </c>
      <c r="Z27" s="47">
        <v>0.30603076466070983</v>
      </c>
      <c r="AA27" s="47">
        <v>1.122112803755936</v>
      </c>
      <c r="AB27" s="47">
        <v>0.51005127443451637</v>
      </c>
      <c r="AC27" s="47">
        <v>0.51005127443451637</v>
      </c>
      <c r="AD27" s="47">
        <v>0.25502563721725818</v>
      </c>
      <c r="AE27" s="47">
        <v>0.48964922345713568</v>
      </c>
      <c r="AF27" s="47">
        <v>0.40804101954761313</v>
      </c>
      <c r="AG27" s="47">
        <v>0.30603076466070983</v>
      </c>
      <c r="AH27" s="47">
        <v>0.30603076466070983</v>
      </c>
      <c r="AI27" s="47">
        <v>0</v>
      </c>
      <c r="AJ27" s="47">
        <v>0</v>
      </c>
      <c r="AK27" s="47">
        <v>0</v>
      </c>
      <c r="AL27" s="47">
        <v>0</v>
      </c>
      <c r="AM27" s="47">
        <v>0</v>
      </c>
      <c r="AN27" s="47">
        <v>0</v>
      </c>
      <c r="AO27" s="47">
        <v>0</v>
      </c>
      <c r="AP27" s="47">
        <v>0</v>
      </c>
      <c r="AQ27" s="47">
        <v>0</v>
      </c>
      <c r="AR27" s="47">
        <v>0</v>
      </c>
      <c r="AS27" s="47">
        <v>0</v>
      </c>
      <c r="AT27" s="47">
        <v>0</v>
      </c>
      <c r="AU27" s="47">
        <v>0</v>
      </c>
      <c r="AV27" s="47">
        <v>0</v>
      </c>
      <c r="AW27" s="47">
        <v>0</v>
      </c>
      <c r="AX27" s="47">
        <v>0</v>
      </c>
      <c r="AY27" s="47">
        <v>0</v>
      </c>
      <c r="AZ27" s="47">
        <v>0</v>
      </c>
      <c r="BA27" s="47">
        <v>0</v>
      </c>
      <c r="BB27" s="47">
        <v>0</v>
      </c>
      <c r="BC27" s="47">
        <v>0</v>
      </c>
      <c r="BD27" s="47">
        <v>0</v>
      </c>
      <c r="BE27" s="47">
        <v>0</v>
      </c>
      <c r="BF27" s="47">
        <v>0</v>
      </c>
      <c r="BG27" s="47">
        <v>0</v>
      </c>
      <c r="BH27" s="47">
        <v>0</v>
      </c>
      <c r="BI27" s="47">
        <v>0</v>
      </c>
      <c r="BJ27" s="47">
        <v>0</v>
      </c>
      <c r="BK27" s="47">
        <v>0</v>
      </c>
    </row>
    <row r="28" spans="1:63">
      <c r="A28" s="8" t="s">
        <v>70</v>
      </c>
      <c r="B28" s="39">
        <v>18.520799999999998</v>
      </c>
      <c r="C28" s="22"/>
      <c r="D28" s="22"/>
      <c r="E28" s="22"/>
      <c r="F28" s="22"/>
      <c r="G28" s="22"/>
      <c r="H28" s="22"/>
      <c r="I28" s="22"/>
      <c r="J28" s="22">
        <v>6.120615293214196</v>
      </c>
      <c r="K28" s="24">
        <f t="shared" si="4"/>
        <v>6.120615293214196</v>
      </c>
      <c r="L28" s="23">
        <f t="shared" si="5"/>
        <v>4.5190542914898151</v>
      </c>
      <c r="M28" s="40">
        <f t="shared" si="6"/>
        <v>10.639669584704011</v>
      </c>
      <c r="O28" s="38">
        <f t="shared" si="7"/>
        <v>-7.242728096970132</v>
      </c>
      <c r="P28" s="38">
        <f t="shared" si="0"/>
        <v>0.61206152932141966</v>
      </c>
      <c r="Q28" s="38">
        <f t="shared" si="1"/>
        <v>0</v>
      </c>
      <c r="R28" s="38">
        <f t="shared" si="2"/>
        <v>0</v>
      </c>
      <c r="S28" s="38">
        <f t="shared" si="3"/>
        <v>6.6306665676487127</v>
      </c>
      <c r="T28">
        <v>27</v>
      </c>
      <c r="U28" s="46">
        <f>IFERROR(-HLOOKUP($U$1,IEX!$W$2:$BH$98,T28,FALSE),0)</f>
        <v>0</v>
      </c>
      <c r="V28" s="47">
        <f t="shared" si="8"/>
        <v>4.5190542914898151</v>
      </c>
      <c r="W28" s="53"/>
      <c r="X28" s="47">
        <v>0</v>
      </c>
      <c r="Y28" s="47">
        <v>0.30603076466070983</v>
      </c>
      <c r="Z28" s="47">
        <v>0.30603076466070983</v>
      </c>
      <c r="AA28" s="47">
        <v>1.122112803755936</v>
      </c>
      <c r="AB28" s="47">
        <v>0.51005127443451637</v>
      </c>
      <c r="AC28" s="47">
        <v>0.51005127443451637</v>
      </c>
      <c r="AD28" s="47">
        <v>0.25502563721725818</v>
      </c>
      <c r="AE28" s="47">
        <v>0.48964922345713568</v>
      </c>
      <c r="AF28" s="47">
        <v>0.40804101954761313</v>
      </c>
      <c r="AG28" s="47">
        <v>0.30603076466070983</v>
      </c>
      <c r="AH28" s="47">
        <v>0.30603076466070983</v>
      </c>
      <c r="AI28" s="47">
        <v>0</v>
      </c>
      <c r="AJ28" s="47">
        <v>0</v>
      </c>
      <c r="AK28" s="47">
        <v>0</v>
      </c>
      <c r="AL28" s="47">
        <v>0</v>
      </c>
      <c r="AM28" s="47">
        <v>0</v>
      </c>
      <c r="AN28" s="47">
        <v>0</v>
      </c>
      <c r="AO28" s="47">
        <v>0</v>
      </c>
      <c r="AP28" s="47">
        <v>0</v>
      </c>
      <c r="AQ28" s="47">
        <v>0</v>
      </c>
      <c r="AR28" s="47">
        <v>0</v>
      </c>
      <c r="AS28" s="47">
        <v>0</v>
      </c>
      <c r="AT28" s="47">
        <v>0</v>
      </c>
      <c r="AU28" s="47">
        <v>0</v>
      </c>
      <c r="AV28" s="47">
        <v>0</v>
      </c>
      <c r="AW28" s="47">
        <v>0</v>
      </c>
      <c r="AX28" s="47">
        <v>0</v>
      </c>
      <c r="AY28" s="47">
        <v>0</v>
      </c>
      <c r="AZ28" s="47">
        <v>0</v>
      </c>
      <c r="BA28" s="47">
        <v>0</v>
      </c>
      <c r="BB28" s="47">
        <v>0</v>
      </c>
      <c r="BC28" s="47">
        <v>0</v>
      </c>
      <c r="BD28" s="47">
        <v>0</v>
      </c>
      <c r="BE28" s="47">
        <v>0</v>
      </c>
      <c r="BF28" s="47">
        <v>0</v>
      </c>
      <c r="BG28" s="47">
        <v>0</v>
      </c>
      <c r="BH28" s="47">
        <v>0</v>
      </c>
      <c r="BI28" s="47">
        <v>0</v>
      </c>
      <c r="BJ28" s="47">
        <v>0</v>
      </c>
      <c r="BK28" s="47">
        <v>0</v>
      </c>
    </row>
    <row r="29" spans="1:63">
      <c r="A29" s="8" t="s">
        <v>71</v>
      </c>
      <c r="B29" s="39">
        <v>19.0684</v>
      </c>
      <c r="C29" s="22"/>
      <c r="D29" s="22"/>
      <c r="E29" s="22"/>
      <c r="F29" s="22"/>
      <c r="G29" s="22"/>
      <c r="H29" s="22"/>
      <c r="I29" s="22"/>
      <c r="J29" s="22">
        <v>6.120615293214196</v>
      </c>
      <c r="K29" s="24">
        <f t="shared" si="4"/>
        <v>6.120615293214196</v>
      </c>
      <c r="L29" s="23">
        <f t="shared" si="5"/>
        <v>4.5190542914898151</v>
      </c>
      <c r="M29" s="40">
        <f t="shared" si="6"/>
        <v>10.639669584704011</v>
      </c>
      <c r="O29" s="38">
        <f t="shared" si="7"/>
        <v>-7.242728096970132</v>
      </c>
      <c r="P29" s="38">
        <f t="shared" si="0"/>
        <v>0.61206152932141966</v>
      </c>
      <c r="Q29" s="38">
        <f t="shared" si="1"/>
        <v>0</v>
      </c>
      <c r="R29" s="38">
        <f t="shared" si="2"/>
        <v>0</v>
      </c>
      <c r="S29" s="38">
        <f t="shared" si="3"/>
        <v>6.6306665676487127</v>
      </c>
      <c r="T29">
        <v>28</v>
      </c>
      <c r="U29" s="46">
        <f>IFERROR(-HLOOKUP($U$1,IEX!$W$2:$BH$98,T29,FALSE),0)</f>
        <v>0</v>
      </c>
      <c r="V29" s="47">
        <f t="shared" si="8"/>
        <v>4.5190542914898151</v>
      </c>
      <c r="W29" s="53"/>
      <c r="X29" s="47">
        <v>0</v>
      </c>
      <c r="Y29" s="47">
        <v>0.30603076466070983</v>
      </c>
      <c r="Z29" s="47">
        <v>0.30603076466070983</v>
      </c>
      <c r="AA29" s="47">
        <v>1.122112803755936</v>
      </c>
      <c r="AB29" s="47">
        <v>0.51005127443451637</v>
      </c>
      <c r="AC29" s="47">
        <v>0.51005127443451637</v>
      </c>
      <c r="AD29" s="47">
        <v>0.25502563721725818</v>
      </c>
      <c r="AE29" s="47">
        <v>0.48964922345713568</v>
      </c>
      <c r="AF29" s="47">
        <v>0.40804101954761313</v>
      </c>
      <c r="AG29" s="47">
        <v>0.30603076466070983</v>
      </c>
      <c r="AH29" s="47">
        <v>0.30603076466070983</v>
      </c>
      <c r="AI29" s="47">
        <v>0</v>
      </c>
      <c r="AJ29" s="47">
        <v>0</v>
      </c>
      <c r="AK29" s="47">
        <v>0</v>
      </c>
      <c r="AL29" s="47">
        <v>0</v>
      </c>
      <c r="AM29" s="47">
        <v>0</v>
      </c>
      <c r="AN29" s="47">
        <v>0</v>
      </c>
      <c r="AO29" s="47">
        <v>0</v>
      </c>
      <c r="AP29" s="47">
        <v>0</v>
      </c>
      <c r="AQ29" s="47">
        <v>0</v>
      </c>
      <c r="AR29" s="47">
        <v>0</v>
      </c>
      <c r="AS29" s="47">
        <v>0</v>
      </c>
      <c r="AT29" s="47">
        <v>0</v>
      </c>
      <c r="AU29" s="47">
        <v>0</v>
      </c>
      <c r="AV29" s="47">
        <v>0</v>
      </c>
      <c r="AW29" s="47">
        <v>0</v>
      </c>
      <c r="AX29" s="47">
        <v>0</v>
      </c>
      <c r="AY29" s="47">
        <v>0</v>
      </c>
      <c r="AZ29" s="47">
        <v>0</v>
      </c>
      <c r="BA29" s="47">
        <v>0</v>
      </c>
      <c r="BB29" s="47">
        <v>0</v>
      </c>
      <c r="BC29" s="47">
        <v>0</v>
      </c>
      <c r="BD29" s="47">
        <v>0</v>
      </c>
      <c r="BE29" s="47">
        <v>0</v>
      </c>
      <c r="BF29" s="47">
        <v>0</v>
      </c>
      <c r="BG29" s="47">
        <v>0</v>
      </c>
      <c r="BH29" s="47">
        <v>0</v>
      </c>
      <c r="BI29" s="47">
        <v>0</v>
      </c>
      <c r="BJ29" s="47">
        <v>0</v>
      </c>
      <c r="BK29" s="47">
        <v>0</v>
      </c>
    </row>
    <row r="30" spans="1:63">
      <c r="A30" s="8" t="s">
        <v>72</v>
      </c>
      <c r="B30" s="39">
        <v>18.9404</v>
      </c>
      <c r="C30" s="22"/>
      <c r="D30" s="22"/>
      <c r="E30" s="22"/>
      <c r="F30" s="22"/>
      <c r="G30" s="22"/>
      <c r="H30" s="22"/>
      <c r="I30" s="22"/>
      <c r="J30" s="22">
        <v>6.120615293214196</v>
      </c>
      <c r="K30" s="24">
        <f t="shared" si="4"/>
        <v>6.120615293214196</v>
      </c>
      <c r="L30" s="23">
        <f t="shared" si="5"/>
        <v>4.5190542914898151</v>
      </c>
      <c r="M30" s="40">
        <f t="shared" si="6"/>
        <v>10.639669584704011</v>
      </c>
      <c r="O30" s="38">
        <f t="shared" si="7"/>
        <v>-7.242728096970132</v>
      </c>
      <c r="P30" s="38">
        <f t="shared" si="0"/>
        <v>0.61206152932141966</v>
      </c>
      <c r="Q30" s="38">
        <f t="shared" si="1"/>
        <v>0</v>
      </c>
      <c r="R30" s="38">
        <f t="shared" si="2"/>
        <v>0</v>
      </c>
      <c r="S30" s="38">
        <f t="shared" si="3"/>
        <v>6.6306665676487127</v>
      </c>
      <c r="T30">
        <v>29</v>
      </c>
      <c r="U30" s="46">
        <f>IFERROR(-HLOOKUP($U$1,IEX!$W$2:$BH$98,T30,FALSE),0)</f>
        <v>0</v>
      </c>
      <c r="V30" s="47">
        <f t="shared" si="8"/>
        <v>4.5190542914898151</v>
      </c>
      <c r="W30" s="53"/>
      <c r="X30" s="47">
        <v>0</v>
      </c>
      <c r="Y30" s="47">
        <v>0.30603076466070983</v>
      </c>
      <c r="Z30" s="47">
        <v>0.30603076466070983</v>
      </c>
      <c r="AA30" s="47">
        <v>1.122112803755936</v>
      </c>
      <c r="AB30" s="47">
        <v>0.51005127443451637</v>
      </c>
      <c r="AC30" s="47">
        <v>0.51005127443451637</v>
      </c>
      <c r="AD30" s="47">
        <v>0.25502563721725818</v>
      </c>
      <c r="AE30" s="47">
        <v>0.48964922345713568</v>
      </c>
      <c r="AF30" s="47">
        <v>0.40804101954761313</v>
      </c>
      <c r="AG30" s="47">
        <v>0.30603076466070983</v>
      </c>
      <c r="AH30" s="47">
        <v>0.30603076466070983</v>
      </c>
      <c r="AI30" s="47">
        <v>0</v>
      </c>
      <c r="AJ30" s="47">
        <v>0</v>
      </c>
      <c r="AK30" s="47">
        <v>0</v>
      </c>
      <c r="AL30" s="47">
        <v>0</v>
      </c>
      <c r="AM30" s="47">
        <v>0</v>
      </c>
      <c r="AN30" s="47">
        <v>0</v>
      </c>
      <c r="AO30" s="47">
        <v>0</v>
      </c>
      <c r="AP30" s="47">
        <v>0</v>
      </c>
      <c r="AQ30" s="47">
        <v>0</v>
      </c>
      <c r="AR30" s="47">
        <v>0</v>
      </c>
      <c r="AS30" s="47">
        <v>0</v>
      </c>
      <c r="AT30" s="47">
        <v>0</v>
      </c>
      <c r="AU30" s="47">
        <v>0</v>
      </c>
      <c r="AV30" s="47">
        <v>0</v>
      </c>
      <c r="AW30" s="47">
        <v>0</v>
      </c>
      <c r="AX30" s="47">
        <v>0</v>
      </c>
      <c r="AY30" s="47">
        <v>0</v>
      </c>
      <c r="AZ30" s="47">
        <v>0</v>
      </c>
      <c r="BA30" s="47">
        <v>0</v>
      </c>
      <c r="BB30" s="47">
        <v>0</v>
      </c>
      <c r="BC30" s="47">
        <v>0</v>
      </c>
      <c r="BD30" s="47">
        <v>0</v>
      </c>
      <c r="BE30" s="47">
        <v>0</v>
      </c>
      <c r="BF30" s="47">
        <v>0</v>
      </c>
      <c r="BG30" s="47">
        <v>0</v>
      </c>
      <c r="BH30" s="47">
        <v>0</v>
      </c>
      <c r="BI30" s="47">
        <v>0</v>
      </c>
      <c r="BJ30" s="47">
        <v>0</v>
      </c>
      <c r="BK30" s="47">
        <v>0</v>
      </c>
    </row>
    <row r="31" spans="1:63">
      <c r="A31" s="8" t="s">
        <v>73</v>
      </c>
      <c r="B31" s="39">
        <v>17.373200000000001</v>
      </c>
      <c r="C31" s="22"/>
      <c r="D31" s="22"/>
      <c r="E31" s="22"/>
      <c r="F31" s="22"/>
      <c r="G31" s="22"/>
      <c r="H31" s="22"/>
      <c r="I31" s="22"/>
      <c r="J31" s="22">
        <v>6.120615293214196</v>
      </c>
      <c r="K31" s="24">
        <f t="shared" si="4"/>
        <v>6.120615293214196</v>
      </c>
      <c r="L31" s="23">
        <f t="shared" si="5"/>
        <v>4.5190542914898151</v>
      </c>
      <c r="M31" s="40">
        <f t="shared" si="6"/>
        <v>10.639669584704011</v>
      </c>
      <c r="O31" s="38">
        <f t="shared" si="7"/>
        <v>-7.242728096970132</v>
      </c>
      <c r="P31" s="38">
        <f t="shared" si="0"/>
        <v>0.61206152932141966</v>
      </c>
      <c r="Q31" s="38">
        <f t="shared" si="1"/>
        <v>0</v>
      </c>
      <c r="R31" s="38">
        <f t="shared" si="2"/>
        <v>0</v>
      </c>
      <c r="S31" s="38">
        <f t="shared" si="3"/>
        <v>6.6306665676487127</v>
      </c>
      <c r="T31">
        <v>30</v>
      </c>
      <c r="U31" s="46">
        <f>IFERROR(-HLOOKUP($U$1,IEX!$W$2:$BH$98,T31,FALSE),0)</f>
        <v>0</v>
      </c>
      <c r="V31" s="47">
        <f t="shared" si="8"/>
        <v>4.5190542914898151</v>
      </c>
      <c r="W31" s="53"/>
      <c r="X31" s="47">
        <v>0</v>
      </c>
      <c r="Y31" s="47">
        <v>0.30603076466070983</v>
      </c>
      <c r="Z31" s="47">
        <v>0.30603076466070983</v>
      </c>
      <c r="AA31" s="47">
        <v>1.122112803755936</v>
      </c>
      <c r="AB31" s="47">
        <v>0.51005127443451637</v>
      </c>
      <c r="AC31" s="47">
        <v>0.51005127443451637</v>
      </c>
      <c r="AD31" s="47">
        <v>0.25502563721725818</v>
      </c>
      <c r="AE31" s="47">
        <v>0.48964922345713568</v>
      </c>
      <c r="AF31" s="47">
        <v>0.40804101954761313</v>
      </c>
      <c r="AG31" s="47">
        <v>0.30603076466070983</v>
      </c>
      <c r="AH31" s="47">
        <v>0.30603076466070983</v>
      </c>
      <c r="AI31" s="47">
        <v>0</v>
      </c>
      <c r="AJ31" s="47">
        <v>0</v>
      </c>
      <c r="AK31" s="47">
        <v>0</v>
      </c>
      <c r="AL31" s="47">
        <v>0</v>
      </c>
      <c r="AM31" s="47">
        <v>0</v>
      </c>
      <c r="AN31" s="47">
        <v>0</v>
      </c>
      <c r="AO31" s="47">
        <v>0</v>
      </c>
      <c r="AP31" s="47">
        <v>0</v>
      </c>
      <c r="AQ31" s="47">
        <v>0</v>
      </c>
      <c r="AR31" s="47">
        <v>0</v>
      </c>
      <c r="AS31" s="47">
        <v>0</v>
      </c>
      <c r="AT31" s="47">
        <v>0</v>
      </c>
      <c r="AU31" s="47">
        <v>0</v>
      </c>
      <c r="AV31" s="47">
        <v>0</v>
      </c>
      <c r="AW31" s="47">
        <v>0</v>
      </c>
      <c r="AX31" s="47">
        <v>0</v>
      </c>
      <c r="AY31" s="47">
        <v>0</v>
      </c>
      <c r="AZ31" s="47">
        <v>0</v>
      </c>
      <c r="BA31" s="47">
        <v>0</v>
      </c>
      <c r="BB31" s="47"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</row>
    <row r="32" spans="1:63">
      <c r="A32" s="8" t="s">
        <v>74</v>
      </c>
      <c r="B32" s="39">
        <v>18.027999999999999</v>
      </c>
      <c r="C32" s="22"/>
      <c r="D32" s="22"/>
      <c r="E32" s="22"/>
      <c r="F32" s="22"/>
      <c r="G32" s="22"/>
      <c r="H32" s="22"/>
      <c r="I32" s="22"/>
      <c r="J32" s="22">
        <v>6.120615293214196</v>
      </c>
      <c r="K32" s="24">
        <f t="shared" si="4"/>
        <v>6.120615293214196</v>
      </c>
      <c r="L32" s="23">
        <f t="shared" si="5"/>
        <v>4.5190542914898151</v>
      </c>
      <c r="M32" s="40">
        <f t="shared" si="6"/>
        <v>10.639669584704011</v>
      </c>
      <c r="O32" s="38">
        <f t="shared" si="7"/>
        <v>-7.242728096970132</v>
      </c>
      <c r="P32" s="38">
        <f t="shared" si="0"/>
        <v>0.61206152932141966</v>
      </c>
      <c r="Q32" s="38">
        <f t="shared" si="1"/>
        <v>0</v>
      </c>
      <c r="R32" s="38">
        <f t="shared" si="2"/>
        <v>0</v>
      </c>
      <c r="S32" s="38">
        <f t="shared" si="3"/>
        <v>6.6306665676487127</v>
      </c>
      <c r="T32">
        <v>31</v>
      </c>
      <c r="U32" s="46">
        <f>IFERROR(-HLOOKUP($U$1,IEX!$W$2:$BH$98,T32,FALSE),0)</f>
        <v>0</v>
      </c>
      <c r="V32" s="47">
        <f t="shared" si="8"/>
        <v>4.5190542914898151</v>
      </c>
      <c r="W32" s="53"/>
      <c r="X32" s="47">
        <v>0</v>
      </c>
      <c r="Y32" s="47">
        <v>0.30603076466070983</v>
      </c>
      <c r="Z32" s="47">
        <v>0.30603076466070983</v>
      </c>
      <c r="AA32" s="47">
        <v>1.122112803755936</v>
      </c>
      <c r="AB32" s="47">
        <v>0.51005127443451637</v>
      </c>
      <c r="AC32" s="47">
        <v>0.51005127443451637</v>
      </c>
      <c r="AD32" s="47">
        <v>0.25502563721725818</v>
      </c>
      <c r="AE32" s="47">
        <v>0.48964922345713568</v>
      </c>
      <c r="AF32" s="47">
        <v>0.40804101954761313</v>
      </c>
      <c r="AG32" s="47">
        <v>0.30603076466070983</v>
      </c>
      <c r="AH32" s="47">
        <v>0.30603076466070983</v>
      </c>
      <c r="AI32" s="47">
        <v>0</v>
      </c>
      <c r="AJ32" s="47">
        <v>0</v>
      </c>
      <c r="AK32" s="47">
        <v>0</v>
      </c>
      <c r="AL32" s="47">
        <v>0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0</v>
      </c>
      <c r="AS32" s="47">
        <v>0</v>
      </c>
      <c r="AT32" s="47">
        <v>0</v>
      </c>
      <c r="AU32" s="47">
        <v>0</v>
      </c>
      <c r="AV32" s="47">
        <v>0</v>
      </c>
      <c r="AW32" s="47">
        <v>0</v>
      </c>
      <c r="AX32" s="47">
        <v>0</v>
      </c>
      <c r="AY32" s="47">
        <v>0</v>
      </c>
      <c r="AZ32" s="47">
        <v>0</v>
      </c>
      <c r="BA32" s="47">
        <v>0</v>
      </c>
      <c r="BB32" s="47">
        <v>0</v>
      </c>
      <c r="BC32" s="47">
        <v>0</v>
      </c>
      <c r="BD32" s="47">
        <v>0</v>
      </c>
      <c r="BE32" s="47">
        <v>0</v>
      </c>
      <c r="BF32" s="47">
        <v>0</v>
      </c>
      <c r="BG32" s="47">
        <v>0</v>
      </c>
      <c r="BH32" s="47">
        <v>0</v>
      </c>
      <c r="BI32" s="47">
        <v>0</v>
      </c>
      <c r="BJ32" s="47">
        <v>0</v>
      </c>
      <c r="BK32" s="47">
        <v>0</v>
      </c>
    </row>
    <row r="33" spans="1:63">
      <c r="A33" s="8" t="s">
        <v>75</v>
      </c>
      <c r="B33" s="39">
        <v>17.462</v>
      </c>
      <c r="C33" s="22"/>
      <c r="D33" s="22"/>
      <c r="E33" s="22"/>
      <c r="F33" s="22"/>
      <c r="G33" s="22"/>
      <c r="H33" s="22"/>
      <c r="I33" s="22"/>
      <c r="J33" s="22">
        <v>6.120615293214196</v>
      </c>
      <c r="K33" s="24">
        <f t="shared" si="4"/>
        <v>6.120615293214196</v>
      </c>
      <c r="L33" s="23">
        <f t="shared" si="5"/>
        <v>4.5190542914898151</v>
      </c>
      <c r="M33" s="40">
        <f t="shared" si="6"/>
        <v>10.639669584704011</v>
      </c>
      <c r="O33" s="38">
        <f t="shared" si="7"/>
        <v>-7.242728096970132</v>
      </c>
      <c r="P33" s="38">
        <f t="shared" si="0"/>
        <v>0.61206152932141966</v>
      </c>
      <c r="Q33" s="38">
        <f t="shared" si="1"/>
        <v>0</v>
      </c>
      <c r="R33" s="38">
        <f t="shared" si="2"/>
        <v>0</v>
      </c>
      <c r="S33" s="38">
        <f t="shared" si="3"/>
        <v>6.6306665676487127</v>
      </c>
      <c r="T33">
        <v>32</v>
      </c>
      <c r="U33" s="46">
        <f>IFERROR(-HLOOKUP($U$1,IEX!$W$2:$BH$98,T33,FALSE),0)</f>
        <v>0</v>
      </c>
      <c r="V33" s="47">
        <f t="shared" si="8"/>
        <v>4.5190542914898151</v>
      </c>
      <c r="W33" s="53"/>
      <c r="X33" s="47">
        <v>0</v>
      </c>
      <c r="Y33" s="47">
        <v>0.30603076466070983</v>
      </c>
      <c r="Z33" s="47">
        <v>0.30603076466070983</v>
      </c>
      <c r="AA33" s="47">
        <v>1.122112803755936</v>
      </c>
      <c r="AB33" s="47">
        <v>0.51005127443451637</v>
      </c>
      <c r="AC33" s="47">
        <v>0.51005127443451637</v>
      </c>
      <c r="AD33" s="47">
        <v>0.25502563721725818</v>
      </c>
      <c r="AE33" s="47">
        <v>0.48964922345713568</v>
      </c>
      <c r="AF33" s="47">
        <v>0.40804101954761313</v>
      </c>
      <c r="AG33" s="47">
        <v>0.30603076466070983</v>
      </c>
      <c r="AH33" s="47">
        <v>0.30603076466070983</v>
      </c>
      <c r="AI33" s="47">
        <v>0</v>
      </c>
      <c r="AJ33" s="47">
        <v>0</v>
      </c>
      <c r="AK33" s="47">
        <v>0</v>
      </c>
      <c r="AL33" s="47">
        <v>0</v>
      </c>
      <c r="AM33" s="47">
        <v>0</v>
      </c>
      <c r="AN33" s="47">
        <v>0</v>
      </c>
      <c r="AO33" s="47">
        <v>0</v>
      </c>
      <c r="AP33" s="47">
        <v>0</v>
      </c>
      <c r="AQ33" s="47">
        <v>0</v>
      </c>
      <c r="AR33" s="47">
        <v>0</v>
      </c>
      <c r="AS33" s="47">
        <v>0</v>
      </c>
      <c r="AT33" s="47">
        <v>0</v>
      </c>
      <c r="AU33" s="47">
        <v>0</v>
      </c>
      <c r="AV33" s="47">
        <v>0</v>
      </c>
      <c r="AW33" s="47">
        <v>0</v>
      </c>
      <c r="AX33" s="47">
        <v>0</v>
      </c>
      <c r="AY33" s="47">
        <v>0</v>
      </c>
      <c r="AZ33" s="47">
        <v>0</v>
      </c>
      <c r="BA33" s="47">
        <v>0</v>
      </c>
      <c r="BB33" s="47">
        <v>0</v>
      </c>
      <c r="BC33" s="47">
        <v>0</v>
      </c>
      <c r="BD33" s="47">
        <v>0</v>
      </c>
      <c r="BE33" s="47">
        <v>0</v>
      </c>
      <c r="BF33" s="47">
        <v>0</v>
      </c>
      <c r="BG33" s="47">
        <v>0</v>
      </c>
      <c r="BH33" s="47">
        <v>0</v>
      </c>
      <c r="BI33" s="47">
        <v>0</v>
      </c>
      <c r="BJ33" s="47">
        <v>0</v>
      </c>
      <c r="BK33" s="47">
        <v>0</v>
      </c>
    </row>
    <row r="34" spans="1:63">
      <c r="A34" s="8" t="s">
        <v>76</v>
      </c>
      <c r="B34" s="39">
        <v>18.495999999999999</v>
      </c>
      <c r="C34" s="22"/>
      <c r="D34" s="22"/>
      <c r="E34" s="22"/>
      <c r="F34" s="22"/>
      <c r="G34" s="22"/>
      <c r="H34" s="22"/>
      <c r="I34" s="22"/>
      <c r="J34" s="22">
        <v>6.120615293214196</v>
      </c>
      <c r="K34" s="24">
        <f t="shared" si="4"/>
        <v>6.120615293214196</v>
      </c>
      <c r="L34" s="23">
        <f t="shared" si="5"/>
        <v>4.5190542914898151</v>
      </c>
      <c r="M34" s="40">
        <f t="shared" si="6"/>
        <v>10.639669584704011</v>
      </c>
      <c r="O34" s="38">
        <f t="shared" si="7"/>
        <v>-7.242728096970132</v>
      </c>
      <c r="P34" s="38">
        <f t="shared" si="0"/>
        <v>0.61206152932141966</v>
      </c>
      <c r="Q34" s="38">
        <f t="shared" si="1"/>
        <v>0</v>
      </c>
      <c r="R34" s="38">
        <f t="shared" si="2"/>
        <v>0</v>
      </c>
      <c r="S34" s="38">
        <f t="shared" si="3"/>
        <v>6.6306665676487127</v>
      </c>
      <c r="T34">
        <v>33</v>
      </c>
      <c r="U34" s="46">
        <f>IFERROR(-HLOOKUP($U$1,IEX!$W$2:$BH$98,T34,FALSE),0)</f>
        <v>0</v>
      </c>
      <c r="V34" s="47">
        <f t="shared" si="8"/>
        <v>4.5190542914898151</v>
      </c>
      <c r="W34" s="53"/>
      <c r="X34" s="47">
        <v>0</v>
      </c>
      <c r="Y34" s="47">
        <v>0.30603076466070983</v>
      </c>
      <c r="Z34" s="47">
        <v>0.30603076466070983</v>
      </c>
      <c r="AA34" s="47">
        <v>1.122112803755936</v>
      </c>
      <c r="AB34" s="47">
        <v>0.51005127443451637</v>
      </c>
      <c r="AC34" s="47">
        <v>0.51005127443451637</v>
      </c>
      <c r="AD34" s="47">
        <v>0.25502563721725818</v>
      </c>
      <c r="AE34" s="47">
        <v>0.48964922345713568</v>
      </c>
      <c r="AF34" s="47">
        <v>0.40804101954761313</v>
      </c>
      <c r="AG34" s="47">
        <v>0.30603076466070983</v>
      </c>
      <c r="AH34" s="47">
        <v>0.30603076466070983</v>
      </c>
      <c r="AI34" s="47">
        <v>0</v>
      </c>
      <c r="AJ34" s="47">
        <v>0</v>
      </c>
      <c r="AK34" s="47">
        <v>0</v>
      </c>
      <c r="AL34" s="47">
        <v>0</v>
      </c>
      <c r="AM34" s="47">
        <v>0</v>
      </c>
      <c r="AN34" s="47">
        <v>0</v>
      </c>
      <c r="AO34" s="47">
        <v>0</v>
      </c>
      <c r="AP34" s="47">
        <v>0</v>
      </c>
      <c r="AQ34" s="47">
        <v>0</v>
      </c>
      <c r="AR34" s="47">
        <v>0</v>
      </c>
      <c r="AS34" s="47">
        <v>0</v>
      </c>
      <c r="AT34" s="47">
        <v>0</v>
      </c>
      <c r="AU34" s="47">
        <v>0</v>
      </c>
      <c r="AV34" s="47">
        <v>0</v>
      </c>
      <c r="AW34" s="47">
        <v>0</v>
      </c>
      <c r="AX34" s="47">
        <v>0</v>
      </c>
      <c r="AY34" s="47">
        <v>0</v>
      </c>
      <c r="AZ34" s="47">
        <v>0</v>
      </c>
      <c r="BA34" s="47">
        <v>0</v>
      </c>
      <c r="BB34" s="47">
        <v>0</v>
      </c>
      <c r="BC34" s="47">
        <v>0</v>
      </c>
      <c r="BD34" s="47">
        <v>0</v>
      </c>
      <c r="BE34" s="47">
        <v>0</v>
      </c>
      <c r="BF34" s="47">
        <v>0</v>
      </c>
      <c r="BG34" s="47">
        <v>0</v>
      </c>
      <c r="BH34" s="47">
        <v>0</v>
      </c>
      <c r="BI34" s="47">
        <v>0</v>
      </c>
      <c r="BJ34" s="47">
        <v>0</v>
      </c>
      <c r="BK34" s="47">
        <v>0</v>
      </c>
    </row>
    <row r="35" spans="1:63">
      <c r="A35" s="8" t="s">
        <v>77</v>
      </c>
      <c r="B35" s="39">
        <v>18.777200000000001</v>
      </c>
      <c r="C35" s="22"/>
      <c r="D35" s="22"/>
      <c r="E35" s="22"/>
      <c r="F35" s="22"/>
      <c r="G35" s="22"/>
      <c r="H35" s="22"/>
      <c r="I35" s="22"/>
      <c r="J35" s="22">
        <v>6.120615293214196</v>
      </c>
      <c r="K35" s="24">
        <f t="shared" si="4"/>
        <v>6.120615293214196</v>
      </c>
      <c r="L35" s="23">
        <f t="shared" si="5"/>
        <v>4.5190542914898151</v>
      </c>
      <c r="M35" s="40">
        <f t="shared" si="6"/>
        <v>10.639669584704011</v>
      </c>
      <c r="O35" s="38">
        <f t="shared" si="7"/>
        <v>-7.242728096970132</v>
      </c>
      <c r="P35" s="38">
        <f t="shared" ref="P35:P66" si="9">SUMPRODUCT($X35:$AQ35,$X$103:$AQ$103)+D35</f>
        <v>0.61206152932141966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6.6306665676487127</v>
      </c>
      <c r="T35">
        <v>34</v>
      </c>
      <c r="U35" s="46">
        <f>IFERROR(-HLOOKUP($U$1,IEX!$W$2:$BH$98,T35,FALSE),0)</f>
        <v>0</v>
      </c>
      <c r="V35" s="47">
        <f t="shared" si="8"/>
        <v>4.5190542914898151</v>
      </c>
      <c r="W35" s="53"/>
      <c r="X35" s="47">
        <v>0</v>
      </c>
      <c r="Y35" s="47">
        <v>0.30603076466070983</v>
      </c>
      <c r="Z35" s="47">
        <v>0.30603076466070983</v>
      </c>
      <c r="AA35" s="47">
        <v>1.122112803755936</v>
      </c>
      <c r="AB35" s="47">
        <v>0.51005127443451637</v>
      </c>
      <c r="AC35" s="47">
        <v>0.51005127443451637</v>
      </c>
      <c r="AD35" s="47">
        <v>0.25502563721725818</v>
      </c>
      <c r="AE35" s="47">
        <v>0.48964922345713568</v>
      </c>
      <c r="AF35" s="47">
        <v>0.40804101954761313</v>
      </c>
      <c r="AG35" s="47">
        <v>0.30603076466070983</v>
      </c>
      <c r="AH35" s="47">
        <v>0.30603076466070983</v>
      </c>
      <c r="AI35" s="47">
        <v>0</v>
      </c>
      <c r="AJ35" s="47">
        <v>0</v>
      </c>
      <c r="AK35" s="47">
        <v>0</v>
      </c>
      <c r="AL35" s="47">
        <v>0</v>
      </c>
      <c r="AM35" s="47">
        <v>0</v>
      </c>
      <c r="AN35" s="47">
        <v>0</v>
      </c>
      <c r="AO35" s="47">
        <v>0</v>
      </c>
      <c r="AP35" s="47">
        <v>0</v>
      </c>
      <c r="AQ35" s="47">
        <v>0</v>
      </c>
      <c r="AR35" s="47">
        <v>0</v>
      </c>
      <c r="AS35" s="47">
        <v>0</v>
      </c>
      <c r="AT35" s="47">
        <v>0</v>
      </c>
      <c r="AU35" s="47">
        <v>0</v>
      </c>
      <c r="AV35" s="47">
        <v>0</v>
      </c>
      <c r="AW35" s="47">
        <v>0</v>
      </c>
      <c r="AX35" s="47">
        <v>0</v>
      </c>
      <c r="AY35" s="47">
        <v>0</v>
      </c>
      <c r="AZ35" s="47">
        <v>0</v>
      </c>
      <c r="BA35" s="47">
        <v>0</v>
      </c>
      <c r="BB35" s="47">
        <v>0</v>
      </c>
      <c r="BC35" s="47">
        <v>0</v>
      </c>
      <c r="BD35" s="47">
        <v>0</v>
      </c>
      <c r="BE35" s="47">
        <v>0</v>
      </c>
      <c r="BF35" s="47">
        <v>0</v>
      </c>
      <c r="BG35" s="47">
        <v>0</v>
      </c>
      <c r="BH35" s="47">
        <v>0</v>
      </c>
      <c r="BI35" s="47">
        <v>0</v>
      </c>
      <c r="BJ35" s="47">
        <v>0</v>
      </c>
      <c r="BK35" s="47">
        <v>0</v>
      </c>
    </row>
    <row r="36" spans="1:63">
      <c r="A36" s="8" t="s">
        <v>78</v>
      </c>
      <c r="B36" s="39">
        <v>18.590400000000002</v>
      </c>
      <c r="C36" s="22"/>
      <c r="D36" s="22"/>
      <c r="E36" s="22"/>
      <c r="F36" s="22"/>
      <c r="G36" s="22"/>
      <c r="H36" s="22"/>
      <c r="I36" s="22"/>
      <c r="J36" s="22">
        <v>6.120615293214196</v>
      </c>
      <c r="K36" s="24">
        <f t="shared" si="4"/>
        <v>6.120615293214196</v>
      </c>
      <c r="L36" s="23">
        <f t="shared" si="5"/>
        <v>4.5190542914898151</v>
      </c>
      <c r="M36" s="40">
        <f t="shared" si="6"/>
        <v>10.639669584704011</v>
      </c>
      <c r="O36" s="38">
        <f t="shared" si="7"/>
        <v>-7.242728096970132</v>
      </c>
      <c r="P36" s="38">
        <f t="shared" si="9"/>
        <v>0.61206152932141966</v>
      </c>
      <c r="Q36" s="38">
        <f t="shared" si="10"/>
        <v>0</v>
      </c>
      <c r="R36" s="38">
        <f t="shared" si="11"/>
        <v>0</v>
      </c>
      <c r="S36" s="38">
        <f t="shared" si="12"/>
        <v>6.6306665676487127</v>
      </c>
      <c r="T36">
        <v>35</v>
      </c>
      <c r="U36" s="46">
        <f>IFERROR(-HLOOKUP($U$1,IEX!$W$2:$BH$98,T36,FALSE),0)</f>
        <v>0</v>
      </c>
      <c r="V36" s="47">
        <f t="shared" si="8"/>
        <v>4.5190542914898151</v>
      </c>
      <c r="W36" s="53"/>
      <c r="X36" s="47">
        <v>0</v>
      </c>
      <c r="Y36" s="47">
        <v>0.30603076466070983</v>
      </c>
      <c r="Z36" s="47">
        <v>0.30603076466070983</v>
      </c>
      <c r="AA36" s="47">
        <v>1.122112803755936</v>
      </c>
      <c r="AB36" s="47">
        <v>0.51005127443451637</v>
      </c>
      <c r="AC36" s="47">
        <v>0.51005127443451637</v>
      </c>
      <c r="AD36" s="47">
        <v>0.25502563721725818</v>
      </c>
      <c r="AE36" s="47">
        <v>0.48964922345713568</v>
      </c>
      <c r="AF36" s="47">
        <v>0.40804101954761313</v>
      </c>
      <c r="AG36" s="47">
        <v>0.30603076466070983</v>
      </c>
      <c r="AH36" s="47">
        <v>0.30603076466070983</v>
      </c>
      <c r="AI36" s="47">
        <v>0</v>
      </c>
      <c r="AJ36" s="47">
        <v>0</v>
      </c>
      <c r="AK36" s="47">
        <v>0</v>
      </c>
      <c r="AL36" s="47">
        <v>0</v>
      </c>
      <c r="AM36" s="47">
        <v>0</v>
      </c>
      <c r="AN36" s="47">
        <v>0</v>
      </c>
      <c r="AO36" s="47">
        <v>0</v>
      </c>
      <c r="AP36" s="47">
        <v>0</v>
      </c>
      <c r="AQ36" s="47">
        <v>0</v>
      </c>
      <c r="AR36" s="47">
        <v>0</v>
      </c>
      <c r="AS36" s="47">
        <v>0</v>
      </c>
      <c r="AT36" s="47">
        <v>0</v>
      </c>
      <c r="AU36" s="47">
        <v>0</v>
      </c>
      <c r="AV36" s="47">
        <v>0</v>
      </c>
      <c r="AW36" s="47">
        <v>0</v>
      </c>
      <c r="AX36" s="47">
        <v>0</v>
      </c>
      <c r="AY36" s="47">
        <v>0</v>
      </c>
      <c r="AZ36" s="47">
        <v>0</v>
      </c>
      <c r="BA36" s="47">
        <v>0</v>
      </c>
      <c r="BB36" s="47">
        <v>0</v>
      </c>
      <c r="BC36" s="47">
        <v>0</v>
      </c>
      <c r="BD36" s="47">
        <v>0</v>
      </c>
      <c r="BE36" s="47">
        <v>0</v>
      </c>
      <c r="BF36" s="47">
        <v>0</v>
      </c>
      <c r="BG36" s="47">
        <v>0</v>
      </c>
      <c r="BH36" s="47">
        <v>0</v>
      </c>
      <c r="BI36" s="47">
        <v>0</v>
      </c>
      <c r="BJ36" s="47">
        <v>0</v>
      </c>
      <c r="BK36" s="47">
        <v>0</v>
      </c>
    </row>
    <row r="37" spans="1:63">
      <c r="A37" s="8" t="s">
        <v>79</v>
      </c>
      <c r="B37" s="39">
        <v>18.2608</v>
      </c>
      <c r="C37" s="22"/>
      <c r="D37" s="22"/>
      <c r="E37" s="22"/>
      <c r="F37" s="22"/>
      <c r="G37" s="22"/>
      <c r="H37" s="22"/>
      <c r="I37" s="22"/>
      <c r="J37" s="22">
        <v>6.120615293214196</v>
      </c>
      <c r="K37" s="24">
        <f t="shared" si="4"/>
        <v>6.120615293214196</v>
      </c>
      <c r="L37" s="23">
        <f t="shared" si="5"/>
        <v>4.5190542914898151</v>
      </c>
      <c r="M37" s="40">
        <f t="shared" si="6"/>
        <v>10.639669584704011</v>
      </c>
      <c r="O37" s="38">
        <f t="shared" si="7"/>
        <v>-7.242728096970132</v>
      </c>
      <c r="P37" s="38">
        <f t="shared" si="9"/>
        <v>0.61206152932141966</v>
      </c>
      <c r="Q37" s="38">
        <f t="shared" si="10"/>
        <v>0</v>
      </c>
      <c r="R37" s="38">
        <f t="shared" si="11"/>
        <v>0</v>
      </c>
      <c r="S37" s="38">
        <f t="shared" si="12"/>
        <v>6.6306665676487127</v>
      </c>
      <c r="T37">
        <v>36</v>
      </c>
      <c r="U37" s="46">
        <f>IFERROR(-HLOOKUP($U$1,IEX!$W$2:$BH$98,T37,FALSE),0)</f>
        <v>0</v>
      </c>
      <c r="V37" s="47">
        <f t="shared" si="8"/>
        <v>4.5190542914898151</v>
      </c>
      <c r="W37" s="53"/>
      <c r="X37" s="47">
        <v>0</v>
      </c>
      <c r="Y37" s="47">
        <v>0.30603076466070983</v>
      </c>
      <c r="Z37" s="47">
        <v>0.30603076466070983</v>
      </c>
      <c r="AA37" s="47">
        <v>1.122112803755936</v>
      </c>
      <c r="AB37" s="47">
        <v>0.51005127443451637</v>
      </c>
      <c r="AC37" s="47">
        <v>0.51005127443451637</v>
      </c>
      <c r="AD37" s="47">
        <v>0.25502563721725818</v>
      </c>
      <c r="AE37" s="47">
        <v>0.48964922345713568</v>
      </c>
      <c r="AF37" s="47">
        <v>0.40804101954761313</v>
      </c>
      <c r="AG37" s="47">
        <v>0.30603076466070983</v>
      </c>
      <c r="AH37" s="47">
        <v>0.30603076466070983</v>
      </c>
      <c r="AI37" s="47">
        <v>0</v>
      </c>
      <c r="AJ37" s="47">
        <v>0</v>
      </c>
      <c r="AK37" s="47">
        <v>0</v>
      </c>
      <c r="AL37" s="47">
        <v>0</v>
      </c>
      <c r="AM37" s="47">
        <v>0</v>
      </c>
      <c r="AN37" s="47">
        <v>0</v>
      </c>
      <c r="AO37" s="47">
        <v>0</v>
      </c>
      <c r="AP37" s="47">
        <v>0</v>
      </c>
      <c r="AQ37" s="47">
        <v>0</v>
      </c>
      <c r="AR37" s="47">
        <v>0</v>
      </c>
      <c r="AS37" s="47">
        <v>0</v>
      </c>
      <c r="AT37" s="47">
        <v>0</v>
      </c>
      <c r="AU37" s="47">
        <v>0</v>
      </c>
      <c r="AV37" s="47">
        <v>0</v>
      </c>
      <c r="AW37" s="47">
        <v>0</v>
      </c>
      <c r="AX37" s="47">
        <v>0</v>
      </c>
      <c r="AY37" s="47">
        <v>0</v>
      </c>
      <c r="AZ37" s="47">
        <v>0</v>
      </c>
      <c r="BA37" s="47">
        <v>0</v>
      </c>
      <c r="BB37" s="47">
        <v>0</v>
      </c>
      <c r="BC37" s="47">
        <v>0</v>
      </c>
      <c r="BD37" s="47">
        <v>0</v>
      </c>
      <c r="BE37" s="47">
        <v>0</v>
      </c>
      <c r="BF37" s="47">
        <v>0</v>
      </c>
      <c r="BG37" s="47">
        <v>0</v>
      </c>
      <c r="BH37" s="47">
        <v>0</v>
      </c>
      <c r="BI37" s="47">
        <v>0</v>
      </c>
      <c r="BJ37" s="47">
        <v>0</v>
      </c>
      <c r="BK37" s="47">
        <v>0</v>
      </c>
    </row>
    <row r="38" spans="1:63">
      <c r="A38" s="8" t="s">
        <v>80</v>
      </c>
      <c r="B38" s="39">
        <v>19.0288</v>
      </c>
      <c r="C38" s="22"/>
      <c r="D38" s="22"/>
      <c r="E38" s="22"/>
      <c r="F38" s="22"/>
      <c r="G38" s="22"/>
      <c r="H38" s="22"/>
      <c r="I38" s="22"/>
      <c r="J38" s="22">
        <v>6.120615293214196</v>
      </c>
      <c r="K38" s="24">
        <f t="shared" si="4"/>
        <v>6.120615293214196</v>
      </c>
      <c r="L38" s="23">
        <f t="shared" si="5"/>
        <v>4.5190542914898151</v>
      </c>
      <c r="M38" s="40">
        <f t="shared" si="6"/>
        <v>10.639669584704011</v>
      </c>
      <c r="O38" s="38">
        <f t="shared" si="7"/>
        <v>-7.242728096970132</v>
      </c>
      <c r="P38" s="38">
        <f t="shared" si="9"/>
        <v>0.61206152932141966</v>
      </c>
      <c r="Q38" s="38">
        <f t="shared" si="10"/>
        <v>0</v>
      </c>
      <c r="R38" s="38">
        <f t="shared" si="11"/>
        <v>0</v>
      </c>
      <c r="S38" s="38">
        <f t="shared" si="12"/>
        <v>6.6306665676487127</v>
      </c>
      <c r="T38">
        <v>37</v>
      </c>
      <c r="U38" s="46">
        <f>IFERROR(-HLOOKUP($U$1,IEX!$W$2:$BH$98,T38,FALSE),0)</f>
        <v>0</v>
      </c>
      <c r="V38" s="47">
        <f t="shared" si="8"/>
        <v>4.5190542914898151</v>
      </c>
      <c r="W38" s="53"/>
      <c r="X38" s="47">
        <v>0</v>
      </c>
      <c r="Y38" s="47">
        <v>0.30603076466070983</v>
      </c>
      <c r="Z38" s="47">
        <v>0.30603076466070983</v>
      </c>
      <c r="AA38" s="47">
        <v>1.122112803755936</v>
      </c>
      <c r="AB38" s="47">
        <v>0.51005127443451637</v>
      </c>
      <c r="AC38" s="47">
        <v>0.51005127443451637</v>
      </c>
      <c r="AD38" s="47">
        <v>0.25502563721725818</v>
      </c>
      <c r="AE38" s="47">
        <v>0.48964922345713568</v>
      </c>
      <c r="AF38" s="47">
        <v>0.40804101954761313</v>
      </c>
      <c r="AG38" s="47">
        <v>0.30603076466070983</v>
      </c>
      <c r="AH38" s="47">
        <v>0.30603076466070983</v>
      </c>
      <c r="AI38" s="47">
        <v>0</v>
      </c>
      <c r="AJ38" s="47">
        <v>0</v>
      </c>
      <c r="AK38" s="47">
        <v>0</v>
      </c>
      <c r="AL38" s="47">
        <v>0</v>
      </c>
      <c r="AM38" s="47">
        <v>0</v>
      </c>
      <c r="AN38" s="47">
        <v>0</v>
      </c>
      <c r="AO38" s="47">
        <v>0</v>
      </c>
      <c r="AP38" s="47">
        <v>0</v>
      </c>
      <c r="AQ38" s="47">
        <v>0</v>
      </c>
      <c r="AR38" s="47">
        <v>0</v>
      </c>
      <c r="AS38" s="47">
        <v>0</v>
      </c>
      <c r="AT38" s="47">
        <v>0</v>
      </c>
      <c r="AU38" s="47">
        <v>0</v>
      </c>
      <c r="AV38" s="47">
        <v>0</v>
      </c>
      <c r="AW38" s="47">
        <v>0</v>
      </c>
      <c r="AX38" s="47">
        <v>0</v>
      </c>
      <c r="AY38" s="47">
        <v>0</v>
      </c>
      <c r="AZ38" s="47">
        <v>0</v>
      </c>
      <c r="BA38" s="47">
        <v>0</v>
      </c>
      <c r="BB38" s="47">
        <v>0</v>
      </c>
      <c r="BC38" s="47">
        <v>0</v>
      </c>
      <c r="BD38" s="47">
        <v>0</v>
      </c>
      <c r="BE38" s="47">
        <v>0</v>
      </c>
      <c r="BF38" s="47">
        <v>0</v>
      </c>
      <c r="BG38" s="47">
        <v>0</v>
      </c>
      <c r="BH38" s="47">
        <v>0</v>
      </c>
      <c r="BI38" s="47">
        <v>0</v>
      </c>
      <c r="BJ38" s="47">
        <v>0</v>
      </c>
      <c r="BK38" s="47">
        <v>0</v>
      </c>
    </row>
    <row r="39" spans="1:63">
      <c r="A39" s="8" t="s">
        <v>81</v>
      </c>
      <c r="B39" s="39">
        <v>19.2408</v>
      </c>
      <c r="C39" s="22"/>
      <c r="D39" s="22"/>
      <c r="E39" s="22"/>
      <c r="F39" s="22"/>
      <c r="G39" s="22"/>
      <c r="H39" s="22"/>
      <c r="I39" s="22"/>
      <c r="J39" s="22">
        <v>6.120615293214196</v>
      </c>
      <c r="K39" s="24">
        <f t="shared" si="4"/>
        <v>6.120615293214196</v>
      </c>
      <c r="L39" s="23">
        <f t="shared" si="5"/>
        <v>4.5190542914898151</v>
      </c>
      <c r="M39" s="40">
        <f t="shared" si="6"/>
        <v>10.639669584704011</v>
      </c>
      <c r="O39" s="38">
        <f t="shared" si="7"/>
        <v>-7.242728096970132</v>
      </c>
      <c r="P39" s="38">
        <f t="shared" si="9"/>
        <v>0.61206152932141966</v>
      </c>
      <c r="Q39" s="38">
        <f t="shared" si="10"/>
        <v>0</v>
      </c>
      <c r="R39" s="38">
        <f t="shared" si="11"/>
        <v>0</v>
      </c>
      <c r="S39" s="38">
        <f t="shared" si="12"/>
        <v>6.6306665676487127</v>
      </c>
      <c r="T39">
        <v>38</v>
      </c>
      <c r="U39" s="46">
        <f>IFERROR(-HLOOKUP($U$1,IEX!$W$2:$BH$98,T39,FALSE),0)</f>
        <v>0</v>
      </c>
      <c r="V39" s="47">
        <f t="shared" si="8"/>
        <v>4.5190542914898151</v>
      </c>
      <c r="W39" s="53"/>
      <c r="X39" s="47">
        <v>0</v>
      </c>
      <c r="Y39" s="47">
        <v>0.30603076466070983</v>
      </c>
      <c r="Z39" s="47">
        <v>0.30603076466070983</v>
      </c>
      <c r="AA39" s="47">
        <v>1.122112803755936</v>
      </c>
      <c r="AB39" s="47">
        <v>0.51005127443451637</v>
      </c>
      <c r="AC39" s="47">
        <v>0.51005127443451637</v>
      </c>
      <c r="AD39" s="47">
        <v>0.25502563721725818</v>
      </c>
      <c r="AE39" s="47">
        <v>0.48964922345713568</v>
      </c>
      <c r="AF39" s="47">
        <v>0.40804101954761313</v>
      </c>
      <c r="AG39" s="47">
        <v>0.30603076466070983</v>
      </c>
      <c r="AH39" s="47">
        <v>0.30603076466070983</v>
      </c>
      <c r="AI39" s="47">
        <v>0</v>
      </c>
      <c r="AJ39" s="47">
        <v>0</v>
      </c>
      <c r="AK39" s="47">
        <v>0</v>
      </c>
      <c r="AL39" s="47">
        <v>0</v>
      </c>
      <c r="AM39" s="47">
        <v>0</v>
      </c>
      <c r="AN39" s="47">
        <v>0</v>
      </c>
      <c r="AO39" s="47">
        <v>0</v>
      </c>
      <c r="AP39" s="47">
        <v>0</v>
      </c>
      <c r="AQ39" s="47">
        <v>0</v>
      </c>
      <c r="AR39" s="47">
        <v>0</v>
      </c>
      <c r="AS39" s="47">
        <v>0</v>
      </c>
      <c r="AT39" s="47">
        <v>0</v>
      </c>
      <c r="AU39" s="47">
        <v>0</v>
      </c>
      <c r="AV39" s="47">
        <v>0</v>
      </c>
      <c r="AW39" s="47">
        <v>0</v>
      </c>
      <c r="AX39" s="47">
        <v>0</v>
      </c>
      <c r="AY39" s="47">
        <v>0</v>
      </c>
      <c r="AZ39" s="47">
        <v>0</v>
      </c>
      <c r="BA39" s="47">
        <v>0</v>
      </c>
      <c r="BB39" s="47">
        <v>0</v>
      </c>
      <c r="BC39" s="47">
        <v>0</v>
      </c>
      <c r="BD39" s="47">
        <v>0</v>
      </c>
      <c r="BE39" s="47">
        <v>0</v>
      </c>
      <c r="BF39" s="47">
        <v>0</v>
      </c>
      <c r="BG39" s="47">
        <v>0</v>
      </c>
      <c r="BH39" s="47">
        <v>0</v>
      </c>
      <c r="BI39" s="47">
        <v>0</v>
      </c>
      <c r="BJ39" s="47">
        <v>0</v>
      </c>
      <c r="BK39" s="47">
        <v>0</v>
      </c>
    </row>
    <row r="40" spans="1:63">
      <c r="A40" s="8" t="s">
        <v>82</v>
      </c>
      <c r="B40" s="39">
        <v>18.815200000000001</v>
      </c>
      <c r="C40" s="22"/>
      <c r="D40" s="22"/>
      <c r="E40" s="22"/>
      <c r="F40" s="22"/>
      <c r="G40" s="22"/>
      <c r="H40" s="22"/>
      <c r="I40" s="22"/>
      <c r="J40" s="22">
        <v>6.120615293214196</v>
      </c>
      <c r="K40" s="24">
        <f t="shared" si="4"/>
        <v>6.120615293214196</v>
      </c>
      <c r="L40" s="23">
        <f t="shared" si="5"/>
        <v>4.5190542914898151</v>
      </c>
      <c r="M40" s="40">
        <f t="shared" si="6"/>
        <v>10.639669584704011</v>
      </c>
      <c r="O40" s="38">
        <f t="shared" si="7"/>
        <v>-7.242728096970132</v>
      </c>
      <c r="P40" s="38">
        <f t="shared" si="9"/>
        <v>0.61206152932141966</v>
      </c>
      <c r="Q40" s="38">
        <f t="shared" si="10"/>
        <v>0</v>
      </c>
      <c r="R40" s="38">
        <f t="shared" si="11"/>
        <v>0</v>
      </c>
      <c r="S40" s="38">
        <f t="shared" si="12"/>
        <v>6.6306665676487127</v>
      </c>
      <c r="T40">
        <v>39</v>
      </c>
      <c r="U40" s="46">
        <f>IFERROR(-HLOOKUP($U$1,IEX!$W$2:$BH$98,T40,FALSE),0)</f>
        <v>0</v>
      </c>
      <c r="V40" s="47">
        <f t="shared" si="8"/>
        <v>4.5190542914898151</v>
      </c>
      <c r="W40" s="53"/>
      <c r="X40" s="47">
        <v>0</v>
      </c>
      <c r="Y40" s="47">
        <v>0.30603076466070983</v>
      </c>
      <c r="Z40" s="47">
        <v>0.30603076466070983</v>
      </c>
      <c r="AA40" s="47">
        <v>1.122112803755936</v>
      </c>
      <c r="AB40" s="47">
        <v>0.51005127443451637</v>
      </c>
      <c r="AC40" s="47">
        <v>0.51005127443451637</v>
      </c>
      <c r="AD40" s="47">
        <v>0.25502563721725818</v>
      </c>
      <c r="AE40" s="47">
        <v>0.48964922345713568</v>
      </c>
      <c r="AF40" s="47">
        <v>0.40804101954761313</v>
      </c>
      <c r="AG40" s="47">
        <v>0.30603076466070983</v>
      </c>
      <c r="AH40" s="47">
        <v>0.30603076466070983</v>
      </c>
      <c r="AI40" s="47">
        <v>0</v>
      </c>
      <c r="AJ40" s="47">
        <v>0</v>
      </c>
      <c r="AK40" s="47">
        <v>0</v>
      </c>
      <c r="AL40" s="47">
        <v>0</v>
      </c>
      <c r="AM40" s="47">
        <v>0</v>
      </c>
      <c r="AN40" s="47">
        <v>0</v>
      </c>
      <c r="AO40" s="47">
        <v>0</v>
      </c>
      <c r="AP40" s="47">
        <v>0</v>
      </c>
      <c r="AQ40" s="47">
        <v>0</v>
      </c>
      <c r="AR40" s="47">
        <v>0</v>
      </c>
      <c r="AS40" s="47">
        <v>0</v>
      </c>
      <c r="AT40" s="47">
        <v>0</v>
      </c>
      <c r="AU40" s="47">
        <v>0</v>
      </c>
      <c r="AV40" s="47">
        <v>0</v>
      </c>
      <c r="AW40" s="47">
        <v>0</v>
      </c>
      <c r="AX40" s="47">
        <v>0</v>
      </c>
      <c r="AY40" s="47">
        <v>0</v>
      </c>
      <c r="AZ40" s="47">
        <v>0</v>
      </c>
      <c r="BA40" s="47">
        <v>0</v>
      </c>
      <c r="BB40" s="47">
        <v>0</v>
      </c>
      <c r="BC40" s="47">
        <v>0</v>
      </c>
      <c r="BD40" s="47">
        <v>0</v>
      </c>
      <c r="BE40" s="47">
        <v>0</v>
      </c>
      <c r="BF40" s="47">
        <v>0</v>
      </c>
      <c r="BG40" s="47">
        <v>0</v>
      </c>
      <c r="BH40" s="47">
        <v>0</v>
      </c>
      <c r="BI40" s="47">
        <v>0</v>
      </c>
      <c r="BJ40" s="47">
        <v>0</v>
      </c>
      <c r="BK40" s="47">
        <v>0</v>
      </c>
    </row>
    <row r="41" spans="1:63">
      <c r="A41" s="8" t="s">
        <v>83</v>
      </c>
      <c r="B41" s="39">
        <v>19.02</v>
      </c>
      <c r="C41" s="22"/>
      <c r="D41" s="22"/>
      <c r="E41" s="22"/>
      <c r="F41" s="22"/>
      <c r="G41" s="22"/>
      <c r="H41" s="22"/>
      <c r="I41" s="22"/>
      <c r="J41" s="22">
        <v>6.120615293214196</v>
      </c>
      <c r="K41" s="24">
        <f t="shared" si="4"/>
        <v>6.120615293214196</v>
      </c>
      <c r="L41" s="23">
        <f t="shared" si="5"/>
        <v>4.5190542914898151</v>
      </c>
      <c r="M41" s="40">
        <f t="shared" si="6"/>
        <v>10.639669584704011</v>
      </c>
      <c r="O41" s="38">
        <f t="shared" si="7"/>
        <v>-7.242728096970132</v>
      </c>
      <c r="P41" s="38">
        <f t="shared" si="9"/>
        <v>0.61206152932141966</v>
      </c>
      <c r="Q41" s="38">
        <f t="shared" si="10"/>
        <v>0</v>
      </c>
      <c r="R41" s="38">
        <f t="shared" si="11"/>
        <v>0</v>
      </c>
      <c r="S41" s="38">
        <f t="shared" si="12"/>
        <v>6.6306665676487127</v>
      </c>
      <c r="T41">
        <v>40</v>
      </c>
      <c r="U41" s="46">
        <f>IFERROR(-HLOOKUP($U$1,IEX!$W$2:$BH$98,T41,FALSE),0)</f>
        <v>0</v>
      </c>
      <c r="V41" s="47">
        <f t="shared" si="8"/>
        <v>4.5190542914898151</v>
      </c>
      <c r="W41" s="53"/>
      <c r="X41" s="47">
        <v>0</v>
      </c>
      <c r="Y41" s="47">
        <v>0.30603076466070983</v>
      </c>
      <c r="Z41" s="47">
        <v>0.30603076466070983</v>
      </c>
      <c r="AA41" s="47">
        <v>1.122112803755936</v>
      </c>
      <c r="AB41" s="47">
        <v>0.51005127443451637</v>
      </c>
      <c r="AC41" s="47">
        <v>0.51005127443451637</v>
      </c>
      <c r="AD41" s="47">
        <v>0.25502563721725818</v>
      </c>
      <c r="AE41" s="47">
        <v>0.48964922345713568</v>
      </c>
      <c r="AF41" s="47">
        <v>0.40804101954761313</v>
      </c>
      <c r="AG41" s="47">
        <v>0.30603076466070983</v>
      </c>
      <c r="AH41" s="47">
        <v>0.30603076466070983</v>
      </c>
      <c r="AI41" s="47">
        <v>0</v>
      </c>
      <c r="AJ41" s="47">
        <v>0</v>
      </c>
      <c r="AK41" s="47">
        <v>0</v>
      </c>
      <c r="AL41" s="47">
        <v>0</v>
      </c>
      <c r="AM41" s="47">
        <v>0</v>
      </c>
      <c r="AN41" s="47">
        <v>0</v>
      </c>
      <c r="AO41" s="47">
        <v>0</v>
      </c>
      <c r="AP41" s="47">
        <v>0</v>
      </c>
      <c r="AQ41" s="47">
        <v>0</v>
      </c>
      <c r="AR41" s="47">
        <v>0</v>
      </c>
      <c r="AS41" s="47">
        <v>0</v>
      </c>
      <c r="AT41" s="47">
        <v>0</v>
      </c>
      <c r="AU41" s="47">
        <v>0</v>
      </c>
      <c r="AV41" s="47">
        <v>0</v>
      </c>
      <c r="AW41" s="47">
        <v>0</v>
      </c>
      <c r="AX41" s="47">
        <v>0</v>
      </c>
      <c r="AY41" s="47">
        <v>0</v>
      </c>
      <c r="AZ41" s="47">
        <v>0</v>
      </c>
      <c r="BA41" s="47">
        <v>0</v>
      </c>
      <c r="BB41" s="47">
        <v>0</v>
      </c>
      <c r="BC41" s="47">
        <v>0</v>
      </c>
      <c r="BD41" s="47">
        <v>0</v>
      </c>
      <c r="BE41" s="47">
        <v>0</v>
      </c>
      <c r="BF41" s="47">
        <v>0</v>
      </c>
      <c r="BG41" s="47">
        <v>0</v>
      </c>
      <c r="BH41" s="47">
        <v>0</v>
      </c>
      <c r="BI41" s="47">
        <v>0</v>
      </c>
      <c r="BJ41" s="47">
        <v>0</v>
      </c>
      <c r="BK41" s="47">
        <v>0</v>
      </c>
    </row>
    <row r="42" spans="1:63">
      <c r="A42" s="8" t="s">
        <v>84</v>
      </c>
      <c r="B42" s="39">
        <v>17.5396</v>
      </c>
      <c r="C42" s="22"/>
      <c r="D42" s="22"/>
      <c r="E42" s="22"/>
      <c r="F42" s="22"/>
      <c r="G42" s="22"/>
      <c r="H42" s="22"/>
      <c r="I42" s="22"/>
      <c r="J42" s="22">
        <v>6.120615293214196</v>
      </c>
      <c r="K42" s="24">
        <f t="shared" si="4"/>
        <v>6.120615293214196</v>
      </c>
      <c r="L42" s="23">
        <f t="shared" si="5"/>
        <v>4.5190542914898151</v>
      </c>
      <c r="M42" s="40">
        <f t="shared" si="6"/>
        <v>10.639669584704011</v>
      </c>
      <c r="O42" s="38">
        <f t="shared" si="7"/>
        <v>-7.242728096970132</v>
      </c>
      <c r="P42" s="38">
        <f t="shared" si="9"/>
        <v>0.61206152932141966</v>
      </c>
      <c r="Q42" s="38">
        <f t="shared" si="10"/>
        <v>0</v>
      </c>
      <c r="R42" s="38">
        <f t="shared" si="11"/>
        <v>0</v>
      </c>
      <c r="S42" s="38">
        <f t="shared" si="12"/>
        <v>6.6306665676487127</v>
      </c>
      <c r="T42">
        <v>41</v>
      </c>
      <c r="U42" s="46">
        <f>IFERROR(-HLOOKUP($U$1,IEX!$W$2:$BH$98,T42,FALSE),0)</f>
        <v>0</v>
      </c>
      <c r="V42" s="47">
        <f t="shared" si="8"/>
        <v>4.5190542914898151</v>
      </c>
      <c r="W42" s="53"/>
      <c r="X42" s="47">
        <v>0</v>
      </c>
      <c r="Y42" s="47">
        <v>0.30603076466070983</v>
      </c>
      <c r="Z42" s="47">
        <v>0.30603076466070983</v>
      </c>
      <c r="AA42" s="47">
        <v>1.122112803755936</v>
      </c>
      <c r="AB42" s="47">
        <v>0.51005127443451637</v>
      </c>
      <c r="AC42" s="47">
        <v>0.51005127443451637</v>
      </c>
      <c r="AD42" s="47">
        <v>0.25502563721725818</v>
      </c>
      <c r="AE42" s="47">
        <v>0.48964922345713568</v>
      </c>
      <c r="AF42" s="47">
        <v>0.40804101954761313</v>
      </c>
      <c r="AG42" s="47">
        <v>0.30603076466070983</v>
      </c>
      <c r="AH42" s="47">
        <v>0.30603076466070983</v>
      </c>
      <c r="AI42" s="47">
        <v>0</v>
      </c>
      <c r="AJ42" s="47">
        <v>0</v>
      </c>
      <c r="AK42" s="47">
        <v>0</v>
      </c>
      <c r="AL42" s="47">
        <v>0</v>
      </c>
      <c r="AM42" s="47">
        <v>0</v>
      </c>
      <c r="AN42" s="47">
        <v>0</v>
      </c>
      <c r="AO42" s="47">
        <v>0</v>
      </c>
      <c r="AP42" s="47">
        <v>0</v>
      </c>
      <c r="AQ42" s="47">
        <v>0</v>
      </c>
      <c r="AR42" s="47">
        <v>0</v>
      </c>
      <c r="AS42" s="47">
        <v>0</v>
      </c>
      <c r="AT42" s="47">
        <v>0</v>
      </c>
      <c r="AU42" s="47">
        <v>0</v>
      </c>
      <c r="AV42" s="47">
        <v>0</v>
      </c>
      <c r="AW42" s="47">
        <v>0</v>
      </c>
      <c r="AX42" s="47">
        <v>0</v>
      </c>
      <c r="AY42" s="47">
        <v>0</v>
      </c>
      <c r="AZ42" s="47">
        <v>0</v>
      </c>
      <c r="BA42" s="47">
        <v>0</v>
      </c>
      <c r="BB42" s="47">
        <v>0</v>
      </c>
      <c r="BC42" s="47">
        <v>0</v>
      </c>
      <c r="BD42" s="47">
        <v>0</v>
      </c>
      <c r="BE42" s="47">
        <v>0</v>
      </c>
      <c r="BF42" s="47">
        <v>0</v>
      </c>
      <c r="BG42" s="47">
        <v>0</v>
      </c>
      <c r="BH42" s="47">
        <v>0</v>
      </c>
      <c r="BI42" s="47">
        <v>0</v>
      </c>
      <c r="BJ42" s="47">
        <v>0</v>
      </c>
      <c r="BK42" s="47">
        <v>0</v>
      </c>
    </row>
    <row r="43" spans="1:63">
      <c r="A43" s="8" t="s">
        <v>85</v>
      </c>
      <c r="B43" s="39">
        <v>18.2468</v>
      </c>
      <c r="C43" s="22"/>
      <c r="D43" s="22"/>
      <c r="E43" s="22"/>
      <c r="F43" s="22"/>
      <c r="G43" s="22"/>
      <c r="H43" s="22"/>
      <c r="I43" s="22"/>
      <c r="J43" s="22">
        <v>6.120615293214196</v>
      </c>
      <c r="K43" s="24">
        <f t="shared" si="4"/>
        <v>6.120615293214196</v>
      </c>
      <c r="L43" s="23">
        <f t="shared" si="5"/>
        <v>4.5190542914898151</v>
      </c>
      <c r="M43" s="40">
        <f t="shared" si="6"/>
        <v>10.639669584704011</v>
      </c>
      <c r="O43" s="38">
        <f t="shared" si="7"/>
        <v>-7.242728096970132</v>
      </c>
      <c r="P43" s="38">
        <f t="shared" si="9"/>
        <v>0.61206152932141966</v>
      </c>
      <c r="Q43" s="38">
        <f t="shared" si="10"/>
        <v>0</v>
      </c>
      <c r="R43" s="38">
        <f t="shared" si="11"/>
        <v>0</v>
      </c>
      <c r="S43" s="38">
        <f t="shared" si="12"/>
        <v>6.6306665676487127</v>
      </c>
      <c r="T43">
        <v>42</v>
      </c>
      <c r="U43" s="46">
        <f>IFERROR(-HLOOKUP($U$1,IEX!$W$2:$BH$98,T43,FALSE),0)</f>
        <v>0</v>
      </c>
      <c r="V43" s="47">
        <f t="shared" si="8"/>
        <v>4.5190542914898151</v>
      </c>
      <c r="W43" s="53"/>
      <c r="X43" s="47">
        <v>0</v>
      </c>
      <c r="Y43" s="47">
        <v>0.30603076466070983</v>
      </c>
      <c r="Z43" s="47">
        <v>0.30603076466070983</v>
      </c>
      <c r="AA43" s="47">
        <v>1.122112803755936</v>
      </c>
      <c r="AB43" s="47">
        <v>0.51005127443451637</v>
      </c>
      <c r="AC43" s="47">
        <v>0.51005127443451637</v>
      </c>
      <c r="AD43" s="47">
        <v>0.25502563721725818</v>
      </c>
      <c r="AE43" s="47">
        <v>0.48964922345713568</v>
      </c>
      <c r="AF43" s="47">
        <v>0.40804101954761313</v>
      </c>
      <c r="AG43" s="47">
        <v>0.30603076466070983</v>
      </c>
      <c r="AH43" s="47">
        <v>0.30603076466070983</v>
      </c>
      <c r="AI43" s="47">
        <v>0</v>
      </c>
      <c r="AJ43" s="47">
        <v>0</v>
      </c>
      <c r="AK43" s="47">
        <v>0</v>
      </c>
      <c r="AL43" s="47">
        <v>0</v>
      </c>
      <c r="AM43" s="47">
        <v>0</v>
      </c>
      <c r="AN43" s="47">
        <v>0</v>
      </c>
      <c r="AO43" s="47">
        <v>0</v>
      </c>
      <c r="AP43" s="47">
        <v>0</v>
      </c>
      <c r="AQ43" s="47">
        <v>0</v>
      </c>
      <c r="AR43" s="47">
        <v>0</v>
      </c>
      <c r="AS43" s="47">
        <v>0</v>
      </c>
      <c r="AT43" s="47">
        <v>0</v>
      </c>
      <c r="AU43" s="47">
        <v>0</v>
      </c>
      <c r="AV43" s="47">
        <v>0</v>
      </c>
      <c r="AW43" s="47">
        <v>0</v>
      </c>
      <c r="AX43" s="47">
        <v>0</v>
      </c>
      <c r="AY43" s="47">
        <v>0</v>
      </c>
      <c r="AZ43" s="47">
        <v>0</v>
      </c>
      <c r="BA43" s="47">
        <v>0</v>
      </c>
      <c r="BB43" s="47">
        <v>0</v>
      </c>
      <c r="BC43" s="47">
        <v>0</v>
      </c>
      <c r="BD43" s="47">
        <v>0</v>
      </c>
      <c r="BE43" s="47">
        <v>0</v>
      </c>
      <c r="BF43" s="47">
        <v>0</v>
      </c>
      <c r="BG43" s="47">
        <v>0</v>
      </c>
      <c r="BH43" s="47">
        <v>0</v>
      </c>
      <c r="BI43" s="47">
        <v>0</v>
      </c>
      <c r="BJ43" s="47">
        <v>0</v>
      </c>
      <c r="BK43" s="47">
        <v>0</v>
      </c>
    </row>
    <row r="44" spans="1:63">
      <c r="A44" s="8" t="s">
        <v>86</v>
      </c>
      <c r="B44" s="39">
        <v>18.444400000000002</v>
      </c>
      <c r="C44" s="22"/>
      <c r="D44" s="22"/>
      <c r="E44" s="22"/>
      <c r="F44" s="22"/>
      <c r="G44" s="22"/>
      <c r="H44" s="22"/>
      <c r="I44" s="22"/>
      <c r="J44" s="22">
        <v>6.120615293214196</v>
      </c>
      <c r="K44" s="24">
        <f t="shared" si="4"/>
        <v>6.120615293214196</v>
      </c>
      <c r="L44" s="23">
        <f t="shared" si="5"/>
        <v>4.5190542914898151</v>
      </c>
      <c r="M44" s="40">
        <f t="shared" si="6"/>
        <v>10.639669584704011</v>
      </c>
      <c r="O44" s="38">
        <f t="shared" si="7"/>
        <v>-7.242728096970132</v>
      </c>
      <c r="P44" s="38">
        <f t="shared" si="9"/>
        <v>0.61206152932141966</v>
      </c>
      <c r="Q44" s="38">
        <f t="shared" si="10"/>
        <v>0</v>
      </c>
      <c r="R44" s="38">
        <f t="shared" si="11"/>
        <v>0</v>
      </c>
      <c r="S44" s="38">
        <f t="shared" si="12"/>
        <v>6.6306665676487127</v>
      </c>
      <c r="T44">
        <v>43</v>
      </c>
      <c r="U44" s="46">
        <f>IFERROR(-HLOOKUP($U$1,IEX!$W$2:$BH$98,T44,FALSE),0)</f>
        <v>0</v>
      </c>
      <c r="V44" s="47">
        <f t="shared" si="8"/>
        <v>4.5190542914898151</v>
      </c>
      <c r="W44" s="53"/>
      <c r="X44" s="47">
        <v>0</v>
      </c>
      <c r="Y44" s="47">
        <v>0.30603076466070983</v>
      </c>
      <c r="Z44" s="47">
        <v>0.30603076466070983</v>
      </c>
      <c r="AA44" s="47">
        <v>1.122112803755936</v>
      </c>
      <c r="AB44" s="47">
        <v>0.51005127443451637</v>
      </c>
      <c r="AC44" s="47">
        <v>0.51005127443451637</v>
      </c>
      <c r="AD44" s="47">
        <v>0.25502563721725818</v>
      </c>
      <c r="AE44" s="47">
        <v>0.48964922345713568</v>
      </c>
      <c r="AF44" s="47">
        <v>0.40804101954761313</v>
      </c>
      <c r="AG44" s="47">
        <v>0.30603076466070983</v>
      </c>
      <c r="AH44" s="47">
        <v>0.30603076466070983</v>
      </c>
      <c r="AI44" s="47">
        <v>0</v>
      </c>
      <c r="AJ44" s="47">
        <v>0</v>
      </c>
      <c r="AK44" s="47">
        <v>0</v>
      </c>
      <c r="AL44" s="47">
        <v>0</v>
      </c>
      <c r="AM44" s="47">
        <v>0</v>
      </c>
      <c r="AN44" s="47">
        <v>0</v>
      </c>
      <c r="AO44" s="47">
        <v>0</v>
      </c>
      <c r="AP44" s="47">
        <v>0</v>
      </c>
      <c r="AQ44" s="47">
        <v>0</v>
      </c>
      <c r="AR44" s="47">
        <v>0</v>
      </c>
      <c r="AS44" s="47">
        <v>0</v>
      </c>
      <c r="AT44" s="47">
        <v>0</v>
      </c>
      <c r="AU44" s="47">
        <v>0</v>
      </c>
      <c r="AV44" s="47">
        <v>0</v>
      </c>
      <c r="AW44" s="47">
        <v>0</v>
      </c>
      <c r="AX44" s="47">
        <v>0</v>
      </c>
      <c r="AY44" s="47">
        <v>0</v>
      </c>
      <c r="AZ44" s="47">
        <v>0</v>
      </c>
      <c r="BA44" s="47">
        <v>0</v>
      </c>
      <c r="BB44" s="47">
        <v>0</v>
      </c>
      <c r="BC44" s="47">
        <v>0</v>
      </c>
      <c r="BD44" s="47">
        <v>0</v>
      </c>
      <c r="BE44" s="47">
        <v>0</v>
      </c>
      <c r="BF44" s="47">
        <v>0</v>
      </c>
      <c r="BG44" s="47">
        <v>0</v>
      </c>
      <c r="BH44" s="47">
        <v>0</v>
      </c>
      <c r="BI44" s="47">
        <v>0</v>
      </c>
      <c r="BJ44" s="47">
        <v>0</v>
      </c>
      <c r="BK44" s="47">
        <v>0</v>
      </c>
    </row>
    <row r="45" spans="1:63">
      <c r="A45" s="8" t="s">
        <v>87</v>
      </c>
      <c r="B45" s="39">
        <v>16.191600000000001</v>
      </c>
      <c r="C45" s="22"/>
      <c r="D45" s="22"/>
      <c r="E45" s="22"/>
      <c r="F45" s="22"/>
      <c r="G45" s="22"/>
      <c r="H45" s="22"/>
      <c r="I45" s="22"/>
      <c r="J45" s="22">
        <v>5.5752253116011516</v>
      </c>
      <c r="K45" s="24">
        <f t="shared" si="4"/>
        <v>5.5752253116011516</v>
      </c>
      <c r="L45" s="23">
        <f t="shared" si="5"/>
        <v>4.1163746883988512</v>
      </c>
      <c r="M45" s="40">
        <f t="shared" si="6"/>
        <v>9.6916000000000029</v>
      </c>
      <c r="O45" s="38">
        <f t="shared" si="7"/>
        <v>-6.5973499520613634</v>
      </c>
      <c r="P45" s="38">
        <f t="shared" si="9"/>
        <v>0.5575225311601153</v>
      </c>
      <c r="Q45" s="38">
        <f t="shared" si="10"/>
        <v>0</v>
      </c>
      <c r="R45" s="38">
        <f t="shared" si="11"/>
        <v>0</v>
      </c>
      <c r="S45" s="38">
        <f t="shared" si="12"/>
        <v>6.0398274209012479</v>
      </c>
      <c r="T45">
        <v>44</v>
      </c>
      <c r="U45" s="46">
        <f>IFERROR(-HLOOKUP($U$1,IEX!$W$2:$BH$98,T45,FALSE),0)</f>
        <v>0</v>
      </c>
      <c r="V45" s="47">
        <f t="shared" si="8"/>
        <v>4.1163746883988512</v>
      </c>
      <c r="W45" s="53"/>
      <c r="X45" s="47">
        <v>0</v>
      </c>
      <c r="Y45" s="47">
        <v>0.27876126558005765</v>
      </c>
      <c r="Z45" s="47">
        <v>0.27876126558005765</v>
      </c>
      <c r="AA45" s="47">
        <v>1.0221246404602113</v>
      </c>
      <c r="AB45" s="47">
        <v>0.46460210930009599</v>
      </c>
      <c r="AC45" s="47">
        <v>0.46460210930009599</v>
      </c>
      <c r="AD45" s="47">
        <v>0.23230105465004799</v>
      </c>
      <c r="AE45" s="47">
        <v>0.44601802492809212</v>
      </c>
      <c r="AF45" s="47">
        <v>0.37168168744007685</v>
      </c>
      <c r="AG45" s="47">
        <v>0.27876126558005765</v>
      </c>
      <c r="AH45" s="47">
        <v>0.27876126558005765</v>
      </c>
      <c r="AI45" s="47">
        <v>0</v>
      </c>
      <c r="AJ45" s="47">
        <v>0</v>
      </c>
      <c r="AK45" s="47">
        <v>0</v>
      </c>
      <c r="AL45" s="47">
        <v>0</v>
      </c>
      <c r="AM45" s="47">
        <v>0</v>
      </c>
      <c r="AN45" s="47">
        <v>0</v>
      </c>
      <c r="AO45" s="47">
        <v>0</v>
      </c>
      <c r="AP45" s="47">
        <v>0</v>
      </c>
      <c r="AQ45" s="47">
        <v>0</v>
      </c>
      <c r="AR45" s="47">
        <v>0</v>
      </c>
      <c r="AS45" s="47">
        <v>0</v>
      </c>
      <c r="AT45" s="47">
        <v>0</v>
      </c>
      <c r="AU45" s="47">
        <v>0</v>
      </c>
      <c r="AV45" s="47">
        <v>0</v>
      </c>
      <c r="AW45" s="47">
        <v>0</v>
      </c>
      <c r="AX45" s="47">
        <v>0</v>
      </c>
      <c r="AY45" s="47">
        <v>0</v>
      </c>
      <c r="AZ45" s="47">
        <v>0</v>
      </c>
      <c r="BA45" s="47">
        <v>0</v>
      </c>
      <c r="BB45" s="47">
        <v>0</v>
      </c>
      <c r="BC45" s="47">
        <v>0</v>
      </c>
      <c r="BD45" s="47">
        <v>0</v>
      </c>
      <c r="BE45" s="47">
        <v>0</v>
      </c>
      <c r="BF45" s="47">
        <v>0</v>
      </c>
      <c r="BG45" s="47">
        <v>0</v>
      </c>
      <c r="BH45" s="47">
        <v>0</v>
      </c>
      <c r="BI45" s="47">
        <v>0</v>
      </c>
      <c r="BJ45" s="47">
        <v>0</v>
      </c>
      <c r="BK45" s="47">
        <v>0</v>
      </c>
    </row>
    <row r="46" spans="1:63">
      <c r="A46" s="8" t="s">
        <v>88</v>
      </c>
      <c r="B46" s="39">
        <v>18.023599999999998</v>
      </c>
      <c r="C46" s="22"/>
      <c r="D46" s="22"/>
      <c r="E46" s="22"/>
      <c r="F46" s="22"/>
      <c r="G46" s="22"/>
      <c r="H46" s="22"/>
      <c r="I46" s="22"/>
      <c r="J46" s="22">
        <v>6.120615293214196</v>
      </c>
      <c r="K46" s="24">
        <f t="shared" si="4"/>
        <v>6.120615293214196</v>
      </c>
      <c r="L46" s="23">
        <f t="shared" si="5"/>
        <v>4.5190542914898151</v>
      </c>
      <c r="M46" s="40">
        <f t="shared" si="6"/>
        <v>10.639669584704011</v>
      </c>
      <c r="O46" s="38">
        <f t="shared" si="7"/>
        <v>-7.242728096970132</v>
      </c>
      <c r="P46" s="38">
        <f t="shared" si="9"/>
        <v>0.61206152932141966</v>
      </c>
      <c r="Q46" s="38">
        <f t="shared" si="10"/>
        <v>0</v>
      </c>
      <c r="R46" s="38">
        <f t="shared" si="11"/>
        <v>0</v>
      </c>
      <c r="S46" s="38">
        <f t="shared" si="12"/>
        <v>6.6306665676487127</v>
      </c>
      <c r="T46">
        <v>45</v>
      </c>
      <c r="U46" s="46">
        <f>IFERROR(-HLOOKUP($U$1,IEX!$W$2:$BH$98,T46,FALSE),0)</f>
        <v>0</v>
      </c>
      <c r="V46" s="47">
        <f t="shared" si="8"/>
        <v>4.5190542914898151</v>
      </c>
      <c r="W46" s="53"/>
      <c r="X46" s="47">
        <v>0</v>
      </c>
      <c r="Y46" s="47">
        <v>0.30603076466070983</v>
      </c>
      <c r="Z46" s="47">
        <v>0.30603076466070983</v>
      </c>
      <c r="AA46" s="47">
        <v>1.122112803755936</v>
      </c>
      <c r="AB46" s="47">
        <v>0.51005127443451637</v>
      </c>
      <c r="AC46" s="47">
        <v>0.51005127443451637</v>
      </c>
      <c r="AD46" s="47">
        <v>0.25502563721725818</v>
      </c>
      <c r="AE46" s="47">
        <v>0.48964922345713568</v>
      </c>
      <c r="AF46" s="47">
        <v>0.40804101954761313</v>
      </c>
      <c r="AG46" s="47">
        <v>0.30603076466070983</v>
      </c>
      <c r="AH46" s="47">
        <v>0.30603076466070983</v>
      </c>
      <c r="AI46" s="47">
        <v>0</v>
      </c>
      <c r="AJ46" s="47">
        <v>0</v>
      </c>
      <c r="AK46" s="47">
        <v>0</v>
      </c>
      <c r="AL46" s="47">
        <v>0</v>
      </c>
      <c r="AM46" s="47">
        <v>0</v>
      </c>
      <c r="AN46" s="47">
        <v>0</v>
      </c>
      <c r="AO46" s="47">
        <v>0</v>
      </c>
      <c r="AP46" s="47">
        <v>0</v>
      </c>
      <c r="AQ46" s="47">
        <v>0</v>
      </c>
      <c r="AR46" s="47">
        <v>0</v>
      </c>
      <c r="AS46" s="47">
        <v>0</v>
      </c>
      <c r="AT46" s="47">
        <v>0</v>
      </c>
      <c r="AU46" s="47">
        <v>0</v>
      </c>
      <c r="AV46" s="47">
        <v>0</v>
      </c>
      <c r="AW46" s="47">
        <v>0</v>
      </c>
      <c r="AX46" s="47">
        <v>0</v>
      </c>
      <c r="AY46" s="47">
        <v>0</v>
      </c>
      <c r="AZ46" s="47">
        <v>0</v>
      </c>
      <c r="BA46" s="47">
        <v>0</v>
      </c>
      <c r="BB46" s="47">
        <v>0</v>
      </c>
      <c r="BC46" s="47">
        <v>0</v>
      </c>
      <c r="BD46" s="47">
        <v>0</v>
      </c>
      <c r="BE46" s="47">
        <v>0</v>
      </c>
      <c r="BF46" s="47">
        <v>0</v>
      </c>
      <c r="BG46" s="47">
        <v>0</v>
      </c>
      <c r="BH46" s="47">
        <v>0</v>
      </c>
      <c r="BI46" s="47">
        <v>0</v>
      </c>
      <c r="BJ46" s="47">
        <v>0</v>
      </c>
      <c r="BK46" s="47">
        <v>0</v>
      </c>
    </row>
    <row r="47" spans="1:63">
      <c r="A47" s="8" t="s">
        <v>89</v>
      </c>
      <c r="B47" s="39">
        <v>17.9436</v>
      </c>
      <c r="C47" s="22"/>
      <c r="D47" s="22"/>
      <c r="E47" s="22"/>
      <c r="F47" s="22"/>
      <c r="G47" s="22"/>
      <c r="H47" s="22"/>
      <c r="I47" s="22"/>
      <c r="J47" s="22">
        <v>6.120615293214196</v>
      </c>
      <c r="K47" s="24">
        <f t="shared" si="4"/>
        <v>6.120615293214196</v>
      </c>
      <c r="L47" s="23">
        <f t="shared" si="5"/>
        <v>4.5190542914898151</v>
      </c>
      <c r="M47" s="40">
        <f t="shared" si="6"/>
        <v>10.639669584704011</v>
      </c>
      <c r="O47" s="38">
        <f t="shared" si="7"/>
        <v>-7.242728096970132</v>
      </c>
      <c r="P47" s="38">
        <f t="shared" si="9"/>
        <v>0.61206152932141966</v>
      </c>
      <c r="Q47" s="38">
        <f t="shared" si="10"/>
        <v>0</v>
      </c>
      <c r="R47" s="38">
        <f t="shared" si="11"/>
        <v>0</v>
      </c>
      <c r="S47" s="38">
        <f t="shared" si="12"/>
        <v>6.6306665676487127</v>
      </c>
      <c r="T47">
        <v>46</v>
      </c>
      <c r="U47" s="46">
        <f>IFERROR(-HLOOKUP($U$1,IEX!$W$2:$BH$98,T47,FALSE),0)</f>
        <v>0</v>
      </c>
      <c r="V47" s="47">
        <f t="shared" si="8"/>
        <v>4.5190542914898151</v>
      </c>
      <c r="W47" s="53"/>
      <c r="X47" s="47">
        <v>0</v>
      </c>
      <c r="Y47" s="47">
        <v>0.30603076466070983</v>
      </c>
      <c r="Z47" s="47">
        <v>0.30603076466070983</v>
      </c>
      <c r="AA47" s="47">
        <v>1.122112803755936</v>
      </c>
      <c r="AB47" s="47">
        <v>0.51005127443451637</v>
      </c>
      <c r="AC47" s="47">
        <v>0.51005127443451637</v>
      </c>
      <c r="AD47" s="47">
        <v>0.25502563721725818</v>
      </c>
      <c r="AE47" s="47">
        <v>0.48964922345713568</v>
      </c>
      <c r="AF47" s="47">
        <v>0.40804101954761313</v>
      </c>
      <c r="AG47" s="47">
        <v>0.30603076466070983</v>
      </c>
      <c r="AH47" s="47">
        <v>0.30603076466070983</v>
      </c>
      <c r="AI47" s="47">
        <v>0</v>
      </c>
      <c r="AJ47" s="47">
        <v>0</v>
      </c>
      <c r="AK47" s="47">
        <v>0</v>
      </c>
      <c r="AL47" s="47">
        <v>0</v>
      </c>
      <c r="AM47" s="47">
        <v>0</v>
      </c>
      <c r="AN47" s="47">
        <v>0</v>
      </c>
      <c r="AO47" s="47">
        <v>0</v>
      </c>
      <c r="AP47" s="47">
        <v>0</v>
      </c>
      <c r="AQ47" s="47">
        <v>0</v>
      </c>
      <c r="AR47" s="47">
        <v>0</v>
      </c>
      <c r="AS47" s="47">
        <v>0</v>
      </c>
      <c r="AT47" s="47">
        <v>0</v>
      </c>
      <c r="AU47" s="47">
        <v>0</v>
      </c>
      <c r="AV47" s="47">
        <v>0</v>
      </c>
      <c r="AW47" s="47">
        <v>0</v>
      </c>
      <c r="AX47" s="47">
        <v>0</v>
      </c>
      <c r="AY47" s="47">
        <v>0</v>
      </c>
      <c r="AZ47" s="47">
        <v>0</v>
      </c>
      <c r="BA47" s="47">
        <v>0</v>
      </c>
      <c r="BB47" s="47">
        <v>0</v>
      </c>
      <c r="BC47" s="47">
        <v>0</v>
      </c>
      <c r="BD47" s="47">
        <v>0</v>
      </c>
      <c r="BE47" s="47">
        <v>0</v>
      </c>
      <c r="BF47" s="47">
        <v>0</v>
      </c>
      <c r="BG47" s="47">
        <v>0</v>
      </c>
      <c r="BH47" s="47">
        <v>0</v>
      </c>
      <c r="BI47" s="47">
        <v>0</v>
      </c>
      <c r="BJ47" s="47">
        <v>0</v>
      </c>
      <c r="BK47" s="47">
        <v>0</v>
      </c>
    </row>
    <row r="48" spans="1:63">
      <c r="A48" s="8" t="s">
        <v>90</v>
      </c>
      <c r="B48" s="39">
        <v>17.593599999999999</v>
      </c>
      <c r="C48" s="22"/>
      <c r="D48" s="22"/>
      <c r="E48" s="22"/>
      <c r="F48" s="22"/>
      <c r="G48" s="22"/>
      <c r="H48" s="22"/>
      <c r="I48" s="22"/>
      <c r="J48" s="22">
        <v>6.120615293214196</v>
      </c>
      <c r="K48" s="24">
        <f t="shared" si="4"/>
        <v>6.120615293214196</v>
      </c>
      <c r="L48" s="23">
        <f t="shared" si="5"/>
        <v>4.5190542914898151</v>
      </c>
      <c r="M48" s="40">
        <f t="shared" si="6"/>
        <v>10.639669584704011</v>
      </c>
      <c r="O48" s="38">
        <f t="shared" si="7"/>
        <v>-7.242728096970132</v>
      </c>
      <c r="P48" s="38">
        <f t="shared" si="9"/>
        <v>0.61206152932141966</v>
      </c>
      <c r="Q48" s="38">
        <f t="shared" si="10"/>
        <v>0</v>
      </c>
      <c r="R48" s="38">
        <f t="shared" si="11"/>
        <v>0</v>
      </c>
      <c r="S48" s="38">
        <f t="shared" si="12"/>
        <v>6.6306665676487127</v>
      </c>
      <c r="T48">
        <v>47</v>
      </c>
      <c r="U48" s="46">
        <f>IFERROR(-HLOOKUP($U$1,IEX!$W$2:$BH$98,T48,FALSE),0)</f>
        <v>0</v>
      </c>
      <c r="V48" s="47">
        <f t="shared" si="8"/>
        <v>4.5190542914898151</v>
      </c>
      <c r="W48" s="53"/>
      <c r="X48" s="47">
        <v>0</v>
      </c>
      <c r="Y48" s="47">
        <v>0.30603076466070983</v>
      </c>
      <c r="Z48" s="47">
        <v>0.30603076466070983</v>
      </c>
      <c r="AA48" s="47">
        <v>1.122112803755936</v>
      </c>
      <c r="AB48" s="47">
        <v>0.51005127443451637</v>
      </c>
      <c r="AC48" s="47">
        <v>0.51005127443451637</v>
      </c>
      <c r="AD48" s="47">
        <v>0.25502563721725818</v>
      </c>
      <c r="AE48" s="47">
        <v>0.48964922345713568</v>
      </c>
      <c r="AF48" s="47">
        <v>0.40804101954761313</v>
      </c>
      <c r="AG48" s="47">
        <v>0.30603076466070983</v>
      </c>
      <c r="AH48" s="47">
        <v>0.30603076466070983</v>
      </c>
      <c r="AI48" s="47">
        <v>0</v>
      </c>
      <c r="AJ48" s="47">
        <v>0</v>
      </c>
      <c r="AK48" s="47">
        <v>0</v>
      </c>
      <c r="AL48" s="47">
        <v>0</v>
      </c>
      <c r="AM48" s="47">
        <v>0</v>
      </c>
      <c r="AN48" s="47">
        <v>0</v>
      </c>
      <c r="AO48" s="47">
        <v>0</v>
      </c>
      <c r="AP48" s="47">
        <v>0</v>
      </c>
      <c r="AQ48" s="47">
        <v>0</v>
      </c>
      <c r="AR48" s="47">
        <v>0</v>
      </c>
      <c r="AS48" s="47">
        <v>0</v>
      </c>
      <c r="AT48" s="47">
        <v>0</v>
      </c>
      <c r="AU48" s="47">
        <v>0</v>
      </c>
      <c r="AV48" s="47">
        <v>0</v>
      </c>
      <c r="AW48" s="47">
        <v>0</v>
      </c>
      <c r="AX48" s="47">
        <v>0</v>
      </c>
      <c r="AY48" s="47">
        <v>0</v>
      </c>
      <c r="AZ48" s="47">
        <v>0</v>
      </c>
      <c r="BA48" s="47">
        <v>0</v>
      </c>
      <c r="BB48" s="47">
        <v>0</v>
      </c>
      <c r="BC48" s="47">
        <v>0</v>
      </c>
      <c r="BD48" s="47">
        <v>0</v>
      </c>
      <c r="BE48" s="47">
        <v>0</v>
      </c>
      <c r="BF48" s="47">
        <v>0</v>
      </c>
      <c r="BG48" s="47">
        <v>0</v>
      </c>
      <c r="BH48" s="47">
        <v>0</v>
      </c>
      <c r="BI48" s="47">
        <v>0</v>
      </c>
      <c r="BJ48" s="47">
        <v>0</v>
      </c>
      <c r="BK48" s="47">
        <v>0</v>
      </c>
    </row>
    <row r="49" spans="1:63">
      <c r="A49" s="8" t="s">
        <v>91</v>
      </c>
      <c r="B49" s="39">
        <v>17.639599999999998</v>
      </c>
      <c r="C49" s="22"/>
      <c r="D49" s="22"/>
      <c r="E49" s="22"/>
      <c r="F49" s="22"/>
      <c r="G49" s="22"/>
      <c r="H49" s="22"/>
      <c r="I49" s="22"/>
      <c r="J49" s="22">
        <v>6.120615293214196</v>
      </c>
      <c r="K49" s="24">
        <f t="shared" si="4"/>
        <v>6.120615293214196</v>
      </c>
      <c r="L49" s="23">
        <f t="shared" si="5"/>
        <v>4.5190542914898151</v>
      </c>
      <c r="M49" s="40">
        <f t="shared" si="6"/>
        <v>10.639669584704011</v>
      </c>
      <c r="O49" s="38">
        <f t="shared" si="7"/>
        <v>-7.242728096970132</v>
      </c>
      <c r="P49" s="38">
        <f t="shared" si="9"/>
        <v>0.61206152932141966</v>
      </c>
      <c r="Q49" s="38">
        <f t="shared" si="10"/>
        <v>0</v>
      </c>
      <c r="R49" s="38">
        <f t="shared" si="11"/>
        <v>0</v>
      </c>
      <c r="S49" s="38">
        <f t="shared" si="12"/>
        <v>6.6306665676487127</v>
      </c>
      <c r="T49">
        <v>48</v>
      </c>
      <c r="U49" s="46">
        <f>IFERROR(-HLOOKUP($U$1,IEX!$W$2:$BH$98,T49,FALSE),0)</f>
        <v>0</v>
      </c>
      <c r="V49" s="47">
        <f t="shared" si="8"/>
        <v>4.5190542914898151</v>
      </c>
      <c r="W49" s="53"/>
      <c r="X49" s="47">
        <v>0</v>
      </c>
      <c r="Y49" s="47">
        <v>0.30603076466070983</v>
      </c>
      <c r="Z49" s="47">
        <v>0.30603076466070983</v>
      </c>
      <c r="AA49" s="47">
        <v>1.122112803755936</v>
      </c>
      <c r="AB49" s="47">
        <v>0.51005127443451637</v>
      </c>
      <c r="AC49" s="47">
        <v>0.51005127443451637</v>
      </c>
      <c r="AD49" s="47">
        <v>0.25502563721725818</v>
      </c>
      <c r="AE49" s="47">
        <v>0.48964922345713568</v>
      </c>
      <c r="AF49" s="47">
        <v>0.40804101954761313</v>
      </c>
      <c r="AG49" s="47">
        <v>0.30603076466070983</v>
      </c>
      <c r="AH49" s="47">
        <v>0.30603076466070983</v>
      </c>
      <c r="AI49" s="47">
        <v>0</v>
      </c>
      <c r="AJ49" s="47">
        <v>0</v>
      </c>
      <c r="AK49" s="47">
        <v>0</v>
      </c>
      <c r="AL49" s="47">
        <v>0</v>
      </c>
      <c r="AM49" s="47">
        <v>0</v>
      </c>
      <c r="AN49" s="47">
        <v>0</v>
      </c>
      <c r="AO49" s="47">
        <v>0</v>
      </c>
      <c r="AP49" s="47">
        <v>0</v>
      </c>
      <c r="AQ49" s="47">
        <v>0</v>
      </c>
      <c r="AR49" s="47">
        <v>0</v>
      </c>
      <c r="AS49" s="47">
        <v>0</v>
      </c>
      <c r="AT49" s="47">
        <v>0</v>
      </c>
      <c r="AU49" s="47">
        <v>0</v>
      </c>
      <c r="AV49" s="47">
        <v>0</v>
      </c>
      <c r="AW49" s="47">
        <v>0</v>
      </c>
      <c r="AX49" s="47">
        <v>0</v>
      </c>
      <c r="AY49" s="47">
        <v>0</v>
      </c>
      <c r="AZ49" s="47">
        <v>0</v>
      </c>
      <c r="BA49" s="47">
        <v>0</v>
      </c>
      <c r="BB49" s="47">
        <v>0</v>
      </c>
      <c r="BC49" s="47">
        <v>0</v>
      </c>
      <c r="BD49" s="47">
        <v>0</v>
      </c>
      <c r="BE49" s="47">
        <v>0</v>
      </c>
      <c r="BF49" s="47">
        <v>0</v>
      </c>
      <c r="BG49" s="47">
        <v>0</v>
      </c>
      <c r="BH49" s="47">
        <v>0</v>
      </c>
      <c r="BI49" s="47">
        <v>0</v>
      </c>
      <c r="BJ49" s="47">
        <v>0</v>
      </c>
      <c r="BK49" s="47">
        <v>0</v>
      </c>
    </row>
    <row r="50" spans="1:63">
      <c r="A50" s="8" t="s">
        <v>92</v>
      </c>
      <c r="B50" s="39">
        <v>18.827599999999997</v>
      </c>
      <c r="C50" s="22"/>
      <c r="D50" s="22"/>
      <c r="E50" s="22"/>
      <c r="F50" s="22"/>
      <c r="G50" s="22"/>
      <c r="H50" s="22"/>
      <c r="I50" s="22"/>
      <c r="J50" s="22">
        <v>6.120615293214196</v>
      </c>
      <c r="K50" s="24">
        <f t="shared" si="4"/>
        <v>6.120615293214196</v>
      </c>
      <c r="L50" s="23">
        <f t="shared" si="5"/>
        <v>4.5190542914898151</v>
      </c>
      <c r="M50" s="40">
        <f t="shared" si="6"/>
        <v>10.639669584704011</v>
      </c>
      <c r="O50" s="38">
        <f t="shared" si="7"/>
        <v>-7.242728096970132</v>
      </c>
      <c r="P50" s="38">
        <f t="shared" si="9"/>
        <v>0.61206152932141966</v>
      </c>
      <c r="Q50" s="38">
        <f t="shared" si="10"/>
        <v>0</v>
      </c>
      <c r="R50" s="38">
        <f t="shared" si="11"/>
        <v>0</v>
      </c>
      <c r="S50" s="38">
        <f t="shared" si="12"/>
        <v>6.6306665676487127</v>
      </c>
      <c r="T50">
        <v>49</v>
      </c>
      <c r="U50" s="46">
        <f>IFERROR(-HLOOKUP($U$1,IEX!$W$2:$BH$98,T50,FALSE),0)</f>
        <v>0</v>
      </c>
      <c r="V50" s="47">
        <f t="shared" si="8"/>
        <v>4.5190542914898151</v>
      </c>
      <c r="W50" s="53"/>
      <c r="X50" s="47">
        <v>0</v>
      </c>
      <c r="Y50" s="47">
        <v>0.30603076466070983</v>
      </c>
      <c r="Z50" s="47">
        <v>0.30603076466070983</v>
      </c>
      <c r="AA50" s="47">
        <v>1.122112803755936</v>
      </c>
      <c r="AB50" s="47">
        <v>0.51005127443451637</v>
      </c>
      <c r="AC50" s="47">
        <v>0.51005127443451637</v>
      </c>
      <c r="AD50" s="47">
        <v>0.25502563721725818</v>
      </c>
      <c r="AE50" s="47">
        <v>0.48964922345713568</v>
      </c>
      <c r="AF50" s="47">
        <v>0.40804101954761313</v>
      </c>
      <c r="AG50" s="47">
        <v>0.30603076466070983</v>
      </c>
      <c r="AH50" s="47">
        <v>0.30603076466070983</v>
      </c>
      <c r="AI50" s="47">
        <v>0</v>
      </c>
      <c r="AJ50" s="47">
        <v>0</v>
      </c>
      <c r="AK50" s="47">
        <v>0</v>
      </c>
      <c r="AL50" s="47">
        <v>0</v>
      </c>
      <c r="AM50" s="47">
        <v>0</v>
      </c>
      <c r="AN50" s="47">
        <v>0</v>
      </c>
      <c r="AO50" s="47">
        <v>0</v>
      </c>
      <c r="AP50" s="47">
        <v>0</v>
      </c>
      <c r="AQ50" s="47">
        <v>0</v>
      </c>
      <c r="AR50" s="47">
        <v>0</v>
      </c>
      <c r="AS50" s="47">
        <v>0</v>
      </c>
      <c r="AT50" s="47">
        <v>0</v>
      </c>
      <c r="AU50" s="47">
        <v>0</v>
      </c>
      <c r="AV50" s="47">
        <v>0</v>
      </c>
      <c r="AW50" s="47">
        <v>0</v>
      </c>
      <c r="AX50" s="47">
        <v>0</v>
      </c>
      <c r="AY50" s="47">
        <v>0</v>
      </c>
      <c r="AZ50" s="47">
        <v>0</v>
      </c>
      <c r="BA50" s="47">
        <v>0</v>
      </c>
      <c r="BB50" s="47">
        <v>0</v>
      </c>
      <c r="BC50" s="47">
        <v>0</v>
      </c>
      <c r="BD50" s="47">
        <v>0</v>
      </c>
      <c r="BE50" s="47">
        <v>0</v>
      </c>
      <c r="BF50" s="47">
        <v>0</v>
      </c>
      <c r="BG50" s="47">
        <v>0</v>
      </c>
      <c r="BH50" s="47">
        <v>0</v>
      </c>
      <c r="BI50" s="47">
        <v>0</v>
      </c>
      <c r="BJ50" s="47">
        <v>0</v>
      </c>
      <c r="BK50" s="47">
        <v>0</v>
      </c>
    </row>
    <row r="51" spans="1:63">
      <c r="A51" s="8" t="s">
        <v>93</v>
      </c>
      <c r="B51" s="39">
        <v>17.535599999999999</v>
      </c>
      <c r="C51" s="22"/>
      <c r="D51" s="22"/>
      <c r="E51" s="22"/>
      <c r="F51" s="22"/>
      <c r="G51" s="22"/>
      <c r="H51" s="22"/>
      <c r="I51" s="22"/>
      <c r="J51" s="22">
        <v>6.120615293214196</v>
      </c>
      <c r="K51" s="24">
        <f t="shared" si="4"/>
        <v>6.120615293214196</v>
      </c>
      <c r="L51" s="23">
        <f t="shared" si="5"/>
        <v>4.5190542914898151</v>
      </c>
      <c r="M51" s="40">
        <f t="shared" si="6"/>
        <v>10.639669584704011</v>
      </c>
      <c r="O51" s="38">
        <f t="shared" si="7"/>
        <v>-7.242728096970132</v>
      </c>
      <c r="P51" s="38">
        <f t="shared" si="9"/>
        <v>0.61206152932141966</v>
      </c>
      <c r="Q51" s="38">
        <f t="shared" si="10"/>
        <v>0</v>
      </c>
      <c r="R51" s="38">
        <f t="shared" si="11"/>
        <v>0</v>
      </c>
      <c r="S51" s="38">
        <f t="shared" si="12"/>
        <v>6.6306665676487127</v>
      </c>
      <c r="T51">
        <v>50</v>
      </c>
      <c r="U51" s="46">
        <f>IFERROR(-HLOOKUP($U$1,IEX!$W$2:$BH$98,T51,FALSE),0)</f>
        <v>0</v>
      </c>
      <c r="V51" s="47">
        <f t="shared" si="8"/>
        <v>4.5190542914898151</v>
      </c>
      <c r="W51" s="53"/>
      <c r="X51" s="47">
        <v>0</v>
      </c>
      <c r="Y51" s="47">
        <v>0.30603076466070983</v>
      </c>
      <c r="Z51" s="47">
        <v>0.30603076466070983</v>
      </c>
      <c r="AA51" s="47">
        <v>1.122112803755936</v>
      </c>
      <c r="AB51" s="47">
        <v>0.51005127443451637</v>
      </c>
      <c r="AC51" s="47">
        <v>0.51005127443451637</v>
      </c>
      <c r="AD51" s="47">
        <v>0.25502563721725818</v>
      </c>
      <c r="AE51" s="47">
        <v>0.48964922345713568</v>
      </c>
      <c r="AF51" s="47">
        <v>0.40804101954761313</v>
      </c>
      <c r="AG51" s="47">
        <v>0.30603076466070983</v>
      </c>
      <c r="AH51" s="47">
        <v>0.30603076466070983</v>
      </c>
      <c r="AI51" s="47">
        <v>0</v>
      </c>
      <c r="AJ51" s="47">
        <v>0</v>
      </c>
      <c r="AK51" s="47">
        <v>0</v>
      </c>
      <c r="AL51" s="47">
        <v>0</v>
      </c>
      <c r="AM51" s="47">
        <v>0</v>
      </c>
      <c r="AN51" s="47">
        <v>0</v>
      </c>
      <c r="AO51" s="47">
        <v>0</v>
      </c>
      <c r="AP51" s="47">
        <v>0</v>
      </c>
      <c r="AQ51" s="47">
        <v>0</v>
      </c>
      <c r="AR51" s="47">
        <v>0</v>
      </c>
      <c r="AS51" s="47">
        <v>0</v>
      </c>
      <c r="AT51" s="47">
        <v>0</v>
      </c>
      <c r="AU51" s="47">
        <v>0</v>
      </c>
      <c r="AV51" s="47">
        <v>0</v>
      </c>
      <c r="AW51" s="47">
        <v>0</v>
      </c>
      <c r="AX51" s="47">
        <v>0</v>
      </c>
      <c r="AY51" s="47">
        <v>0</v>
      </c>
      <c r="AZ51" s="47">
        <v>0</v>
      </c>
      <c r="BA51" s="47">
        <v>0</v>
      </c>
      <c r="BB51" s="47">
        <v>0</v>
      </c>
      <c r="BC51" s="47">
        <v>0</v>
      </c>
      <c r="BD51" s="47">
        <v>0</v>
      </c>
      <c r="BE51" s="47">
        <v>0</v>
      </c>
      <c r="BF51" s="47">
        <v>0</v>
      </c>
      <c r="BG51" s="47">
        <v>0</v>
      </c>
      <c r="BH51" s="47">
        <v>0</v>
      </c>
      <c r="BI51" s="47">
        <v>0</v>
      </c>
      <c r="BJ51" s="47">
        <v>0</v>
      </c>
      <c r="BK51" s="47">
        <v>0</v>
      </c>
    </row>
    <row r="52" spans="1:63">
      <c r="A52" s="8" t="s">
        <v>94</v>
      </c>
      <c r="B52" s="39">
        <v>18.816400000000002</v>
      </c>
      <c r="C52" s="22"/>
      <c r="D52" s="22"/>
      <c r="E52" s="22"/>
      <c r="F52" s="22"/>
      <c r="G52" s="22"/>
      <c r="H52" s="22"/>
      <c r="I52" s="22"/>
      <c r="J52" s="22">
        <v>6.120615293214196</v>
      </c>
      <c r="K52" s="24">
        <f t="shared" si="4"/>
        <v>6.120615293214196</v>
      </c>
      <c r="L52" s="23">
        <f t="shared" si="5"/>
        <v>4.5190542914898151</v>
      </c>
      <c r="M52" s="40">
        <f t="shared" si="6"/>
        <v>10.639669584704011</v>
      </c>
      <c r="O52" s="38">
        <f t="shared" si="7"/>
        <v>-7.242728096970132</v>
      </c>
      <c r="P52" s="38">
        <f t="shared" si="9"/>
        <v>0.61206152932141966</v>
      </c>
      <c r="Q52" s="38">
        <f t="shared" si="10"/>
        <v>0</v>
      </c>
      <c r="R52" s="38">
        <f t="shared" si="11"/>
        <v>0</v>
      </c>
      <c r="S52" s="38">
        <f t="shared" si="12"/>
        <v>6.6306665676487127</v>
      </c>
      <c r="T52">
        <v>51</v>
      </c>
      <c r="U52" s="46">
        <f>IFERROR(-HLOOKUP($U$1,IEX!$W$2:$BH$98,T52,FALSE),0)</f>
        <v>0</v>
      </c>
      <c r="V52" s="47">
        <f t="shared" si="8"/>
        <v>4.5190542914898151</v>
      </c>
      <c r="W52" s="53"/>
      <c r="X52" s="47">
        <v>0</v>
      </c>
      <c r="Y52" s="47">
        <v>0.30603076466070983</v>
      </c>
      <c r="Z52" s="47">
        <v>0.30603076466070983</v>
      </c>
      <c r="AA52" s="47">
        <v>1.122112803755936</v>
      </c>
      <c r="AB52" s="47">
        <v>0.51005127443451637</v>
      </c>
      <c r="AC52" s="47">
        <v>0.51005127443451637</v>
      </c>
      <c r="AD52" s="47">
        <v>0.25502563721725818</v>
      </c>
      <c r="AE52" s="47">
        <v>0.48964922345713568</v>
      </c>
      <c r="AF52" s="47">
        <v>0.40804101954761313</v>
      </c>
      <c r="AG52" s="47">
        <v>0.30603076466070983</v>
      </c>
      <c r="AH52" s="47">
        <v>0.30603076466070983</v>
      </c>
      <c r="AI52" s="47">
        <v>0</v>
      </c>
      <c r="AJ52" s="47">
        <v>0</v>
      </c>
      <c r="AK52" s="47">
        <v>0</v>
      </c>
      <c r="AL52" s="47">
        <v>0</v>
      </c>
      <c r="AM52" s="47">
        <v>0</v>
      </c>
      <c r="AN52" s="47">
        <v>0</v>
      </c>
      <c r="AO52" s="47">
        <v>0</v>
      </c>
      <c r="AP52" s="47">
        <v>0</v>
      </c>
      <c r="AQ52" s="47">
        <v>0</v>
      </c>
      <c r="AR52" s="47">
        <v>0</v>
      </c>
      <c r="AS52" s="47">
        <v>0</v>
      </c>
      <c r="AT52" s="47">
        <v>0</v>
      </c>
      <c r="AU52" s="47">
        <v>0</v>
      </c>
      <c r="AV52" s="47">
        <v>0</v>
      </c>
      <c r="AW52" s="47">
        <v>0</v>
      </c>
      <c r="AX52" s="47">
        <v>0</v>
      </c>
      <c r="AY52" s="47">
        <v>0</v>
      </c>
      <c r="AZ52" s="47">
        <v>0</v>
      </c>
      <c r="BA52" s="47">
        <v>0</v>
      </c>
      <c r="BB52" s="47">
        <v>0</v>
      </c>
      <c r="BC52" s="47">
        <v>0</v>
      </c>
      <c r="BD52" s="47">
        <v>0</v>
      </c>
      <c r="BE52" s="47">
        <v>0</v>
      </c>
      <c r="BF52" s="47">
        <v>0</v>
      </c>
      <c r="BG52" s="47">
        <v>0</v>
      </c>
      <c r="BH52" s="47">
        <v>0</v>
      </c>
      <c r="BI52" s="47">
        <v>0</v>
      </c>
      <c r="BJ52" s="47">
        <v>0</v>
      </c>
      <c r="BK52" s="47">
        <v>0</v>
      </c>
    </row>
    <row r="53" spans="1:63">
      <c r="A53" s="8" t="s">
        <v>95</v>
      </c>
      <c r="B53" s="39">
        <v>18.0044</v>
      </c>
      <c r="C53" s="22"/>
      <c r="D53" s="22"/>
      <c r="E53" s="22"/>
      <c r="F53" s="22"/>
      <c r="G53" s="22"/>
      <c r="H53" s="22"/>
      <c r="I53" s="22"/>
      <c r="J53" s="22">
        <v>6.120615293214196</v>
      </c>
      <c r="K53" s="24">
        <f t="shared" si="4"/>
        <v>6.120615293214196</v>
      </c>
      <c r="L53" s="23">
        <f t="shared" si="5"/>
        <v>4.5190542914898151</v>
      </c>
      <c r="M53" s="40">
        <f t="shared" si="6"/>
        <v>10.639669584704011</v>
      </c>
      <c r="O53" s="38">
        <f t="shared" si="7"/>
        <v>-7.242728096970132</v>
      </c>
      <c r="P53" s="38">
        <f t="shared" si="9"/>
        <v>0.61206152932141966</v>
      </c>
      <c r="Q53" s="38">
        <f t="shared" si="10"/>
        <v>0</v>
      </c>
      <c r="R53" s="38">
        <f t="shared" si="11"/>
        <v>0</v>
      </c>
      <c r="S53" s="38">
        <f t="shared" si="12"/>
        <v>6.6306665676487127</v>
      </c>
      <c r="T53">
        <v>52</v>
      </c>
      <c r="U53" s="46">
        <f>IFERROR(-HLOOKUP($U$1,IEX!$W$2:$BH$98,T53,FALSE),0)</f>
        <v>0</v>
      </c>
      <c r="V53" s="47">
        <f t="shared" si="8"/>
        <v>4.5190542914898151</v>
      </c>
      <c r="W53" s="53"/>
      <c r="X53" s="47">
        <v>0</v>
      </c>
      <c r="Y53" s="47">
        <v>0.30603076466070983</v>
      </c>
      <c r="Z53" s="47">
        <v>0.30603076466070983</v>
      </c>
      <c r="AA53" s="47">
        <v>1.122112803755936</v>
      </c>
      <c r="AB53" s="47">
        <v>0.51005127443451637</v>
      </c>
      <c r="AC53" s="47">
        <v>0.51005127443451637</v>
      </c>
      <c r="AD53" s="47">
        <v>0.25502563721725818</v>
      </c>
      <c r="AE53" s="47">
        <v>0.48964922345713568</v>
      </c>
      <c r="AF53" s="47">
        <v>0.40804101954761313</v>
      </c>
      <c r="AG53" s="47">
        <v>0.30603076466070983</v>
      </c>
      <c r="AH53" s="47">
        <v>0.30603076466070983</v>
      </c>
      <c r="AI53" s="47">
        <v>0</v>
      </c>
      <c r="AJ53" s="47">
        <v>0</v>
      </c>
      <c r="AK53" s="47">
        <v>0</v>
      </c>
      <c r="AL53" s="47">
        <v>0</v>
      </c>
      <c r="AM53" s="47">
        <v>0</v>
      </c>
      <c r="AN53" s="47">
        <v>0</v>
      </c>
      <c r="AO53" s="47">
        <v>0</v>
      </c>
      <c r="AP53" s="47">
        <v>0</v>
      </c>
      <c r="AQ53" s="47">
        <v>0</v>
      </c>
      <c r="AR53" s="47">
        <v>0</v>
      </c>
      <c r="AS53" s="47">
        <v>0</v>
      </c>
      <c r="AT53" s="47">
        <v>0</v>
      </c>
      <c r="AU53" s="47">
        <v>0</v>
      </c>
      <c r="AV53" s="47">
        <v>0</v>
      </c>
      <c r="AW53" s="47">
        <v>0</v>
      </c>
      <c r="AX53" s="47">
        <v>0</v>
      </c>
      <c r="AY53" s="47">
        <v>0</v>
      </c>
      <c r="AZ53" s="47">
        <v>0</v>
      </c>
      <c r="BA53" s="47">
        <v>0</v>
      </c>
      <c r="BB53" s="47">
        <v>0</v>
      </c>
      <c r="BC53" s="47">
        <v>0</v>
      </c>
      <c r="BD53" s="47">
        <v>0</v>
      </c>
      <c r="BE53" s="47">
        <v>0</v>
      </c>
      <c r="BF53" s="47">
        <v>0</v>
      </c>
      <c r="BG53" s="47">
        <v>0</v>
      </c>
      <c r="BH53" s="47">
        <v>0</v>
      </c>
      <c r="BI53" s="47">
        <v>0</v>
      </c>
      <c r="BJ53" s="47">
        <v>0</v>
      </c>
      <c r="BK53" s="47">
        <v>0</v>
      </c>
    </row>
    <row r="54" spans="1:63">
      <c r="A54" s="8" t="s">
        <v>96</v>
      </c>
      <c r="B54" s="39">
        <v>17.1508</v>
      </c>
      <c r="C54" s="22"/>
      <c r="D54" s="22"/>
      <c r="E54" s="22"/>
      <c r="F54" s="22"/>
      <c r="G54" s="22"/>
      <c r="H54" s="22"/>
      <c r="I54" s="22"/>
      <c r="J54" s="22">
        <v>6.120615293214196</v>
      </c>
      <c r="K54" s="24">
        <f t="shared" si="4"/>
        <v>6.120615293214196</v>
      </c>
      <c r="L54" s="23">
        <f t="shared" si="5"/>
        <v>4.5190542914898151</v>
      </c>
      <c r="M54" s="40">
        <f t="shared" si="6"/>
        <v>10.639669584704011</v>
      </c>
      <c r="O54" s="38">
        <f t="shared" si="7"/>
        <v>-7.242728096970132</v>
      </c>
      <c r="P54" s="38">
        <f t="shared" si="9"/>
        <v>0.61206152932141966</v>
      </c>
      <c r="Q54" s="38">
        <f t="shared" si="10"/>
        <v>0</v>
      </c>
      <c r="R54" s="38">
        <f t="shared" si="11"/>
        <v>0</v>
      </c>
      <c r="S54" s="38">
        <f t="shared" si="12"/>
        <v>6.6306665676487127</v>
      </c>
      <c r="T54">
        <v>53</v>
      </c>
      <c r="U54" s="46">
        <f>IFERROR(-HLOOKUP($U$1,IEX!$W$2:$BH$98,T54,FALSE),0)</f>
        <v>0</v>
      </c>
      <c r="V54" s="47">
        <f t="shared" si="8"/>
        <v>4.5190542914898151</v>
      </c>
      <c r="W54" s="53"/>
      <c r="X54" s="47">
        <v>0</v>
      </c>
      <c r="Y54" s="47">
        <v>0.30603076466070983</v>
      </c>
      <c r="Z54" s="47">
        <v>0.30603076466070983</v>
      </c>
      <c r="AA54" s="47">
        <v>1.122112803755936</v>
      </c>
      <c r="AB54" s="47">
        <v>0.51005127443451637</v>
      </c>
      <c r="AC54" s="47">
        <v>0.51005127443451637</v>
      </c>
      <c r="AD54" s="47">
        <v>0.25502563721725818</v>
      </c>
      <c r="AE54" s="47">
        <v>0.48964922345713568</v>
      </c>
      <c r="AF54" s="47">
        <v>0.40804101954761313</v>
      </c>
      <c r="AG54" s="47">
        <v>0.30603076466070983</v>
      </c>
      <c r="AH54" s="47">
        <v>0.30603076466070983</v>
      </c>
      <c r="AI54" s="47">
        <v>0</v>
      </c>
      <c r="AJ54" s="47">
        <v>0</v>
      </c>
      <c r="AK54" s="47">
        <v>0</v>
      </c>
      <c r="AL54" s="47">
        <v>0</v>
      </c>
      <c r="AM54" s="47">
        <v>0</v>
      </c>
      <c r="AN54" s="47">
        <v>0</v>
      </c>
      <c r="AO54" s="47">
        <v>0</v>
      </c>
      <c r="AP54" s="47">
        <v>0</v>
      </c>
      <c r="AQ54" s="47">
        <v>0</v>
      </c>
      <c r="AR54" s="47">
        <v>0</v>
      </c>
      <c r="AS54" s="47">
        <v>0</v>
      </c>
      <c r="AT54" s="47">
        <v>0</v>
      </c>
      <c r="AU54" s="47">
        <v>0</v>
      </c>
      <c r="AV54" s="47">
        <v>0</v>
      </c>
      <c r="AW54" s="47">
        <v>0</v>
      </c>
      <c r="AX54" s="47">
        <v>0</v>
      </c>
      <c r="AY54" s="47">
        <v>0</v>
      </c>
      <c r="AZ54" s="47">
        <v>0</v>
      </c>
      <c r="BA54" s="47">
        <v>0</v>
      </c>
      <c r="BB54" s="47">
        <v>0</v>
      </c>
      <c r="BC54" s="47">
        <v>0</v>
      </c>
      <c r="BD54" s="47">
        <v>0</v>
      </c>
      <c r="BE54" s="47">
        <v>0</v>
      </c>
      <c r="BF54" s="47">
        <v>0</v>
      </c>
      <c r="BG54" s="47">
        <v>0</v>
      </c>
      <c r="BH54" s="47">
        <v>0</v>
      </c>
      <c r="BI54" s="47">
        <v>0</v>
      </c>
      <c r="BJ54" s="47">
        <v>0</v>
      </c>
      <c r="BK54" s="47">
        <v>0</v>
      </c>
    </row>
    <row r="55" spans="1:63">
      <c r="A55" s="8" t="s">
        <v>97</v>
      </c>
      <c r="B55" s="39">
        <v>16.428000000000001</v>
      </c>
      <c r="C55" s="22"/>
      <c r="D55" s="22"/>
      <c r="E55" s="22"/>
      <c r="F55" s="22"/>
      <c r="G55" s="22"/>
      <c r="H55" s="22"/>
      <c r="I55" s="22"/>
      <c r="J55" s="22">
        <v>5.711217641418985</v>
      </c>
      <c r="K55" s="24">
        <f t="shared" si="4"/>
        <v>5.711217641418985</v>
      </c>
      <c r="L55" s="23">
        <f t="shared" si="5"/>
        <v>4.2167823585810176</v>
      </c>
      <c r="M55" s="40">
        <f t="shared" si="6"/>
        <v>9.9280000000000026</v>
      </c>
      <c r="O55" s="38">
        <f t="shared" si="7"/>
        <v>-6.7582742090124661</v>
      </c>
      <c r="P55" s="38">
        <f t="shared" si="9"/>
        <v>0.57112176414189864</v>
      </c>
      <c r="Q55" s="38">
        <f t="shared" si="10"/>
        <v>0</v>
      </c>
      <c r="R55" s="38">
        <f t="shared" si="11"/>
        <v>0</v>
      </c>
      <c r="S55" s="38">
        <f t="shared" si="12"/>
        <v>6.1871524448705673</v>
      </c>
      <c r="T55">
        <v>54</v>
      </c>
      <c r="U55" s="46">
        <f>IFERROR(-HLOOKUP($U$1,IEX!$W$2:$BH$98,T55,FALSE),0)</f>
        <v>0</v>
      </c>
      <c r="V55" s="47">
        <f t="shared" si="8"/>
        <v>4.2167823585810176</v>
      </c>
      <c r="W55" s="53"/>
      <c r="X55" s="47">
        <v>0</v>
      </c>
      <c r="Y55" s="47">
        <v>0.28556088207094932</v>
      </c>
      <c r="Z55" s="47">
        <v>0.28556088207094932</v>
      </c>
      <c r="AA55" s="47">
        <v>1.0470565675934806</v>
      </c>
      <c r="AB55" s="47">
        <v>0.47593480345158207</v>
      </c>
      <c r="AC55" s="47">
        <v>0.47593480345158207</v>
      </c>
      <c r="AD55" s="47">
        <v>0.23796740172579103</v>
      </c>
      <c r="AE55" s="47">
        <v>0.45689741131351874</v>
      </c>
      <c r="AF55" s="47">
        <v>0.38074784276126578</v>
      </c>
      <c r="AG55" s="47">
        <v>0.28556088207094932</v>
      </c>
      <c r="AH55" s="47">
        <v>0.28556088207094932</v>
      </c>
      <c r="AI55" s="47">
        <v>0</v>
      </c>
      <c r="AJ55" s="47">
        <v>0</v>
      </c>
      <c r="AK55" s="47">
        <v>0</v>
      </c>
      <c r="AL55" s="47">
        <v>0</v>
      </c>
      <c r="AM55" s="47">
        <v>0</v>
      </c>
      <c r="AN55" s="47">
        <v>0</v>
      </c>
      <c r="AO55" s="47">
        <v>0</v>
      </c>
      <c r="AP55" s="47">
        <v>0</v>
      </c>
      <c r="AQ55" s="47">
        <v>0</v>
      </c>
      <c r="AR55" s="47">
        <v>0</v>
      </c>
      <c r="AS55" s="47">
        <v>0</v>
      </c>
      <c r="AT55" s="47">
        <v>0</v>
      </c>
      <c r="AU55" s="47">
        <v>0</v>
      </c>
      <c r="AV55" s="47">
        <v>0</v>
      </c>
      <c r="AW55" s="47">
        <v>0</v>
      </c>
      <c r="AX55" s="47">
        <v>0</v>
      </c>
      <c r="AY55" s="47">
        <v>0</v>
      </c>
      <c r="AZ55" s="47">
        <v>0</v>
      </c>
      <c r="BA55" s="47">
        <v>0</v>
      </c>
      <c r="BB55" s="47">
        <v>0</v>
      </c>
      <c r="BC55" s="47">
        <v>0</v>
      </c>
      <c r="BD55" s="47">
        <v>0</v>
      </c>
      <c r="BE55" s="47">
        <v>0</v>
      </c>
      <c r="BF55" s="47">
        <v>0</v>
      </c>
      <c r="BG55" s="47">
        <v>0</v>
      </c>
      <c r="BH55" s="47">
        <v>0</v>
      </c>
      <c r="BI55" s="47">
        <v>0</v>
      </c>
      <c r="BJ55" s="47">
        <v>0</v>
      </c>
      <c r="BK55" s="47">
        <v>0</v>
      </c>
    </row>
    <row r="56" spans="1:63">
      <c r="A56" s="8" t="s">
        <v>98</v>
      </c>
      <c r="B56" s="39">
        <v>17.152799999999999</v>
      </c>
      <c r="C56" s="22"/>
      <c r="D56" s="22"/>
      <c r="E56" s="22"/>
      <c r="F56" s="22"/>
      <c r="G56" s="22"/>
      <c r="H56" s="22"/>
      <c r="I56" s="22"/>
      <c r="J56" s="22">
        <v>6.120615293214196</v>
      </c>
      <c r="K56" s="24">
        <f t="shared" si="4"/>
        <v>6.120615293214196</v>
      </c>
      <c r="L56" s="23">
        <f t="shared" si="5"/>
        <v>4.5190542914898151</v>
      </c>
      <c r="M56" s="40">
        <f t="shared" si="6"/>
        <v>10.639669584704011</v>
      </c>
      <c r="O56" s="38">
        <f t="shared" si="7"/>
        <v>-7.242728096970132</v>
      </c>
      <c r="P56" s="38">
        <f t="shared" si="9"/>
        <v>0.61206152932141966</v>
      </c>
      <c r="Q56" s="38">
        <f t="shared" si="10"/>
        <v>0</v>
      </c>
      <c r="R56" s="38">
        <f t="shared" si="11"/>
        <v>0</v>
      </c>
      <c r="S56" s="38">
        <f t="shared" si="12"/>
        <v>6.6306665676487127</v>
      </c>
      <c r="T56">
        <v>55</v>
      </c>
      <c r="U56" s="46">
        <f>IFERROR(-HLOOKUP($U$1,IEX!$W$2:$BH$98,T56,FALSE),0)</f>
        <v>0</v>
      </c>
      <c r="V56" s="47">
        <f t="shared" si="8"/>
        <v>4.5190542914898151</v>
      </c>
      <c r="W56" s="53"/>
      <c r="X56" s="47">
        <v>0</v>
      </c>
      <c r="Y56" s="47">
        <v>0.30603076466070983</v>
      </c>
      <c r="Z56" s="47">
        <v>0.30603076466070983</v>
      </c>
      <c r="AA56" s="47">
        <v>1.122112803755936</v>
      </c>
      <c r="AB56" s="47">
        <v>0.51005127443451637</v>
      </c>
      <c r="AC56" s="47">
        <v>0.51005127443451637</v>
      </c>
      <c r="AD56" s="47">
        <v>0.25502563721725818</v>
      </c>
      <c r="AE56" s="47">
        <v>0.48964922345713568</v>
      </c>
      <c r="AF56" s="47">
        <v>0.40804101954761313</v>
      </c>
      <c r="AG56" s="47">
        <v>0.30603076466070983</v>
      </c>
      <c r="AH56" s="47">
        <v>0.30603076466070983</v>
      </c>
      <c r="AI56" s="47">
        <v>0</v>
      </c>
      <c r="AJ56" s="47">
        <v>0</v>
      </c>
      <c r="AK56" s="47">
        <v>0</v>
      </c>
      <c r="AL56" s="47">
        <v>0</v>
      </c>
      <c r="AM56" s="47">
        <v>0</v>
      </c>
      <c r="AN56" s="47">
        <v>0</v>
      </c>
      <c r="AO56" s="47">
        <v>0</v>
      </c>
      <c r="AP56" s="47">
        <v>0</v>
      </c>
      <c r="AQ56" s="47">
        <v>0</v>
      </c>
      <c r="AR56" s="47">
        <v>0</v>
      </c>
      <c r="AS56" s="47">
        <v>0</v>
      </c>
      <c r="AT56" s="47">
        <v>0</v>
      </c>
      <c r="AU56" s="47">
        <v>0</v>
      </c>
      <c r="AV56" s="47">
        <v>0</v>
      </c>
      <c r="AW56" s="47">
        <v>0</v>
      </c>
      <c r="AX56" s="47">
        <v>0</v>
      </c>
      <c r="AY56" s="47">
        <v>0</v>
      </c>
      <c r="AZ56" s="47">
        <v>0</v>
      </c>
      <c r="BA56" s="47">
        <v>0</v>
      </c>
      <c r="BB56" s="47">
        <v>0</v>
      </c>
      <c r="BC56" s="47">
        <v>0</v>
      </c>
      <c r="BD56" s="47">
        <v>0</v>
      </c>
      <c r="BE56" s="47">
        <v>0</v>
      </c>
      <c r="BF56" s="47">
        <v>0</v>
      </c>
      <c r="BG56" s="47">
        <v>0</v>
      </c>
      <c r="BH56" s="47">
        <v>0</v>
      </c>
      <c r="BI56" s="47">
        <v>0</v>
      </c>
      <c r="BJ56" s="47">
        <v>0</v>
      </c>
      <c r="BK56" s="47">
        <v>0</v>
      </c>
    </row>
    <row r="57" spans="1:63">
      <c r="A57" s="8" t="s">
        <v>99</v>
      </c>
      <c r="B57" s="39">
        <v>18.48</v>
      </c>
      <c r="C57" s="22"/>
      <c r="D57" s="22"/>
      <c r="E57" s="22"/>
      <c r="F57" s="22"/>
      <c r="G57" s="22"/>
      <c r="H57" s="22"/>
      <c r="I57" s="22"/>
      <c r="J57" s="22">
        <v>6.120615293214196</v>
      </c>
      <c r="K57" s="24">
        <f t="shared" si="4"/>
        <v>6.120615293214196</v>
      </c>
      <c r="L57" s="23">
        <f t="shared" si="5"/>
        <v>4.5190542914898151</v>
      </c>
      <c r="M57" s="40">
        <f t="shared" si="6"/>
        <v>10.639669584704011</v>
      </c>
      <c r="O57" s="38">
        <f t="shared" si="7"/>
        <v>-7.242728096970132</v>
      </c>
      <c r="P57" s="38">
        <f t="shared" si="9"/>
        <v>0.61206152932141966</v>
      </c>
      <c r="Q57" s="38">
        <f t="shared" si="10"/>
        <v>0</v>
      </c>
      <c r="R57" s="38">
        <f t="shared" si="11"/>
        <v>0</v>
      </c>
      <c r="S57" s="38">
        <f t="shared" si="12"/>
        <v>6.6306665676487127</v>
      </c>
      <c r="T57">
        <v>56</v>
      </c>
      <c r="U57" s="46">
        <f>IFERROR(-HLOOKUP($U$1,IEX!$W$2:$BH$98,T57,FALSE),0)</f>
        <v>0</v>
      </c>
      <c r="V57" s="47">
        <f t="shared" si="8"/>
        <v>4.5190542914898151</v>
      </c>
      <c r="W57" s="53"/>
      <c r="X57" s="47">
        <v>0</v>
      </c>
      <c r="Y57" s="47">
        <v>0.30603076466070983</v>
      </c>
      <c r="Z57" s="47">
        <v>0.30603076466070983</v>
      </c>
      <c r="AA57" s="47">
        <v>1.122112803755936</v>
      </c>
      <c r="AB57" s="47">
        <v>0.51005127443451637</v>
      </c>
      <c r="AC57" s="47">
        <v>0.51005127443451637</v>
      </c>
      <c r="AD57" s="47">
        <v>0.25502563721725818</v>
      </c>
      <c r="AE57" s="47">
        <v>0.48964922345713568</v>
      </c>
      <c r="AF57" s="47">
        <v>0.40804101954761313</v>
      </c>
      <c r="AG57" s="47">
        <v>0.30603076466070983</v>
      </c>
      <c r="AH57" s="47">
        <v>0.30603076466070983</v>
      </c>
      <c r="AI57" s="47">
        <v>0</v>
      </c>
      <c r="AJ57" s="47">
        <v>0</v>
      </c>
      <c r="AK57" s="47">
        <v>0</v>
      </c>
      <c r="AL57" s="47">
        <v>0</v>
      </c>
      <c r="AM57" s="47">
        <v>0</v>
      </c>
      <c r="AN57" s="47">
        <v>0</v>
      </c>
      <c r="AO57" s="47">
        <v>0</v>
      </c>
      <c r="AP57" s="47">
        <v>0</v>
      </c>
      <c r="AQ57" s="47">
        <v>0</v>
      </c>
      <c r="AR57" s="47">
        <v>0</v>
      </c>
      <c r="AS57" s="47">
        <v>0</v>
      </c>
      <c r="AT57" s="47">
        <v>0</v>
      </c>
      <c r="AU57" s="47">
        <v>0</v>
      </c>
      <c r="AV57" s="47">
        <v>0</v>
      </c>
      <c r="AW57" s="47">
        <v>0</v>
      </c>
      <c r="AX57" s="47">
        <v>0</v>
      </c>
      <c r="AY57" s="47">
        <v>0</v>
      </c>
      <c r="AZ57" s="47">
        <v>0</v>
      </c>
      <c r="BA57" s="47">
        <v>0</v>
      </c>
      <c r="BB57" s="47">
        <v>0</v>
      </c>
      <c r="BC57" s="47">
        <v>0</v>
      </c>
      <c r="BD57" s="47">
        <v>0</v>
      </c>
      <c r="BE57" s="47">
        <v>0</v>
      </c>
      <c r="BF57" s="47">
        <v>0</v>
      </c>
      <c r="BG57" s="47">
        <v>0</v>
      </c>
      <c r="BH57" s="47">
        <v>0</v>
      </c>
      <c r="BI57" s="47">
        <v>0</v>
      </c>
      <c r="BJ57" s="47">
        <v>0</v>
      </c>
      <c r="BK57" s="47">
        <v>0</v>
      </c>
    </row>
    <row r="58" spans="1:63">
      <c r="A58" s="8" t="s">
        <v>100</v>
      </c>
      <c r="B58" s="39">
        <v>16.7316</v>
      </c>
      <c r="C58" s="22"/>
      <c r="D58" s="22"/>
      <c r="E58" s="22"/>
      <c r="F58" s="22"/>
      <c r="G58" s="22"/>
      <c r="H58" s="22"/>
      <c r="I58" s="22"/>
      <c r="J58" s="22">
        <v>5.8858676893576227</v>
      </c>
      <c r="K58" s="24">
        <f t="shared" si="4"/>
        <v>5.8858676893576227</v>
      </c>
      <c r="L58" s="23">
        <f t="shared" si="5"/>
        <v>4.3457323106423775</v>
      </c>
      <c r="M58" s="40">
        <f t="shared" si="6"/>
        <v>10.2316</v>
      </c>
      <c r="O58" s="38">
        <f t="shared" si="7"/>
        <v>-6.9649434324065203</v>
      </c>
      <c r="P58" s="38">
        <f t="shared" si="9"/>
        <v>0.58858676893576234</v>
      </c>
      <c r="Q58" s="38">
        <f t="shared" si="10"/>
        <v>0</v>
      </c>
      <c r="R58" s="38">
        <f t="shared" si="11"/>
        <v>0</v>
      </c>
      <c r="S58" s="38">
        <f t="shared" si="12"/>
        <v>6.3763566634707578</v>
      </c>
      <c r="T58">
        <v>57</v>
      </c>
      <c r="U58" s="46">
        <f>IFERROR(-HLOOKUP($U$1,IEX!$W$2:$BH$98,T58,FALSE),0)</f>
        <v>0</v>
      </c>
      <c r="V58" s="47">
        <f t="shared" si="8"/>
        <v>4.3457323106423775</v>
      </c>
      <c r="W58" s="53"/>
      <c r="X58" s="47">
        <v>0</v>
      </c>
      <c r="Y58" s="47">
        <v>0.29429338446788117</v>
      </c>
      <c r="Z58" s="47">
        <v>0.29429338446788117</v>
      </c>
      <c r="AA58" s="47">
        <v>1.0790757430488978</v>
      </c>
      <c r="AB58" s="47">
        <v>0.4904889741131353</v>
      </c>
      <c r="AC58" s="47">
        <v>0.4904889741131353</v>
      </c>
      <c r="AD58" s="47">
        <v>0.24524448705656765</v>
      </c>
      <c r="AE58" s="47">
        <v>0.47086941514860986</v>
      </c>
      <c r="AF58" s="47">
        <v>0.39239117929050826</v>
      </c>
      <c r="AG58" s="47">
        <v>0.29429338446788117</v>
      </c>
      <c r="AH58" s="47">
        <v>0.29429338446788117</v>
      </c>
      <c r="AI58" s="47">
        <v>0</v>
      </c>
      <c r="AJ58" s="47">
        <v>0</v>
      </c>
      <c r="AK58" s="47">
        <v>0</v>
      </c>
      <c r="AL58" s="47">
        <v>0</v>
      </c>
      <c r="AM58" s="47">
        <v>0</v>
      </c>
      <c r="AN58" s="47">
        <v>0</v>
      </c>
      <c r="AO58" s="47">
        <v>0</v>
      </c>
      <c r="AP58" s="47">
        <v>0</v>
      </c>
      <c r="AQ58" s="47">
        <v>0</v>
      </c>
      <c r="AR58" s="47">
        <v>0</v>
      </c>
      <c r="AS58" s="47">
        <v>0</v>
      </c>
      <c r="AT58" s="47">
        <v>0</v>
      </c>
      <c r="AU58" s="47">
        <v>0</v>
      </c>
      <c r="AV58" s="47">
        <v>0</v>
      </c>
      <c r="AW58" s="47">
        <v>0</v>
      </c>
      <c r="AX58" s="47">
        <v>0</v>
      </c>
      <c r="AY58" s="47">
        <v>0</v>
      </c>
      <c r="AZ58" s="47">
        <v>0</v>
      </c>
      <c r="BA58" s="47">
        <v>0</v>
      </c>
      <c r="BB58" s="47">
        <v>0</v>
      </c>
      <c r="BC58" s="47">
        <v>0</v>
      </c>
      <c r="BD58" s="47">
        <v>0</v>
      </c>
      <c r="BE58" s="47">
        <v>0</v>
      </c>
      <c r="BF58" s="47">
        <v>0</v>
      </c>
      <c r="BG58" s="47">
        <v>0</v>
      </c>
      <c r="BH58" s="47">
        <v>0</v>
      </c>
      <c r="BI58" s="47">
        <v>0</v>
      </c>
      <c r="BJ58" s="47">
        <v>0</v>
      </c>
      <c r="BK58" s="47">
        <v>0</v>
      </c>
    </row>
    <row r="59" spans="1:63">
      <c r="A59" s="8" t="s">
        <v>101</v>
      </c>
      <c r="B59" s="39">
        <v>16.7316</v>
      </c>
      <c r="C59" s="22"/>
      <c r="D59" s="22"/>
      <c r="E59" s="22"/>
      <c r="F59" s="22"/>
      <c r="G59" s="22"/>
      <c r="H59" s="22"/>
      <c r="I59" s="22"/>
      <c r="J59" s="22">
        <v>5.8858676893576227</v>
      </c>
      <c r="K59" s="24">
        <f t="shared" si="4"/>
        <v>5.8858676893576227</v>
      </c>
      <c r="L59" s="23">
        <f t="shared" si="5"/>
        <v>4.3457323106423775</v>
      </c>
      <c r="M59" s="40">
        <f t="shared" si="6"/>
        <v>10.2316</v>
      </c>
      <c r="O59" s="38">
        <f t="shared" si="7"/>
        <v>-6.9649434324065203</v>
      </c>
      <c r="P59" s="38">
        <f t="shared" si="9"/>
        <v>0.58858676893576234</v>
      </c>
      <c r="Q59" s="38">
        <f t="shared" si="10"/>
        <v>0</v>
      </c>
      <c r="R59" s="38">
        <f t="shared" si="11"/>
        <v>0</v>
      </c>
      <c r="S59" s="38">
        <f t="shared" si="12"/>
        <v>6.3763566634707578</v>
      </c>
      <c r="T59">
        <v>58</v>
      </c>
      <c r="U59" s="46">
        <f>IFERROR(-HLOOKUP($U$1,IEX!$W$2:$BH$98,T59,FALSE),0)</f>
        <v>0</v>
      </c>
      <c r="V59" s="47">
        <f t="shared" si="8"/>
        <v>4.3457323106423775</v>
      </c>
      <c r="W59" s="53"/>
      <c r="X59" s="47">
        <v>0</v>
      </c>
      <c r="Y59" s="47">
        <v>0.29429338446788117</v>
      </c>
      <c r="Z59" s="47">
        <v>0.29429338446788117</v>
      </c>
      <c r="AA59" s="47">
        <v>1.0790757430488978</v>
      </c>
      <c r="AB59" s="47">
        <v>0.4904889741131353</v>
      </c>
      <c r="AC59" s="47">
        <v>0.4904889741131353</v>
      </c>
      <c r="AD59" s="47">
        <v>0.24524448705656765</v>
      </c>
      <c r="AE59" s="47">
        <v>0.47086941514860986</v>
      </c>
      <c r="AF59" s="47">
        <v>0.39239117929050826</v>
      </c>
      <c r="AG59" s="47">
        <v>0.29429338446788117</v>
      </c>
      <c r="AH59" s="47">
        <v>0.29429338446788117</v>
      </c>
      <c r="AI59" s="47">
        <v>0</v>
      </c>
      <c r="AJ59" s="47">
        <v>0</v>
      </c>
      <c r="AK59" s="47">
        <v>0</v>
      </c>
      <c r="AL59" s="47">
        <v>0</v>
      </c>
      <c r="AM59" s="47">
        <v>0</v>
      </c>
      <c r="AN59" s="47">
        <v>0</v>
      </c>
      <c r="AO59" s="47">
        <v>0</v>
      </c>
      <c r="AP59" s="47">
        <v>0</v>
      </c>
      <c r="AQ59" s="47">
        <v>0</v>
      </c>
      <c r="AR59" s="47">
        <v>0</v>
      </c>
      <c r="AS59" s="47">
        <v>0</v>
      </c>
      <c r="AT59" s="47">
        <v>0</v>
      </c>
      <c r="AU59" s="47">
        <v>0</v>
      </c>
      <c r="AV59" s="47">
        <v>0</v>
      </c>
      <c r="AW59" s="47">
        <v>0</v>
      </c>
      <c r="AX59" s="47">
        <v>0</v>
      </c>
      <c r="AY59" s="47">
        <v>0</v>
      </c>
      <c r="AZ59" s="47">
        <v>0</v>
      </c>
      <c r="BA59" s="47">
        <v>0</v>
      </c>
      <c r="BB59" s="47">
        <v>0</v>
      </c>
      <c r="BC59" s="47">
        <v>0</v>
      </c>
      <c r="BD59" s="47">
        <v>0</v>
      </c>
      <c r="BE59" s="47">
        <v>0</v>
      </c>
      <c r="BF59" s="47">
        <v>0</v>
      </c>
      <c r="BG59" s="47">
        <v>0</v>
      </c>
      <c r="BH59" s="47">
        <v>0</v>
      </c>
      <c r="BI59" s="47">
        <v>0</v>
      </c>
      <c r="BJ59" s="47">
        <v>0</v>
      </c>
      <c r="BK59" s="47">
        <v>0</v>
      </c>
    </row>
    <row r="60" spans="1:63">
      <c r="A60" s="8" t="s">
        <v>102</v>
      </c>
      <c r="B60" s="39">
        <v>16.663599999999999</v>
      </c>
      <c r="C60" s="22"/>
      <c r="D60" s="22"/>
      <c r="E60" s="22"/>
      <c r="F60" s="22"/>
      <c r="G60" s="22"/>
      <c r="H60" s="22"/>
      <c r="I60" s="22"/>
      <c r="J60" s="22">
        <v>5.8467497603068077</v>
      </c>
      <c r="K60" s="24">
        <f t="shared" si="4"/>
        <v>5.8467497603068077</v>
      </c>
      <c r="L60" s="23">
        <f t="shared" si="5"/>
        <v>4.3168502396931929</v>
      </c>
      <c r="M60" s="40">
        <f t="shared" si="6"/>
        <v>10.163600000000001</v>
      </c>
      <c r="O60" s="38">
        <f t="shared" si="7"/>
        <v>-6.9186538830297222</v>
      </c>
      <c r="P60" s="38">
        <f t="shared" si="9"/>
        <v>0.58467497603068075</v>
      </c>
      <c r="Q60" s="38">
        <f t="shared" si="10"/>
        <v>0</v>
      </c>
      <c r="R60" s="38">
        <f t="shared" si="11"/>
        <v>0</v>
      </c>
      <c r="S60" s="38">
        <f t="shared" si="12"/>
        <v>6.3339789069990413</v>
      </c>
      <c r="T60">
        <v>59</v>
      </c>
      <c r="U60" s="46">
        <f>IFERROR(-HLOOKUP($U$1,IEX!$W$2:$BH$98,T60,FALSE),0)</f>
        <v>0</v>
      </c>
      <c r="V60" s="47">
        <f t="shared" si="8"/>
        <v>4.3168502396931929</v>
      </c>
      <c r="W60" s="53"/>
      <c r="X60" s="47">
        <v>0</v>
      </c>
      <c r="Y60" s="47">
        <v>0.29233748801534037</v>
      </c>
      <c r="Z60" s="47">
        <v>0.29233748801534037</v>
      </c>
      <c r="AA60" s="47">
        <v>1.0719041227229149</v>
      </c>
      <c r="AB60" s="47">
        <v>0.48722914669223399</v>
      </c>
      <c r="AC60" s="47">
        <v>0.48722914669223399</v>
      </c>
      <c r="AD60" s="47">
        <v>0.243614573346117</v>
      </c>
      <c r="AE60" s="47">
        <v>0.46773998082454465</v>
      </c>
      <c r="AF60" s="47">
        <v>0.38978331735378724</v>
      </c>
      <c r="AG60" s="47">
        <v>0.29233748801534037</v>
      </c>
      <c r="AH60" s="47">
        <v>0.29233748801534037</v>
      </c>
      <c r="AI60" s="47">
        <v>0</v>
      </c>
      <c r="AJ60" s="47">
        <v>0</v>
      </c>
      <c r="AK60" s="47">
        <v>0</v>
      </c>
      <c r="AL60" s="47">
        <v>0</v>
      </c>
      <c r="AM60" s="47">
        <v>0</v>
      </c>
      <c r="AN60" s="47">
        <v>0</v>
      </c>
      <c r="AO60" s="47">
        <v>0</v>
      </c>
      <c r="AP60" s="47">
        <v>0</v>
      </c>
      <c r="AQ60" s="47">
        <v>0</v>
      </c>
      <c r="AR60" s="47">
        <v>0</v>
      </c>
      <c r="AS60" s="47">
        <v>0</v>
      </c>
      <c r="AT60" s="47">
        <v>0</v>
      </c>
      <c r="AU60" s="47">
        <v>0</v>
      </c>
      <c r="AV60" s="47">
        <v>0</v>
      </c>
      <c r="AW60" s="47">
        <v>0</v>
      </c>
      <c r="AX60" s="47">
        <v>0</v>
      </c>
      <c r="AY60" s="47">
        <v>0</v>
      </c>
      <c r="AZ60" s="47">
        <v>0</v>
      </c>
      <c r="BA60" s="47">
        <v>0</v>
      </c>
      <c r="BB60" s="47">
        <v>0</v>
      </c>
      <c r="BC60" s="47">
        <v>0</v>
      </c>
      <c r="BD60" s="47">
        <v>0</v>
      </c>
      <c r="BE60" s="47">
        <v>0</v>
      </c>
      <c r="BF60" s="47">
        <v>0</v>
      </c>
      <c r="BG60" s="47">
        <v>0</v>
      </c>
      <c r="BH60" s="47">
        <v>0</v>
      </c>
      <c r="BI60" s="47">
        <v>0</v>
      </c>
      <c r="BJ60" s="47">
        <v>0</v>
      </c>
      <c r="BK60" s="47">
        <v>0</v>
      </c>
    </row>
    <row r="61" spans="1:63">
      <c r="A61" s="8" t="s">
        <v>103</v>
      </c>
      <c r="B61" s="39">
        <v>16.9892</v>
      </c>
      <c r="C61" s="22"/>
      <c r="D61" s="22"/>
      <c r="E61" s="22"/>
      <c r="F61" s="22"/>
      <c r="G61" s="22"/>
      <c r="H61" s="22"/>
      <c r="I61" s="22"/>
      <c r="J61" s="22">
        <v>6.0340556088207107</v>
      </c>
      <c r="K61" s="24">
        <f t="shared" si="4"/>
        <v>6.0340556088207107</v>
      </c>
      <c r="L61" s="23">
        <f t="shared" si="5"/>
        <v>4.4551443911792923</v>
      </c>
      <c r="M61" s="40">
        <f t="shared" si="6"/>
        <v>10.489200000000004</v>
      </c>
      <c r="O61" s="38">
        <f t="shared" si="7"/>
        <v>-7.1402991371045079</v>
      </c>
      <c r="P61" s="38">
        <f t="shared" si="9"/>
        <v>0.60340556088207109</v>
      </c>
      <c r="Q61" s="38">
        <f t="shared" si="10"/>
        <v>0</v>
      </c>
      <c r="R61" s="38">
        <f t="shared" si="11"/>
        <v>0</v>
      </c>
      <c r="S61" s="38">
        <f t="shared" si="12"/>
        <v>6.5368935762224369</v>
      </c>
      <c r="T61">
        <v>60</v>
      </c>
      <c r="U61" s="46">
        <f>IFERROR(-HLOOKUP($U$1,IEX!$W$2:$BH$98,T61,FALSE),0)</f>
        <v>0</v>
      </c>
      <c r="V61" s="47">
        <f t="shared" si="8"/>
        <v>4.4551443911792923</v>
      </c>
      <c r="W61" s="53"/>
      <c r="X61" s="47">
        <v>0</v>
      </c>
      <c r="Y61" s="47">
        <v>0.30170278044103555</v>
      </c>
      <c r="Z61" s="47">
        <v>0.30170278044103555</v>
      </c>
      <c r="AA61" s="47">
        <v>1.106243528283797</v>
      </c>
      <c r="AB61" s="47">
        <v>0.50283796740172593</v>
      </c>
      <c r="AC61" s="47">
        <v>0.50283796740172593</v>
      </c>
      <c r="AD61" s="47">
        <v>0.25141898370086296</v>
      </c>
      <c r="AE61" s="47">
        <v>0.48272444870565689</v>
      </c>
      <c r="AF61" s="47">
        <v>0.40227037392138071</v>
      </c>
      <c r="AG61" s="47">
        <v>0.30170278044103555</v>
      </c>
      <c r="AH61" s="47">
        <v>0.30170278044103555</v>
      </c>
      <c r="AI61" s="47">
        <v>0</v>
      </c>
      <c r="AJ61" s="47">
        <v>0</v>
      </c>
      <c r="AK61" s="47">
        <v>0</v>
      </c>
      <c r="AL61" s="47">
        <v>0</v>
      </c>
      <c r="AM61" s="47">
        <v>0</v>
      </c>
      <c r="AN61" s="47">
        <v>0</v>
      </c>
      <c r="AO61" s="47">
        <v>0</v>
      </c>
      <c r="AP61" s="47">
        <v>0</v>
      </c>
      <c r="AQ61" s="47">
        <v>0</v>
      </c>
      <c r="AR61" s="47">
        <v>0</v>
      </c>
      <c r="AS61" s="47">
        <v>0</v>
      </c>
      <c r="AT61" s="47">
        <v>0</v>
      </c>
      <c r="AU61" s="47">
        <v>0</v>
      </c>
      <c r="AV61" s="47">
        <v>0</v>
      </c>
      <c r="AW61" s="47">
        <v>0</v>
      </c>
      <c r="AX61" s="47">
        <v>0</v>
      </c>
      <c r="AY61" s="47">
        <v>0</v>
      </c>
      <c r="AZ61" s="47">
        <v>0</v>
      </c>
      <c r="BA61" s="47">
        <v>0</v>
      </c>
      <c r="BB61" s="47">
        <v>0</v>
      </c>
      <c r="BC61" s="47">
        <v>0</v>
      </c>
      <c r="BD61" s="47">
        <v>0</v>
      </c>
      <c r="BE61" s="47">
        <v>0</v>
      </c>
      <c r="BF61" s="47">
        <v>0</v>
      </c>
      <c r="BG61" s="47">
        <v>0</v>
      </c>
      <c r="BH61" s="47">
        <v>0</v>
      </c>
      <c r="BI61" s="47">
        <v>0</v>
      </c>
      <c r="BJ61" s="47">
        <v>0</v>
      </c>
      <c r="BK61" s="47">
        <v>0</v>
      </c>
    </row>
    <row r="62" spans="1:63">
      <c r="A62" s="8" t="s">
        <v>104</v>
      </c>
      <c r="B62" s="39">
        <v>17.077599999999997</v>
      </c>
      <c r="C62" s="22"/>
      <c r="D62" s="22"/>
      <c r="E62" s="22"/>
      <c r="F62" s="22"/>
      <c r="G62" s="22"/>
      <c r="H62" s="22"/>
      <c r="I62" s="22"/>
      <c r="J62" s="22">
        <v>6.0849089165867678</v>
      </c>
      <c r="K62" s="24">
        <f t="shared" si="4"/>
        <v>6.0849089165867678</v>
      </c>
      <c r="L62" s="23">
        <f t="shared" si="5"/>
        <v>4.4926910834132308</v>
      </c>
      <c r="M62" s="40">
        <f t="shared" si="6"/>
        <v>10.577599999999999</v>
      </c>
      <c r="O62" s="38">
        <f t="shared" si="7"/>
        <v>-7.2004755512943426</v>
      </c>
      <c r="P62" s="38">
        <f t="shared" si="9"/>
        <v>0.60849089165867687</v>
      </c>
      <c r="Q62" s="38">
        <f t="shared" si="10"/>
        <v>0</v>
      </c>
      <c r="R62" s="38">
        <f t="shared" si="11"/>
        <v>0</v>
      </c>
      <c r="S62" s="38">
        <f t="shared" si="12"/>
        <v>6.5919846596356653</v>
      </c>
      <c r="T62">
        <v>61</v>
      </c>
      <c r="U62" s="46">
        <f>IFERROR(-HLOOKUP($U$1,IEX!$W$2:$BH$98,T62,FALSE),0)</f>
        <v>0</v>
      </c>
      <c r="V62" s="47">
        <f t="shared" si="8"/>
        <v>4.4926910834132308</v>
      </c>
      <c r="W62" s="53"/>
      <c r="X62" s="47">
        <v>0</v>
      </c>
      <c r="Y62" s="47">
        <v>0.30424544582933843</v>
      </c>
      <c r="Z62" s="47">
        <v>0.30424544582933843</v>
      </c>
      <c r="AA62" s="47">
        <v>1.1155666347075741</v>
      </c>
      <c r="AB62" s="47">
        <v>0.50707574304889735</v>
      </c>
      <c r="AC62" s="47">
        <v>0.50707574304889735</v>
      </c>
      <c r="AD62" s="47">
        <v>0.25353787152444868</v>
      </c>
      <c r="AE62" s="47">
        <v>0.48679271332694146</v>
      </c>
      <c r="AF62" s="47">
        <v>0.40566059443911795</v>
      </c>
      <c r="AG62" s="47">
        <v>0.30424544582933843</v>
      </c>
      <c r="AH62" s="47">
        <v>0.30424544582933843</v>
      </c>
      <c r="AI62" s="47">
        <v>0</v>
      </c>
      <c r="AJ62" s="47">
        <v>0</v>
      </c>
      <c r="AK62" s="47">
        <v>0</v>
      </c>
      <c r="AL62" s="47">
        <v>0</v>
      </c>
      <c r="AM62" s="47">
        <v>0</v>
      </c>
      <c r="AN62" s="47">
        <v>0</v>
      </c>
      <c r="AO62" s="47">
        <v>0</v>
      </c>
      <c r="AP62" s="47">
        <v>0</v>
      </c>
      <c r="AQ62" s="47">
        <v>0</v>
      </c>
      <c r="AR62" s="47">
        <v>0</v>
      </c>
      <c r="AS62" s="47">
        <v>0</v>
      </c>
      <c r="AT62" s="47">
        <v>0</v>
      </c>
      <c r="AU62" s="47">
        <v>0</v>
      </c>
      <c r="AV62" s="47">
        <v>0</v>
      </c>
      <c r="AW62" s="47">
        <v>0</v>
      </c>
      <c r="AX62" s="47">
        <v>0</v>
      </c>
      <c r="AY62" s="47">
        <v>0</v>
      </c>
      <c r="AZ62" s="47">
        <v>0</v>
      </c>
      <c r="BA62" s="47">
        <v>0</v>
      </c>
      <c r="BB62" s="47">
        <v>0</v>
      </c>
      <c r="BC62" s="47">
        <v>0</v>
      </c>
      <c r="BD62" s="47">
        <v>0</v>
      </c>
      <c r="BE62" s="47">
        <v>0</v>
      </c>
      <c r="BF62" s="47">
        <v>0</v>
      </c>
      <c r="BG62" s="47">
        <v>0</v>
      </c>
      <c r="BH62" s="47">
        <v>0</v>
      </c>
      <c r="BI62" s="47">
        <v>0</v>
      </c>
      <c r="BJ62" s="47">
        <v>0</v>
      </c>
      <c r="BK62" s="47">
        <v>0</v>
      </c>
    </row>
    <row r="63" spans="1:63">
      <c r="A63" s="8" t="s">
        <v>105</v>
      </c>
      <c r="B63" s="39">
        <v>16.650400000000001</v>
      </c>
      <c r="C63" s="22"/>
      <c r="D63" s="22"/>
      <c r="E63" s="22"/>
      <c r="F63" s="22"/>
      <c r="G63" s="22"/>
      <c r="H63" s="22"/>
      <c r="I63" s="22"/>
      <c r="J63" s="22">
        <v>5.8391562799616512</v>
      </c>
      <c r="K63" s="24">
        <f t="shared" si="4"/>
        <v>5.8391562799616512</v>
      </c>
      <c r="L63" s="23">
        <f t="shared" si="5"/>
        <v>4.3112437200383518</v>
      </c>
      <c r="M63" s="40">
        <f t="shared" si="6"/>
        <v>10.150400000000003</v>
      </c>
      <c r="O63" s="38">
        <f t="shared" si="7"/>
        <v>-6.9096682646212875</v>
      </c>
      <c r="P63" s="38">
        <f t="shared" si="9"/>
        <v>0.58391562799616514</v>
      </c>
      <c r="Q63" s="38">
        <f t="shared" si="10"/>
        <v>0</v>
      </c>
      <c r="R63" s="38">
        <f t="shared" si="11"/>
        <v>0</v>
      </c>
      <c r="S63" s="38">
        <f t="shared" si="12"/>
        <v>6.325752636625122</v>
      </c>
      <c r="T63">
        <v>62</v>
      </c>
      <c r="U63" s="46">
        <f>IFERROR(-HLOOKUP($U$1,IEX!$W$2:$BH$98,T63,FALSE),0)</f>
        <v>0</v>
      </c>
      <c r="V63" s="47">
        <f t="shared" si="8"/>
        <v>4.3112437200383518</v>
      </c>
      <c r="W63" s="53"/>
      <c r="X63" s="47">
        <v>0</v>
      </c>
      <c r="Y63" s="47">
        <v>0.29195781399808257</v>
      </c>
      <c r="Z63" s="47">
        <v>0.29195781399808257</v>
      </c>
      <c r="AA63" s="47">
        <v>1.070511984659636</v>
      </c>
      <c r="AB63" s="47">
        <v>0.48659635666347095</v>
      </c>
      <c r="AC63" s="47">
        <v>0.48659635666347095</v>
      </c>
      <c r="AD63" s="47">
        <v>0.24329817833173548</v>
      </c>
      <c r="AE63" s="47">
        <v>0.46713250239693199</v>
      </c>
      <c r="AF63" s="47">
        <v>0.38927708533077682</v>
      </c>
      <c r="AG63" s="47">
        <v>0.29195781399808257</v>
      </c>
      <c r="AH63" s="47">
        <v>0.29195781399808257</v>
      </c>
      <c r="AI63" s="47">
        <v>0</v>
      </c>
      <c r="AJ63" s="47">
        <v>0</v>
      </c>
      <c r="AK63" s="47">
        <v>0</v>
      </c>
      <c r="AL63" s="47">
        <v>0</v>
      </c>
      <c r="AM63" s="47">
        <v>0</v>
      </c>
      <c r="AN63" s="47">
        <v>0</v>
      </c>
      <c r="AO63" s="47">
        <v>0</v>
      </c>
      <c r="AP63" s="47">
        <v>0</v>
      </c>
      <c r="AQ63" s="47">
        <v>0</v>
      </c>
      <c r="AR63" s="47">
        <v>0</v>
      </c>
      <c r="AS63" s="47">
        <v>0</v>
      </c>
      <c r="AT63" s="47">
        <v>0</v>
      </c>
      <c r="AU63" s="47">
        <v>0</v>
      </c>
      <c r="AV63" s="47">
        <v>0</v>
      </c>
      <c r="AW63" s="47">
        <v>0</v>
      </c>
      <c r="AX63" s="47">
        <v>0</v>
      </c>
      <c r="AY63" s="47">
        <v>0</v>
      </c>
      <c r="AZ63" s="47">
        <v>0</v>
      </c>
      <c r="BA63" s="47">
        <v>0</v>
      </c>
      <c r="BB63" s="47">
        <v>0</v>
      </c>
      <c r="BC63" s="47">
        <v>0</v>
      </c>
      <c r="BD63" s="47">
        <v>0</v>
      </c>
      <c r="BE63" s="47">
        <v>0</v>
      </c>
      <c r="BF63" s="47">
        <v>0</v>
      </c>
      <c r="BG63" s="47">
        <v>0</v>
      </c>
      <c r="BH63" s="47">
        <v>0</v>
      </c>
      <c r="BI63" s="47">
        <v>0</v>
      </c>
      <c r="BJ63" s="47">
        <v>0</v>
      </c>
      <c r="BK63" s="47">
        <v>0</v>
      </c>
    </row>
    <row r="64" spans="1:63">
      <c r="A64" s="8" t="s">
        <v>106</v>
      </c>
      <c r="B64" s="39">
        <v>16.1952</v>
      </c>
      <c r="C64" s="22"/>
      <c r="D64" s="22"/>
      <c r="E64" s="22"/>
      <c r="F64" s="22"/>
      <c r="G64" s="22"/>
      <c r="H64" s="22"/>
      <c r="I64" s="22"/>
      <c r="J64" s="22">
        <v>5.577296260786194</v>
      </c>
      <c r="K64" s="24">
        <f t="shared" si="4"/>
        <v>5.577296260786194</v>
      </c>
      <c r="L64" s="23">
        <f t="shared" si="5"/>
        <v>4.1179037392138076</v>
      </c>
      <c r="M64" s="40">
        <f t="shared" si="6"/>
        <v>9.6952000000000016</v>
      </c>
      <c r="O64" s="38">
        <f t="shared" si="7"/>
        <v>-6.5998005752636626</v>
      </c>
      <c r="P64" s="38">
        <f t="shared" si="9"/>
        <v>0.55772962607861953</v>
      </c>
      <c r="Q64" s="38">
        <f t="shared" si="10"/>
        <v>0</v>
      </c>
      <c r="R64" s="38">
        <f t="shared" si="11"/>
        <v>0</v>
      </c>
      <c r="S64" s="38">
        <f t="shared" si="12"/>
        <v>6.0420709491850433</v>
      </c>
      <c r="T64">
        <v>63</v>
      </c>
      <c r="U64" s="46">
        <f>IFERROR(-HLOOKUP($U$1,IEX!$W$2:$BH$98,T64,FALSE),0)</f>
        <v>0</v>
      </c>
      <c r="V64" s="47">
        <f t="shared" si="8"/>
        <v>4.1179037392138076</v>
      </c>
      <c r="W64" s="53"/>
      <c r="X64" s="47">
        <v>0</v>
      </c>
      <c r="Y64" s="47">
        <v>0.27886481303930977</v>
      </c>
      <c r="Z64" s="47">
        <v>0.27886481303930977</v>
      </c>
      <c r="AA64" s="47">
        <v>1.022504314477469</v>
      </c>
      <c r="AB64" s="47">
        <v>0.46477468839884956</v>
      </c>
      <c r="AC64" s="47">
        <v>0.46477468839884956</v>
      </c>
      <c r="AD64" s="47">
        <v>0.23238734419942478</v>
      </c>
      <c r="AE64" s="47">
        <v>0.44618370086289555</v>
      </c>
      <c r="AF64" s="47">
        <v>0.37181975071907969</v>
      </c>
      <c r="AG64" s="47">
        <v>0.27886481303930977</v>
      </c>
      <c r="AH64" s="47">
        <v>0.27886481303930977</v>
      </c>
      <c r="AI64" s="47">
        <v>0</v>
      </c>
      <c r="AJ64" s="47">
        <v>0</v>
      </c>
      <c r="AK64" s="47">
        <v>0</v>
      </c>
      <c r="AL64" s="47">
        <v>0</v>
      </c>
      <c r="AM64" s="47">
        <v>0</v>
      </c>
      <c r="AN64" s="47">
        <v>0</v>
      </c>
      <c r="AO64" s="47">
        <v>0</v>
      </c>
      <c r="AP64" s="47">
        <v>0</v>
      </c>
      <c r="AQ64" s="47">
        <v>0</v>
      </c>
      <c r="AR64" s="47">
        <v>0</v>
      </c>
      <c r="AS64" s="47">
        <v>0</v>
      </c>
      <c r="AT64" s="47">
        <v>0</v>
      </c>
      <c r="AU64" s="47">
        <v>0</v>
      </c>
      <c r="AV64" s="47">
        <v>0</v>
      </c>
      <c r="AW64" s="47">
        <v>0</v>
      </c>
      <c r="AX64" s="47">
        <v>0</v>
      </c>
      <c r="AY64" s="47">
        <v>0</v>
      </c>
      <c r="AZ64" s="47">
        <v>0</v>
      </c>
      <c r="BA64" s="47">
        <v>0</v>
      </c>
      <c r="BB64" s="47">
        <v>0</v>
      </c>
      <c r="BC64" s="47">
        <v>0</v>
      </c>
      <c r="BD64" s="47">
        <v>0</v>
      </c>
      <c r="BE64" s="47">
        <v>0</v>
      </c>
      <c r="BF64" s="47">
        <v>0</v>
      </c>
      <c r="BG64" s="47">
        <v>0</v>
      </c>
      <c r="BH64" s="47">
        <v>0</v>
      </c>
      <c r="BI64" s="47">
        <v>0</v>
      </c>
      <c r="BJ64" s="47">
        <v>0</v>
      </c>
      <c r="BK64" s="47">
        <v>0</v>
      </c>
    </row>
    <row r="65" spans="1:63">
      <c r="A65" s="8" t="s">
        <v>107</v>
      </c>
      <c r="B65" s="39">
        <v>16.9664</v>
      </c>
      <c r="C65" s="22"/>
      <c r="D65" s="22"/>
      <c r="E65" s="22"/>
      <c r="F65" s="22"/>
      <c r="G65" s="22"/>
      <c r="H65" s="22"/>
      <c r="I65" s="22"/>
      <c r="J65" s="22">
        <v>6.0209395973154374</v>
      </c>
      <c r="K65" s="24">
        <f t="shared" si="4"/>
        <v>6.0209395973154374</v>
      </c>
      <c r="L65" s="23">
        <f t="shared" si="5"/>
        <v>4.4454604026845645</v>
      </c>
      <c r="M65" s="40">
        <f t="shared" si="6"/>
        <v>10.466400000000002</v>
      </c>
      <c r="O65" s="38">
        <f t="shared" si="7"/>
        <v>-7.124778523489935</v>
      </c>
      <c r="P65" s="38">
        <f t="shared" si="9"/>
        <v>0.60209395973154378</v>
      </c>
      <c r="Q65" s="38">
        <f t="shared" si="10"/>
        <v>0</v>
      </c>
      <c r="R65" s="38">
        <f t="shared" si="11"/>
        <v>0</v>
      </c>
      <c r="S65" s="38">
        <f t="shared" si="12"/>
        <v>6.522684563758391</v>
      </c>
      <c r="T65">
        <v>64</v>
      </c>
      <c r="U65" s="46">
        <f>IFERROR(-HLOOKUP($U$1,IEX!$W$2:$BH$98,T65,FALSE),0)</f>
        <v>0</v>
      </c>
      <c r="V65" s="47">
        <f t="shared" si="8"/>
        <v>4.4454604026845645</v>
      </c>
      <c r="W65" s="53"/>
      <c r="X65" s="47">
        <v>0</v>
      </c>
      <c r="Y65" s="47">
        <v>0.30104697986577189</v>
      </c>
      <c r="Z65" s="47">
        <v>0.30104697986577189</v>
      </c>
      <c r="AA65" s="47">
        <v>1.103838926174497</v>
      </c>
      <c r="AB65" s="47">
        <v>0.50174496644295319</v>
      </c>
      <c r="AC65" s="47">
        <v>0.50174496644295319</v>
      </c>
      <c r="AD65" s="47">
        <v>0.25087248322147659</v>
      </c>
      <c r="AE65" s="47">
        <v>0.481675167785235</v>
      </c>
      <c r="AF65" s="47">
        <v>0.40139597315436254</v>
      </c>
      <c r="AG65" s="47">
        <v>0.30104697986577189</v>
      </c>
      <c r="AH65" s="47">
        <v>0.30104697986577189</v>
      </c>
      <c r="AI65" s="47">
        <v>0</v>
      </c>
      <c r="AJ65" s="47">
        <v>0</v>
      </c>
      <c r="AK65" s="47">
        <v>0</v>
      </c>
      <c r="AL65" s="47">
        <v>0</v>
      </c>
      <c r="AM65" s="47">
        <v>0</v>
      </c>
      <c r="AN65" s="47">
        <v>0</v>
      </c>
      <c r="AO65" s="47">
        <v>0</v>
      </c>
      <c r="AP65" s="47">
        <v>0</v>
      </c>
      <c r="AQ65" s="47">
        <v>0</v>
      </c>
      <c r="AR65" s="47">
        <v>0</v>
      </c>
      <c r="AS65" s="47">
        <v>0</v>
      </c>
      <c r="AT65" s="47">
        <v>0</v>
      </c>
      <c r="AU65" s="47">
        <v>0</v>
      </c>
      <c r="AV65" s="47">
        <v>0</v>
      </c>
      <c r="AW65" s="47">
        <v>0</v>
      </c>
      <c r="AX65" s="47">
        <v>0</v>
      </c>
      <c r="AY65" s="47">
        <v>0</v>
      </c>
      <c r="AZ65" s="47">
        <v>0</v>
      </c>
      <c r="BA65" s="47">
        <v>0</v>
      </c>
      <c r="BB65" s="47">
        <v>0</v>
      </c>
      <c r="BC65" s="47">
        <v>0</v>
      </c>
      <c r="BD65" s="47">
        <v>0</v>
      </c>
      <c r="BE65" s="47">
        <v>0</v>
      </c>
      <c r="BF65" s="47">
        <v>0</v>
      </c>
      <c r="BG65" s="47">
        <v>0</v>
      </c>
      <c r="BH65" s="47">
        <v>0</v>
      </c>
      <c r="BI65" s="47">
        <v>0</v>
      </c>
      <c r="BJ65" s="47">
        <v>0</v>
      </c>
      <c r="BK65" s="47">
        <v>0</v>
      </c>
    </row>
    <row r="66" spans="1:63">
      <c r="A66" s="8" t="s">
        <v>108</v>
      </c>
      <c r="B66" s="39">
        <v>17.718799999999998</v>
      </c>
      <c r="C66" s="22"/>
      <c r="D66" s="22"/>
      <c r="E66" s="22"/>
      <c r="F66" s="22"/>
      <c r="G66" s="22"/>
      <c r="H66" s="22"/>
      <c r="I66" s="22"/>
      <c r="J66" s="22">
        <v>6.120615293214196</v>
      </c>
      <c r="K66" s="24">
        <f t="shared" si="4"/>
        <v>6.120615293214196</v>
      </c>
      <c r="L66" s="23">
        <f t="shared" si="5"/>
        <v>4.5190542914898151</v>
      </c>
      <c r="M66" s="40">
        <f t="shared" si="6"/>
        <v>10.639669584704011</v>
      </c>
      <c r="O66" s="38">
        <f t="shared" si="7"/>
        <v>-7.242728096970132</v>
      </c>
      <c r="P66" s="38">
        <f t="shared" si="9"/>
        <v>0.61206152932141966</v>
      </c>
      <c r="Q66" s="38">
        <f t="shared" si="10"/>
        <v>0</v>
      </c>
      <c r="R66" s="38">
        <f t="shared" si="11"/>
        <v>0</v>
      </c>
      <c r="S66" s="38">
        <f t="shared" si="12"/>
        <v>6.6306665676487127</v>
      </c>
      <c r="T66">
        <v>65</v>
      </c>
      <c r="U66" s="46">
        <f>IFERROR(-HLOOKUP($U$1,IEX!$W$2:$BH$98,T66,FALSE),0)</f>
        <v>0</v>
      </c>
      <c r="V66" s="47">
        <f t="shared" si="8"/>
        <v>4.5190542914898151</v>
      </c>
      <c r="W66" s="53"/>
      <c r="X66" s="47">
        <v>0</v>
      </c>
      <c r="Y66" s="47">
        <v>0.30603076466070983</v>
      </c>
      <c r="Z66" s="47">
        <v>0.30603076466070983</v>
      </c>
      <c r="AA66" s="47">
        <v>1.122112803755936</v>
      </c>
      <c r="AB66" s="47">
        <v>0.51005127443451637</v>
      </c>
      <c r="AC66" s="47">
        <v>0.51005127443451637</v>
      </c>
      <c r="AD66" s="47">
        <v>0.25502563721725818</v>
      </c>
      <c r="AE66" s="47">
        <v>0.48964922345713568</v>
      </c>
      <c r="AF66" s="47">
        <v>0.40804101954761313</v>
      </c>
      <c r="AG66" s="47">
        <v>0.30603076466070983</v>
      </c>
      <c r="AH66" s="47">
        <v>0.30603076466070983</v>
      </c>
      <c r="AI66" s="47">
        <v>0</v>
      </c>
      <c r="AJ66" s="47">
        <v>0</v>
      </c>
      <c r="AK66" s="47">
        <v>0</v>
      </c>
      <c r="AL66" s="47">
        <v>0</v>
      </c>
      <c r="AM66" s="47">
        <v>0</v>
      </c>
      <c r="AN66" s="47">
        <v>0</v>
      </c>
      <c r="AO66" s="47">
        <v>0</v>
      </c>
      <c r="AP66" s="47">
        <v>0</v>
      </c>
      <c r="AQ66" s="47">
        <v>0</v>
      </c>
      <c r="AR66" s="47">
        <v>0</v>
      </c>
      <c r="AS66" s="47">
        <v>0</v>
      </c>
      <c r="AT66" s="47">
        <v>0</v>
      </c>
      <c r="AU66" s="47">
        <v>0</v>
      </c>
      <c r="AV66" s="47">
        <v>0</v>
      </c>
      <c r="AW66" s="47">
        <v>0</v>
      </c>
      <c r="AX66" s="47">
        <v>0</v>
      </c>
      <c r="AY66" s="47">
        <v>0</v>
      </c>
      <c r="AZ66" s="47">
        <v>0</v>
      </c>
      <c r="BA66" s="47">
        <v>0</v>
      </c>
      <c r="BB66" s="47">
        <v>0</v>
      </c>
      <c r="BC66" s="47">
        <v>0</v>
      </c>
      <c r="BD66" s="47">
        <v>0</v>
      </c>
      <c r="BE66" s="47">
        <v>0</v>
      </c>
      <c r="BF66" s="47">
        <v>0</v>
      </c>
      <c r="BG66" s="47">
        <v>0</v>
      </c>
      <c r="BH66" s="47">
        <v>0</v>
      </c>
      <c r="BI66" s="47">
        <v>0</v>
      </c>
      <c r="BJ66" s="47">
        <v>0</v>
      </c>
      <c r="BK66" s="47">
        <v>0</v>
      </c>
    </row>
    <row r="67" spans="1:63">
      <c r="A67" s="8" t="s">
        <v>109</v>
      </c>
      <c r="B67" s="39">
        <v>18.5992</v>
      </c>
      <c r="C67" s="22"/>
      <c r="D67" s="22"/>
      <c r="E67" s="22"/>
      <c r="F67" s="22"/>
      <c r="G67" s="22"/>
      <c r="H67" s="22"/>
      <c r="I67" s="22"/>
      <c r="J67" s="22">
        <v>6.120615293214196</v>
      </c>
      <c r="K67" s="24">
        <f t="shared" si="4"/>
        <v>6.120615293214196</v>
      </c>
      <c r="L67" s="23">
        <f t="shared" si="5"/>
        <v>4.5190542914898151</v>
      </c>
      <c r="M67" s="40">
        <f t="shared" si="6"/>
        <v>10.639669584704011</v>
      </c>
      <c r="O67" s="38">
        <f t="shared" si="7"/>
        <v>-7.242728096970132</v>
      </c>
      <c r="P67" s="38">
        <f t="shared" ref="P67:P98" si="13">SUMPRODUCT($X67:$AQ67,$X$103:$AQ$103)+D67</f>
        <v>0.61206152932141966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6.6306665676487127</v>
      </c>
      <c r="T67">
        <v>66</v>
      </c>
      <c r="U67" s="46">
        <f>IFERROR(-HLOOKUP($U$1,IEX!$W$2:$BH$98,T67,FALSE),0)</f>
        <v>0</v>
      </c>
      <c r="V67" s="47">
        <f t="shared" si="8"/>
        <v>4.5190542914898151</v>
      </c>
      <c r="W67" s="53"/>
      <c r="X67" s="47">
        <v>0</v>
      </c>
      <c r="Y67" s="47">
        <v>0.30603076466070983</v>
      </c>
      <c r="Z67" s="47">
        <v>0.30603076466070983</v>
      </c>
      <c r="AA67" s="47">
        <v>1.122112803755936</v>
      </c>
      <c r="AB67" s="47">
        <v>0.51005127443451637</v>
      </c>
      <c r="AC67" s="47">
        <v>0.51005127443451637</v>
      </c>
      <c r="AD67" s="47">
        <v>0.25502563721725818</v>
      </c>
      <c r="AE67" s="47">
        <v>0.48964922345713568</v>
      </c>
      <c r="AF67" s="47">
        <v>0.40804101954761313</v>
      </c>
      <c r="AG67" s="47">
        <v>0.30603076466070983</v>
      </c>
      <c r="AH67" s="47">
        <v>0.30603076466070983</v>
      </c>
      <c r="AI67" s="47">
        <v>0</v>
      </c>
      <c r="AJ67" s="47">
        <v>0</v>
      </c>
      <c r="AK67" s="47">
        <v>0</v>
      </c>
      <c r="AL67" s="47">
        <v>0</v>
      </c>
      <c r="AM67" s="47">
        <v>0</v>
      </c>
      <c r="AN67" s="47">
        <v>0</v>
      </c>
      <c r="AO67" s="47">
        <v>0</v>
      </c>
      <c r="AP67" s="47">
        <v>0</v>
      </c>
      <c r="AQ67" s="47">
        <v>0</v>
      </c>
      <c r="AR67" s="47">
        <v>0</v>
      </c>
      <c r="AS67" s="47">
        <v>0</v>
      </c>
      <c r="AT67" s="47">
        <v>0</v>
      </c>
      <c r="AU67" s="47">
        <v>0</v>
      </c>
      <c r="AV67" s="47">
        <v>0</v>
      </c>
      <c r="AW67" s="47">
        <v>0</v>
      </c>
      <c r="AX67" s="47">
        <v>0</v>
      </c>
      <c r="AY67" s="47">
        <v>0</v>
      </c>
      <c r="AZ67" s="47">
        <v>0</v>
      </c>
      <c r="BA67" s="47">
        <v>0</v>
      </c>
      <c r="BB67" s="47">
        <v>0</v>
      </c>
      <c r="BC67" s="47">
        <v>0</v>
      </c>
      <c r="BD67" s="47">
        <v>0</v>
      </c>
      <c r="BE67" s="47">
        <v>0</v>
      </c>
      <c r="BF67" s="47">
        <v>0</v>
      </c>
      <c r="BG67" s="47">
        <v>0</v>
      </c>
      <c r="BH67" s="47">
        <v>0</v>
      </c>
      <c r="BI67" s="47">
        <v>0</v>
      </c>
      <c r="BJ67" s="47">
        <v>0</v>
      </c>
      <c r="BK67" s="47">
        <v>0</v>
      </c>
    </row>
    <row r="68" spans="1:63">
      <c r="A68" s="8" t="s">
        <v>110</v>
      </c>
      <c r="B68" s="39">
        <v>17.537599999999998</v>
      </c>
      <c r="C68" s="22"/>
      <c r="D68" s="22"/>
      <c r="E68" s="22"/>
      <c r="F68" s="22"/>
      <c r="G68" s="22"/>
      <c r="H68" s="22"/>
      <c r="I68" s="22"/>
      <c r="J68" s="22">
        <v>6.120615293214196</v>
      </c>
      <c r="K68" s="24">
        <f t="shared" ref="K68:K98" si="17">SUM(C68:J68)</f>
        <v>6.120615293214196</v>
      </c>
      <c r="L68" s="23">
        <f t="shared" ref="L68:L98" si="18">U68+V68</f>
        <v>4.5190542914898151</v>
      </c>
      <c r="M68" s="40">
        <f t="shared" ref="M68:M98" si="19">K68+L68</f>
        <v>10.639669584704011</v>
      </c>
      <c r="O68" s="38">
        <f t="shared" ref="O68:O98" si="20">-SUM(P68:S68,U68)</f>
        <v>-7.242728096970132</v>
      </c>
      <c r="P68" s="38">
        <f t="shared" si="13"/>
        <v>0.61206152932141966</v>
      </c>
      <c r="Q68" s="38">
        <f t="shared" si="14"/>
        <v>0</v>
      </c>
      <c r="R68" s="38">
        <f t="shared" si="15"/>
        <v>0</v>
      </c>
      <c r="S68" s="38">
        <f t="shared" si="16"/>
        <v>6.6306665676487127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4.5190542914898151</v>
      </c>
      <c r="W68" s="53"/>
      <c r="X68" s="47">
        <v>0</v>
      </c>
      <c r="Y68" s="47">
        <v>0.30603076466070983</v>
      </c>
      <c r="Z68" s="47">
        <v>0.30603076466070983</v>
      </c>
      <c r="AA68" s="47">
        <v>1.122112803755936</v>
      </c>
      <c r="AB68" s="47">
        <v>0.51005127443451637</v>
      </c>
      <c r="AC68" s="47">
        <v>0.51005127443451637</v>
      </c>
      <c r="AD68" s="47">
        <v>0.25502563721725818</v>
      </c>
      <c r="AE68" s="47">
        <v>0.48964922345713568</v>
      </c>
      <c r="AF68" s="47">
        <v>0.40804101954761313</v>
      </c>
      <c r="AG68" s="47">
        <v>0.30603076466070983</v>
      </c>
      <c r="AH68" s="47">
        <v>0.30603076466070983</v>
      </c>
      <c r="AI68" s="47">
        <v>0</v>
      </c>
      <c r="AJ68" s="47">
        <v>0</v>
      </c>
      <c r="AK68" s="47">
        <v>0</v>
      </c>
      <c r="AL68" s="47">
        <v>0</v>
      </c>
      <c r="AM68" s="47">
        <v>0</v>
      </c>
      <c r="AN68" s="47">
        <v>0</v>
      </c>
      <c r="AO68" s="47">
        <v>0</v>
      </c>
      <c r="AP68" s="47">
        <v>0</v>
      </c>
      <c r="AQ68" s="47">
        <v>0</v>
      </c>
      <c r="AR68" s="47">
        <v>0</v>
      </c>
      <c r="AS68" s="47">
        <v>0</v>
      </c>
      <c r="AT68" s="47">
        <v>0</v>
      </c>
      <c r="AU68" s="47">
        <v>0</v>
      </c>
      <c r="AV68" s="47">
        <v>0</v>
      </c>
      <c r="AW68" s="47">
        <v>0</v>
      </c>
      <c r="AX68" s="47">
        <v>0</v>
      </c>
      <c r="AY68" s="47">
        <v>0</v>
      </c>
      <c r="AZ68" s="47">
        <v>0</v>
      </c>
      <c r="BA68" s="47">
        <v>0</v>
      </c>
      <c r="BB68" s="47">
        <v>0</v>
      </c>
      <c r="BC68" s="47">
        <v>0</v>
      </c>
      <c r="BD68" s="47">
        <v>0</v>
      </c>
      <c r="BE68" s="47">
        <v>0</v>
      </c>
      <c r="BF68" s="47">
        <v>0</v>
      </c>
      <c r="BG68" s="47">
        <v>0</v>
      </c>
      <c r="BH68" s="47">
        <v>0</v>
      </c>
      <c r="BI68" s="47">
        <v>0</v>
      </c>
      <c r="BJ68" s="47">
        <v>0</v>
      </c>
      <c r="BK68" s="47">
        <v>0</v>
      </c>
    </row>
    <row r="69" spans="1:63">
      <c r="A69" s="8" t="s">
        <v>111</v>
      </c>
      <c r="B69" s="39">
        <v>17.833599999999997</v>
      </c>
      <c r="C69" s="22"/>
      <c r="D69" s="22"/>
      <c r="E69" s="22"/>
      <c r="F69" s="22"/>
      <c r="G69" s="22"/>
      <c r="H69" s="22"/>
      <c r="I69" s="22"/>
      <c r="J69" s="22">
        <v>6.120615293214196</v>
      </c>
      <c r="K69" s="24">
        <f t="shared" si="17"/>
        <v>6.120615293214196</v>
      </c>
      <c r="L69" s="23">
        <f t="shared" si="18"/>
        <v>4.5190542914898151</v>
      </c>
      <c r="M69" s="40">
        <f t="shared" si="19"/>
        <v>10.639669584704011</v>
      </c>
      <c r="O69" s="38">
        <f t="shared" si="20"/>
        <v>-7.242728096970132</v>
      </c>
      <c r="P69" s="38">
        <f t="shared" si="13"/>
        <v>0.61206152932141966</v>
      </c>
      <c r="Q69" s="38">
        <f t="shared" si="14"/>
        <v>0</v>
      </c>
      <c r="R69" s="38">
        <f t="shared" si="15"/>
        <v>0</v>
      </c>
      <c r="S69" s="38">
        <f t="shared" si="16"/>
        <v>6.6306665676487127</v>
      </c>
      <c r="T69">
        <v>68</v>
      </c>
      <c r="U69" s="46">
        <f>IFERROR(-HLOOKUP($U$1,IEX!$W$2:$BH$98,T69,FALSE),0)</f>
        <v>0</v>
      </c>
      <c r="V69" s="47">
        <f t="shared" si="21"/>
        <v>4.5190542914898151</v>
      </c>
      <c r="W69" s="53"/>
      <c r="X69" s="47">
        <v>0</v>
      </c>
      <c r="Y69" s="47">
        <v>0.30603076466070983</v>
      </c>
      <c r="Z69" s="47">
        <v>0.30603076466070983</v>
      </c>
      <c r="AA69" s="47">
        <v>1.122112803755936</v>
      </c>
      <c r="AB69" s="47">
        <v>0.51005127443451637</v>
      </c>
      <c r="AC69" s="47">
        <v>0.51005127443451637</v>
      </c>
      <c r="AD69" s="47">
        <v>0.25502563721725818</v>
      </c>
      <c r="AE69" s="47">
        <v>0.48964922345713568</v>
      </c>
      <c r="AF69" s="47">
        <v>0.40804101954761313</v>
      </c>
      <c r="AG69" s="47">
        <v>0.30603076466070983</v>
      </c>
      <c r="AH69" s="47">
        <v>0.30603076466070983</v>
      </c>
      <c r="AI69" s="47">
        <v>0</v>
      </c>
      <c r="AJ69" s="47">
        <v>0</v>
      </c>
      <c r="AK69" s="47">
        <v>0</v>
      </c>
      <c r="AL69" s="47">
        <v>0</v>
      </c>
      <c r="AM69" s="47">
        <v>0</v>
      </c>
      <c r="AN69" s="47">
        <v>0</v>
      </c>
      <c r="AO69" s="47">
        <v>0</v>
      </c>
      <c r="AP69" s="47">
        <v>0</v>
      </c>
      <c r="AQ69" s="47">
        <v>0</v>
      </c>
      <c r="AR69" s="47">
        <v>0</v>
      </c>
      <c r="AS69" s="47">
        <v>0</v>
      </c>
      <c r="AT69" s="47">
        <v>0</v>
      </c>
      <c r="AU69" s="47">
        <v>0</v>
      </c>
      <c r="AV69" s="47">
        <v>0</v>
      </c>
      <c r="AW69" s="47">
        <v>0</v>
      </c>
      <c r="AX69" s="47">
        <v>0</v>
      </c>
      <c r="AY69" s="47">
        <v>0</v>
      </c>
      <c r="AZ69" s="47">
        <v>0</v>
      </c>
      <c r="BA69" s="47">
        <v>0</v>
      </c>
      <c r="BB69" s="47">
        <v>0</v>
      </c>
      <c r="BC69" s="47">
        <v>0</v>
      </c>
      <c r="BD69" s="47">
        <v>0</v>
      </c>
      <c r="BE69" s="47">
        <v>0</v>
      </c>
      <c r="BF69" s="47">
        <v>0</v>
      </c>
      <c r="BG69" s="47">
        <v>0</v>
      </c>
      <c r="BH69" s="47">
        <v>0</v>
      </c>
      <c r="BI69" s="47">
        <v>0</v>
      </c>
      <c r="BJ69" s="47">
        <v>0</v>
      </c>
      <c r="BK69" s="47">
        <v>0</v>
      </c>
    </row>
    <row r="70" spans="1:63">
      <c r="A70" s="8" t="s">
        <v>112</v>
      </c>
      <c r="B70" s="39">
        <v>17.622799999999998</v>
      </c>
      <c r="C70" s="22"/>
      <c r="D70" s="22"/>
      <c r="E70" s="22"/>
      <c r="F70" s="22"/>
      <c r="G70" s="22"/>
      <c r="H70" s="22"/>
      <c r="I70" s="22"/>
      <c r="J70" s="22">
        <v>6.120615293214196</v>
      </c>
      <c r="K70" s="24">
        <f t="shared" si="17"/>
        <v>6.120615293214196</v>
      </c>
      <c r="L70" s="23">
        <f t="shared" si="18"/>
        <v>4.5190542914898151</v>
      </c>
      <c r="M70" s="40">
        <f t="shared" si="19"/>
        <v>10.639669584704011</v>
      </c>
      <c r="O70" s="38">
        <f t="shared" si="20"/>
        <v>-7.242728096970132</v>
      </c>
      <c r="P70" s="38">
        <f t="shared" si="13"/>
        <v>0.61206152932141966</v>
      </c>
      <c r="Q70" s="38">
        <f t="shared" si="14"/>
        <v>0</v>
      </c>
      <c r="R70" s="38">
        <f t="shared" si="15"/>
        <v>0</v>
      </c>
      <c r="S70" s="38">
        <f t="shared" si="16"/>
        <v>6.6306665676487127</v>
      </c>
      <c r="T70">
        <v>69</v>
      </c>
      <c r="U70" s="46">
        <f>IFERROR(-HLOOKUP($U$1,IEX!$W$2:$BH$98,T70,FALSE),0)</f>
        <v>0</v>
      </c>
      <c r="V70" s="47">
        <f t="shared" si="21"/>
        <v>4.5190542914898151</v>
      </c>
      <c r="W70" s="53"/>
      <c r="X70" s="47">
        <v>0</v>
      </c>
      <c r="Y70" s="47">
        <v>0.30603076466070983</v>
      </c>
      <c r="Z70" s="47">
        <v>0.30603076466070983</v>
      </c>
      <c r="AA70" s="47">
        <v>1.122112803755936</v>
      </c>
      <c r="AB70" s="47">
        <v>0.51005127443451637</v>
      </c>
      <c r="AC70" s="47">
        <v>0.51005127443451637</v>
      </c>
      <c r="AD70" s="47">
        <v>0.25502563721725818</v>
      </c>
      <c r="AE70" s="47">
        <v>0.48964922345713568</v>
      </c>
      <c r="AF70" s="47">
        <v>0.40804101954761313</v>
      </c>
      <c r="AG70" s="47">
        <v>0.30603076466070983</v>
      </c>
      <c r="AH70" s="47">
        <v>0.30603076466070983</v>
      </c>
      <c r="AI70" s="47">
        <v>0</v>
      </c>
      <c r="AJ70" s="47">
        <v>0</v>
      </c>
      <c r="AK70" s="47">
        <v>0</v>
      </c>
      <c r="AL70" s="47">
        <v>0</v>
      </c>
      <c r="AM70" s="47">
        <v>0</v>
      </c>
      <c r="AN70" s="47">
        <v>0</v>
      </c>
      <c r="AO70" s="47">
        <v>0</v>
      </c>
      <c r="AP70" s="47">
        <v>0</v>
      </c>
      <c r="AQ70" s="47">
        <v>0</v>
      </c>
      <c r="AR70" s="47">
        <v>0</v>
      </c>
      <c r="AS70" s="47">
        <v>0</v>
      </c>
      <c r="AT70" s="47">
        <v>0</v>
      </c>
      <c r="AU70" s="47">
        <v>0</v>
      </c>
      <c r="AV70" s="47">
        <v>0</v>
      </c>
      <c r="AW70" s="47">
        <v>0</v>
      </c>
      <c r="AX70" s="47">
        <v>0</v>
      </c>
      <c r="AY70" s="47">
        <v>0</v>
      </c>
      <c r="AZ70" s="47">
        <v>0</v>
      </c>
      <c r="BA70" s="47">
        <v>0</v>
      </c>
      <c r="BB70" s="47">
        <v>0</v>
      </c>
      <c r="BC70" s="47">
        <v>0</v>
      </c>
      <c r="BD70" s="47">
        <v>0</v>
      </c>
      <c r="BE70" s="47">
        <v>0</v>
      </c>
      <c r="BF70" s="47">
        <v>0</v>
      </c>
      <c r="BG70" s="47">
        <v>0</v>
      </c>
      <c r="BH70" s="47">
        <v>0</v>
      </c>
      <c r="BI70" s="47">
        <v>0</v>
      </c>
      <c r="BJ70" s="47">
        <v>0</v>
      </c>
      <c r="BK70" s="47">
        <v>0</v>
      </c>
    </row>
    <row r="71" spans="1:63">
      <c r="A71" s="8" t="s">
        <v>113</v>
      </c>
      <c r="B71" s="39">
        <v>17.282400000000003</v>
      </c>
      <c r="C71" s="22"/>
      <c r="D71" s="22"/>
      <c r="E71" s="22"/>
      <c r="F71" s="22"/>
      <c r="G71" s="22"/>
      <c r="H71" s="22"/>
      <c r="I71" s="22"/>
      <c r="J71" s="22">
        <v>6.120615293214196</v>
      </c>
      <c r="K71" s="24">
        <f t="shared" si="17"/>
        <v>6.120615293214196</v>
      </c>
      <c r="L71" s="23">
        <f t="shared" si="18"/>
        <v>4.5190542914898151</v>
      </c>
      <c r="M71" s="40">
        <f t="shared" si="19"/>
        <v>10.639669584704011</v>
      </c>
      <c r="O71" s="38">
        <f t="shared" si="20"/>
        <v>-7.242728096970132</v>
      </c>
      <c r="P71" s="38">
        <f t="shared" si="13"/>
        <v>0.61206152932141966</v>
      </c>
      <c r="Q71" s="38">
        <f t="shared" si="14"/>
        <v>0</v>
      </c>
      <c r="R71" s="38">
        <f t="shared" si="15"/>
        <v>0</v>
      </c>
      <c r="S71" s="38">
        <f t="shared" si="16"/>
        <v>6.6306665676487127</v>
      </c>
      <c r="T71">
        <v>70</v>
      </c>
      <c r="U71" s="46">
        <f>IFERROR(-HLOOKUP($U$1,IEX!$W$2:$BH$98,T71,FALSE),0)</f>
        <v>0</v>
      </c>
      <c r="V71" s="47">
        <f t="shared" si="21"/>
        <v>4.5190542914898151</v>
      </c>
      <c r="W71" s="53"/>
      <c r="X71" s="47">
        <v>0</v>
      </c>
      <c r="Y71" s="47">
        <v>0.30603076466070983</v>
      </c>
      <c r="Z71" s="47">
        <v>0.30603076466070983</v>
      </c>
      <c r="AA71" s="47">
        <v>1.122112803755936</v>
      </c>
      <c r="AB71" s="47">
        <v>0.51005127443451637</v>
      </c>
      <c r="AC71" s="47">
        <v>0.51005127443451637</v>
      </c>
      <c r="AD71" s="47">
        <v>0.25502563721725818</v>
      </c>
      <c r="AE71" s="47">
        <v>0.48964922345713568</v>
      </c>
      <c r="AF71" s="47">
        <v>0.40804101954761313</v>
      </c>
      <c r="AG71" s="47">
        <v>0.30603076466070983</v>
      </c>
      <c r="AH71" s="47">
        <v>0.30603076466070983</v>
      </c>
      <c r="AI71" s="47">
        <v>0</v>
      </c>
      <c r="AJ71" s="47">
        <v>0</v>
      </c>
      <c r="AK71" s="47">
        <v>0</v>
      </c>
      <c r="AL71" s="47">
        <v>0</v>
      </c>
      <c r="AM71" s="47">
        <v>0</v>
      </c>
      <c r="AN71" s="47">
        <v>0</v>
      </c>
      <c r="AO71" s="47">
        <v>0</v>
      </c>
      <c r="AP71" s="47">
        <v>0</v>
      </c>
      <c r="AQ71" s="47">
        <v>0</v>
      </c>
      <c r="AR71" s="47">
        <v>0</v>
      </c>
      <c r="AS71" s="47">
        <v>0</v>
      </c>
      <c r="AT71" s="47">
        <v>0</v>
      </c>
      <c r="AU71" s="47">
        <v>0</v>
      </c>
      <c r="AV71" s="47">
        <v>0</v>
      </c>
      <c r="AW71" s="47">
        <v>0</v>
      </c>
      <c r="AX71" s="47">
        <v>0</v>
      </c>
      <c r="AY71" s="47">
        <v>0</v>
      </c>
      <c r="AZ71" s="47">
        <v>0</v>
      </c>
      <c r="BA71" s="47">
        <v>0</v>
      </c>
      <c r="BB71" s="47">
        <v>0</v>
      </c>
      <c r="BC71" s="47">
        <v>0</v>
      </c>
      <c r="BD71" s="47">
        <v>0</v>
      </c>
      <c r="BE71" s="47">
        <v>0</v>
      </c>
      <c r="BF71" s="47">
        <v>0</v>
      </c>
      <c r="BG71" s="47">
        <v>0</v>
      </c>
      <c r="BH71" s="47">
        <v>0</v>
      </c>
      <c r="BI71" s="47">
        <v>0</v>
      </c>
      <c r="BJ71" s="47">
        <v>0</v>
      </c>
      <c r="BK71" s="47">
        <v>0</v>
      </c>
    </row>
    <row r="72" spans="1:63">
      <c r="A72" s="8" t="s">
        <v>114</v>
      </c>
      <c r="B72" s="39">
        <v>17.4268</v>
      </c>
      <c r="C72" s="22"/>
      <c r="D72" s="22"/>
      <c r="E72" s="22"/>
      <c r="F72" s="22"/>
      <c r="G72" s="22"/>
      <c r="H72" s="22"/>
      <c r="I72" s="22"/>
      <c r="J72" s="22">
        <v>6.120615293214196</v>
      </c>
      <c r="K72" s="24">
        <f t="shared" si="17"/>
        <v>6.120615293214196</v>
      </c>
      <c r="L72" s="23">
        <f t="shared" si="18"/>
        <v>4.5190542914898151</v>
      </c>
      <c r="M72" s="40">
        <f t="shared" si="19"/>
        <v>10.639669584704011</v>
      </c>
      <c r="O72" s="38">
        <f t="shared" si="20"/>
        <v>-7.242728096970132</v>
      </c>
      <c r="P72" s="38">
        <f t="shared" si="13"/>
        <v>0.61206152932141966</v>
      </c>
      <c r="Q72" s="38">
        <f t="shared" si="14"/>
        <v>0</v>
      </c>
      <c r="R72" s="38">
        <f t="shared" si="15"/>
        <v>0</v>
      </c>
      <c r="S72" s="38">
        <f t="shared" si="16"/>
        <v>6.6306665676487127</v>
      </c>
      <c r="T72">
        <v>71</v>
      </c>
      <c r="U72" s="46">
        <f>IFERROR(-HLOOKUP($U$1,IEX!$W$2:$BH$98,T72,FALSE),0)</f>
        <v>0</v>
      </c>
      <c r="V72" s="47">
        <f t="shared" si="21"/>
        <v>4.5190542914898151</v>
      </c>
      <c r="W72" s="53"/>
      <c r="X72" s="47">
        <v>0</v>
      </c>
      <c r="Y72" s="47">
        <v>0.30603076466070983</v>
      </c>
      <c r="Z72" s="47">
        <v>0.30603076466070983</v>
      </c>
      <c r="AA72" s="47">
        <v>1.122112803755936</v>
      </c>
      <c r="AB72" s="47">
        <v>0.51005127443451637</v>
      </c>
      <c r="AC72" s="47">
        <v>0.51005127443451637</v>
      </c>
      <c r="AD72" s="47">
        <v>0.25502563721725818</v>
      </c>
      <c r="AE72" s="47">
        <v>0.48964922345713568</v>
      </c>
      <c r="AF72" s="47">
        <v>0.40804101954761313</v>
      </c>
      <c r="AG72" s="47">
        <v>0.30603076466070983</v>
      </c>
      <c r="AH72" s="47">
        <v>0.30603076466070983</v>
      </c>
      <c r="AI72" s="47">
        <v>0</v>
      </c>
      <c r="AJ72" s="47">
        <v>0</v>
      </c>
      <c r="AK72" s="47">
        <v>0</v>
      </c>
      <c r="AL72" s="47">
        <v>0</v>
      </c>
      <c r="AM72" s="47">
        <v>0</v>
      </c>
      <c r="AN72" s="47">
        <v>0</v>
      </c>
      <c r="AO72" s="47">
        <v>0</v>
      </c>
      <c r="AP72" s="47">
        <v>0</v>
      </c>
      <c r="AQ72" s="47">
        <v>0</v>
      </c>
      <c r="AR72" s="47">
        <v>0</v>
      </c>
      <c r="AS72" s="47">
        <v>0</v>
      </c>
      <c r="AT72" s="47">
        <v>0</v>
      </c>
      <c r="AU72" s="47">
        <v>0</v>
      </c>
      <c r="AV72" s="47">
        <v>0</v>
      </c>
      <c r="AW72" s="47">
        <v>0</v>
      </c>
      <c r="AX72" s="47">
        <v>0</v>
      </c>
      <c r="AY72" s="47">
        <v>0</v>
      </c>
      <c r="AZ72" s="47">
        <v>0</v>
      </c>
      <c r="BA72" s="47">
        <v>0</v>
      </c>
      <c r="BB72" s="47">
        <v>0</v>
      </c>
      <c r="BC72" s="47">
        <v>0</v>
      </c>
      <c r="BD72" s="47">
        <v>0</v>
      </c>
      <c r="BE72" s="47">
        <v>0</v>
      </c>
      <c r="BF72" s="47">
        <v>0</v>
      </c>
      <c r="BG72" s="47">
        <v>0</v>
      </c>
      <c r="BH72" s="47">
        <v>0</v>
      </c>
      <c r="BI72" s="47">
        <v>0</v>
      </c>
      <c r="BJ72" s="47">
        <v>0</v>
      </c>
      <c r="BK72" s="47">
        <v>0</v>
      </c>
    </row>
    <row r="73" spans="1:63">
      <c r="A73" s="8" t="s">
        <v>115</v>
      </c>
      <c r="B73" s="39">
        <v>17.244799999999998</v>
      </c>
      <c r="C73" s="22"/>
      <c r="D73" s="22"/>
      <c r="E73" s="22"/>
      <c r="F73" s="22"/>
      <c r="G73" s="22"/>
      <c r="H73" s="22"/>
      <c r="I73" s="22"/>
      <c r="J73" s="22">
        <v>6.120615293214196</v>
      </c>
      <c r="K73" s="24">
        <f t="shared" si="17"/>
        <v>6.120615293214196</v>
      </c>
      <c r="L73" s="23">
        <f t="shared" si="18"/>
        <v>4.5190542914898151</v>
      </c>
      <c r="M73" s="40">
        <f t="shared" si="19"/>
        <v>10.639669584704011</v>
      </c>
      <c r="O73" s="38">
        <f t="shared" si="20"/>
        <v>-7.242728096970132</v>
      </c>
      <c r="P73" s="38">
        <f t="shared" si="13"/>
        <v>0.61206152932141966</v>
      </c>
      <c r="Q73" s="38">
        <f t="shared" si="14"/>
        <v>0</v>
      </c>
      <c r="R73" s="38">
        <f t="shared" si="15"/>
        <v>0</v>
      </c>
      <c r="S73" s="38">
        <f t="shared" si="16"/>
        <v>6.6306665676487127</v>
      </c>
      <c r="T73">
        <v>72</v>
      </c>
      <c r="U73" s="46">
        <f>IFERROR(-HLOOKUP($U$1,IEX!$W$2:$BH$98,T73,FALSE),0)</f>
        <v>0</v>
      </c>
      <c r="V73" s="47">
        <f t="shared" si="21"/>
        <v>4.5190542914898151</v>
      </c>
      <c r="W73" s="53"/>
      <c r="X73" s="47">
        <v>0</v>
      </c>
      <c r="Y73" s="47">
        <v>0.30603076466070983</v>
      </c>
      <c r="Z73" s="47">
        <v>0.30603076466070983</v>
      </c>
      <c r="AA73" s="47">
        <v>1.122112803755936</v>
      </c>
      <c r="AB73" s="47">
        <v>0.51005127443451637</v>
      </c>
      <c r="AC73" s="47">
        <v>0.51005127443451637</v>
      </c>
      <c r="AD73" s="47">
        <v>0.25502563721725818</v>
      </c>
      <c r="AE73" s="47">
        <v>0.48964922345713568</v>
      </c>
      <c r="AF73" s="47">
        <v>0.40804101954761313</v>
      </c>
      <c r="AG73" s="47">
        <v>0.30603076466070983</v>
      </c>
      <c r="AH73" s="47">
        <v>0.30603076466070983</v>
      </c>
      <c r="AI73" s="47">
        <v>0</v>
      </c>
      <c r="AJ73" s="47">
        <v>0</v>
      </c>
      <c r="AK73" s="47">
        <v>0</v>
      </c>
      <c r="AL73" s="47">
        <v>0</v>
      </c>
      <c r="AM73" s="47">
        <v>0</v>
      </c>
      <c r="AN73" s="47">
        <v>0</v>
      </c>
      <c r="AO73" s="47">
        <v>0</v>
      </c>
      <c r="AP73" s="47">
        <v>0</v>
      </c>
      <c r="AQ73" s="47">
        <v>0</v>
      </c>
      <c r="AR73" s="47">
        <v>0</v>
      </c>
      <c r="AS73" s="47">
        <v>0</v>
      </c>
      <c r="AT73" s="47">
        <v>0</v>
      </c>
      <c r="AU73" s="47">
        <v>0</v>
      </c>
      <c r="AV73" s="47">
        <v>0</v>
      </c>
      <c r="AW73" s="47">
        <v>0</v>
      </c>
      <c r="AX73" s="47">
        <v>0</v>
      </c>
      <c r="AY73" s="47">
        <v>0</v>
      </c>
      <c r="AZ73" s="47">
        <v>0</v>
      </c>
      <c r="BA73" s="47">
        <v>0</v>
      </c>
      <c r="BB73" s="47">
        <v>0</v>
      </c>
      <c r="BC73" s="47">
        <v>0</v>
      </c>
      <c r="BD73" s="47">
        <v>0</v>
      </c>
      <c r="BE73" s="47">
        <v>0</v>
      </c>
      <c r="BF73" s="47">
        <v>0</v>
      </c>
      <c r="BG73" s="47">
        <v>0</v>
      </c>
      <c r="BH73" s="47">
        <v>0</v>
      </c>
      <c r="BI73" s="47">
        <v>0</v>
      </c>
      <c r="BJ73" s="47">
        <v>0</v>
      </c>
      <c r="BK73" s="47">
        <v>0</v>
      </c>
    </row>
    <row r="74" spans="1:63">
      <c r="A74" s="8" t="s">
        <v>116</v>
      </c>
      <c r="B74" s="39">
        <v>17.615200000000002</v>
      </c>
      <c r="C74" s="22"/>
      <c r="D74" s="22"/>
      <c r="E74" s="22"/>
      <c r="F74" s="22"/>
      <c r="G74" s="22"/>
      <c r="H74" s="22"/>
      <c r="I74" s="22"/>
      <c r="J74" s="22">
        <v>6.120615293214196</v>
      </c>
      <c r="K74" s="24">
        <f t="shared" si="17"/>
        <v>6.120615293214196</v>
      </c>
      <c r="L74" s="23">
        <f t="shared" si="18"/>
        <v>4.5190542914898151</v>
      </c>
      <c r="M74" s="40">
        <f t="shared" si="19"/>
        <v>10.639669584704011</v>
      </c>
      <c r="O74" s="38">
        <f t="shared" si="20"/>
        <v>-7.242728096970132</v>
      </c>
      <c r="P74" s="38">
        <f t="shared" si="13"/>
        <v>0.61206152932141966</v>
      </c>
      <c r="Q74" s="38">
        <f t="shared" si="14"/>
        <v>0</v>
      </c>
      <c r="R74" s="38">
        <f t="shared" si="15"/>
        <v>0</v>
      </c>
      <c r="S74" s="38">
        <f t="shared" si="16"/>
        <v>6.6306665676487127</v>
      </c>
      <c r="T74">
        <v>73</v>
      </c>
      <c r="U74" s="46">
        <f>IFERROR(-HLOOKUP($U$1,IEX!$W$2:$BH$98,T74,FALSE),0)</f>
        <v>0</v>
      </c>
      <c r="V74" s="47">
        <f t="shared" si="21"/>
        <v>4.5190542914898151</v>
      </c>
      <c r="W74" s="53"/>
      <c r="X74" s="47">
        <v>0</v>
      </c>
      <c r="Y74" s="47">
        <v>0.30603076466070983</v>
      </c>
      <c r="Z74" s="47">
        <v>0.30603076466070983</v>
      </c>
      <c r="AA74" s="47">
        <v>1.122112803755936</v>
      </c>
      <c r="AB74" s="47">
        <v>0.51005127443451637</v>
      </c>
      <c r="AC74" s="47">
        <v>0.51005127443451637</v>
      </c>
      <c r="AD74" s="47">
        <v>0.25502563721725818</v>
      </c>
      <c r="AE74" s="47">
        <v>0.48964922345713568</v>
      </c>
      <c r="AF74" s="47">
        <v>0.40804101954761313</v>
      </c>
      <c r="AG74" s="47">
        <v>0.30603076466070983</v>
      </c>
      <c r="AH74" s="47">
        <v>0.30603076466070983</v>
      </c>
      <c r="AI74" s="47">
        <v>0</v>
      </c>
      <c r="AJ74" s="47">
        <v>0</v>
      </c>
      <c r="AK74" s="47">
        <v>0</v>
      </c>
      <c r="AL74" s="47">
        <v>0</v>
      </c>
      <c r="AM74" s="47">
        <v>0</v>
      </c>
      <c r="AN74" s="47">
        <v>0</v>
      </c>
      <c r="AO74" s="47">
        <v>0</v>
      </c>
      <c r="AP74" s="47">
        <v>0</v>
      </c>
      <c r="AQ74" s="47">
        <v>0</v>
      </c>
      <c r="AR74" s="47">
        <v>0</v>
      </c>
      <c r="AS74" s="47">
        <v>0</v>
      </c>
      <c r="AT74" s="47">
        <v>0</v>
      </c>
      <c r="AU74" s="47">
        <v>0</v>
      </c>
      <c r="AV74" s="47">
        <v>0</v>
      </c>
      <c r="AW74" s="47">
        <v>0</v>
      </c>
      <c r="AX74" s="47">
        <v>0</v>
      </c>
      <c r="AY74" s="47">
        <v>0</v>
      </c>
      <c r="AZ74" s="47">
        <v>0</v>
      </c>
      <c r="BA74" s="47">
        <v>0</v>
      </c>
      <c r="BB74" s="47">
        <v>0</v>
      </c>
      <c r="BC74" s="47">
        <v>0</v>
      </c>
      <c r="BD74" s="47">
        <v>0</v>
      </c>
      <c r="BE74" s="47">
        <v>0</v>
      </c>
      <c r="BF74" s="47">
        <v>0</v>
      </c>
      <c r="BG74" s="47">
        <v>0</v>
      </c>
      <c r="BH74" s="47">
        <v>0</v>
      </c>
      <c r="BI74" s="47">
        <v>0</v>
      </c>
      <c r="BJ74" s="47">
        <v>0</v>
      </c>
      <c r="BK74" s="47">
        <v>0</v>
      </c>
    </row>
    <row r="75" spans="1:63">
      <c r="A75" s="8" t="s">
        <v>117</v>
      </c>
      <c r="B75" s="39">
        <v>18.3048</v>
      </c>
      <c r="C75" s="22"/>
      <c r="D75" s="22"/>
      <c r="E75" s="22"/>
      <c r="F75" s="22"/>
      <c r="G75" s="22"/>
      <c r="H75" s="22"/>
      <c r="I75" s="22"/>
      <c r="J75" s="22">
        <v>6.120615293214196</v>
      </c>
      <c r="K75" s="24">
        <f t="shared" si="17"/>
        <v>6.120615293214196</v>
      </c>
      <c r="L75" s="23">
        <f t="shared" si="18"/>
        <v>4.5190542914898151</v>
      </c>
      <c r="M75" s="40">
        <f t="shared" si="19"/>
        <v>10.639669584704011</v>
      </c>
      <c r="O75" s="38">
        <f t="shared" si="20"/>
        <v>-7.242728096970132</v>
      </c>
      <c r="P75" s="38">
        <f t="shared" si="13"/>
        <v>0.61206152932141966</v>
      </c>
      <c r="Q75" s="38">
        <f t="shared" si="14"/>
        <v>0</v>
      </c>
      <c r="R75" s="38">
        <f t="shared" si="15"/>
        <v>0</v>
      </c>
      <c r="S75" s="38">
        <f t="shared" si="16"/>
        <v>6.6306665676487127</v>
      </c>
      <c r="T75">
        <v>74</v>
      </c>
      <c r="U75" s="46">
        <f>IFERROR(-HLOOKUP($U$1,IEX!$W$2:$BH$98,T75,FALSE),0)</f>
        <v>0</v>
      </c>
      <c r="V75" s="47">
        <f t="shared" si="21"/>
        <v>4.5190542914898151</v>
      </c>
      <c r="W75" s="53"/>
      <c r="X75" s="47">
        <v>0</v>
      </c>
      <c r="Y75" s="47">
        <v>0.30603076466070983</v>
      </c>
      <c r="Z75" s="47">
        <v>0.30603076466070983</v>
      </c>
      <c r="AA75" s="47">
        <v>1.122112803755936</v>
      </c>
      <c r="AB75" s="47">
        <v>0.51005127443451637</v>
      </c>
      <c r="AC75" s="47">
        <v>0.51005127443451637</v>
      </c>
      <c r="AD75" s="47">
        <v>0.25502563721725818</v>
      </c>
      <c r="AE75" s="47">
        <v>0.48964922345713568</v>
      </c>
      <c r="AF75" s="47">
        <v>0.40804101954761313</v>
      </c>
      <c r="AG75" s="47">
        <v>0.30603076466070983</v>
      </c>
      <c r="AH75" s="47">
        <v>0.30603076466070983</v>
      </c>
      <c r="AI75" s="47">
        <v>0</v>
      </c>
      <c r="AJ75" s="47">
        <v>0</v>
      </c>
      <c r="AK75" s="47">
        <v>0</v>
      </c>
      <c r="AL75" s="47">
        <v>0</v>
      </c>
      <c r="AM75" s="47">
        <v>0</v>
      </c>
      <c r="AN75" s="47">
        <v>0</v>
      </c>
      <c r="AO75" s="47">
        <v>0</v>
      </c>
      <c r="AP75" s="47">
        <v>0</v>
      </c>
      <c r="AQ75" s="47">
        <v>0</v>
      </c>
      <c r="AR75" s="47">
        <v>0</v>
      </c>
      <c r="AS75" s="47">
        <v>0</v>
      </c>
      <c r="AT75" s="47">
        <v>0</v>
      </c>
      <c r="AU75" s="47">
        <v>0</v>
      </c>
      <c r="AV75" s="47">
        <v>0</v>
      </c>
      <c r="AW75" s="47">
        <v>0</v>
      </c>
      <c r="AX75" s="47">
        <v>0</v>
      </c>
      <c r="AY75" s="47">
        <v>0</v>
      </c>
      <c r="AZ75" s="47">
        <v>0</v>
      </c>
      <c r="BA75" s="47">
        <v>0</v>
      </c>
      <c r="BB75" s="47">
        <v>0</v>
      </c>
      <c r="BC75" s="47">
        <v>0</v>
      </c>
      <c r="BD75" s="47">
        <v>0</v>
      </c>
      <c r="BE75" s="47">
        <v>0</v>
      </c>
      <c r="BF75" s="47">
        <v>0</v>
      </c>
      <c r="BG75" s="47">
        <v>0</v>
      </c>
      <c r="BH75" s="47">
        <v>0</v>
      </c>
      <c r="BI75" s="47">
        <v>0</v>
      </c>
      <c r="BJ75" s="47">
        <v>0</v>
      </c>
      <c r="BK75" s="47">
        <v>0</v>
      </c>
    </row>
    <row r="76" spans="1:63">
      <c r="A76" s="8" t="s">
        <v>118</v>
      </c>
      <c r="B76" s="39">
        <v>17.736000000000001</v>
      </c>
      <c r="C76" s="22"/>
      <c r="D76" s="22"/>
      <c r="E76" s="22"/>
      <c r="F76" s="22"/>
      <c r="G76" s="22"/>
      <c r="H76" s="22"/>
      <c r="I76" s="22"/>
      <c r="J76" s="22">
        <v>6.120615293214196</v>
      </c>
      <c r="K76" s="24">
        <f t="shared" si="17"/>
        <v>6.120615293214196</v>
      </c>
      <c r="L76" s="23">
        <f t="shared" si="18"/>
        <v>4.5190542914898151</v>
      </c>
      <c r="M76" s="40">
        <f t="shared" si="19"/>
        <v>10.639669584704011</v>
      </c>
      <c r="O76" s="38">
        <f t="shared" si="20"/>
        <v>-7.242728096970132</v>
      </c>
      <c r="P76" s="38">
        <f t="shared" si="13"/>
        <v>0.61206152932141966</v>
      </c>
      <c r="Q76" s="38">
        <f t="shared" si="14"/>
        <v>0</v>
      </c>
      <c r="R76" s="38">
        <f t="shared" si="15"/>
        <v>0</v>
      </c>
      <c r="S76" s="38">
        <f t="shared" si="16"/>
        <v>6.6306665676487127</v>
      </c>
      <c r="T76">
        <v>75</v>
      </c>
      <c r="U76" s="46">
        <f>IFERROR(-HLOOKUP($U$1,IEX!$W$2:$BH$98,T76,FALSE),0)</f>
        <v>0</v>
      </c>
      <c r="V76" s="47">
        <f t="shared" si="21"/>
        <v>4.5190542914898151</v>
      </c>
      <c r="W76" s="53"/>
      <c r="X76" s="47">
        <v>0</v>
      </c>
      <c r="Y76" s="47">
        <v>0.30603076466070983</v>
      </c>
      <c r="Z76" s="47">
        <v>0.30603076466070983</v>
      </c>
      <c r="AA76" s="47">
        <v>1.122112803755936</v>
      </c>
      <c r="AB76" s="47">
        <v>0.51005127443451637</v>
      </c>
      <c r="AC76" s="47">
        <v>0.51005127443451637</v>
      </c>
      <c r="AD76" s="47">
        <v>0.25502563721725818</v>
      </c>
      <c r="AE76" s="47">
        <v>0.48964922345713568</v>
      </c>
      <c r="AF76" s="47">
        <v>0.40804101954761313</v>
      </c>
      <c r="AG76" s="47">
        <v>0.30603076466070983</v>
      </c>
      <c r="AH76" s="47">
        <v>0.30603076466070983</v>
      </c>
      <c r="AI76" s="47">
        <v>0</v>
      </c>
      <c r="AJ76" s="47">
        <v>0</v>
      </c>
      <c r="AK76" s="47">
        <v>0</v>
      </c>
      <c r="AL76" s="47">
        <v>0</v>
      </c>
      <c r="AM76" s="47">
        <v>0</v>
      </c>
      <c r="AN76" s="47">
        <v>0</v>
      </c>
      <c r="AO76" s="47">
        <v>0</v>
      </c>
      <c r="AP76" s="47">
        <v>0</v>
      </c>
      <c r="AQ76" s="47">
        <v>0</v>
      </c>
      <c r="AR76" s="47">
        <v>0</v>
      </c>
      <c r="AS76" s="47">
        <v>0</v>
      </c>
      <c r="AT76" s="47">
        <v>0</v>
      </c>
      <c r="AU76" s="47">
        <v>0</v>
      </c>
      <c r="AV76" s="47">
        <v>0</v>
      </c>
      <c r="AW76" s="47">
        <v>0</v>
      </c>
      <c r="AX76" s="47">
        <v>0</v>
      </c>
      <c r="AY76" s="47">
        <v>0</v>
      </c>
      <c r="AZ76" s="47">
        <v>0</v>
      </c>
      <c r="BA76" s="47">
        <v>0</v>
      </c>
      <c r="BB76" s="47">
        <v>0</v>
      </c>
      <c r="BC76" s="47">
        <v>0</v>
      </c>
      <c r="BD76" s="47">
        <v>0</v>
      </c>
      <c r="BE76" s="47">
        <v>0</v>
      </c>
      <c r="BF76" s="47">
        <v>0</v>
      </c>
      <c r="BG76" s="47">
        <v>0</v>
      </c>
      <c r="BH76" s="47">
        <v>0</v>
      </c>
      <c r="BI76" s="47">
        <v>0</v>
      </c>
      <c r="BJ76" s="47">
        <v>0</v>
      </c>
      <c r="BK76" s="47">
        <v>0</v>
      </c>
    </row>
    <row r="77" spans="1:63">
      <c r="A77" s="8" t="s">
        <v>119</v>
      </c>
      <c r="B77" s="39">
        <v>17.718</v>
      </c>
      <c r="C77" s="22"/>
      <c r="D77" s="22"/>
      <c r="E77" s="22"/>
      <c r="F77" s="22"/>
      <c r="G77" s="22"/>
      <c r="H77" s="22"/>
      <c r="I77" s="22"/>
      <c r="J77" s="22">
        <v>6.120615293214196</v>
      </c>
      <c r="K77" s="24">
        <f t="shared" si="17"/>
        <v>6.120615293214196</v>
      </c>
      <c r="L77" s="23">
        <f t="shared" si="18"/>
        <v>4.5190542914898151</v>
      </c>
      <c r="M77" s="40">
        <f t="shared" si="19"/>
        <v>10.639669584704011</v>
      </c>
      <c r="O77" s="38">
        <f t="shared" si="20"/>
        <v>-7.242728096970132</v>
      </c>
      <c r="P77" s="38">
        <f t="shared" si="13"/>
        <v>0.61206152932141966</v>
      </c>
      <c r="Q77" s="38">
        <f t="shared" si="14"/>
        <v>0</v>
      </c>
      <c r="R77" s="38">
        <f t="shared" si="15"/>
        <v>0</v>
      </c>
      <c r="S77" s="38">
        <f t="shared" si="16"/>
        <v>6.6306665676487127</v>
      </c>
      <c r="T77">
        <v>76</v>
      </c>
      <c r="U77" s="46">
        <f>IFERROR(-HLOOKUP($U$1,IEX!$W$2:$BH$98,T77,FALSE),0)</f>
        <v>0</v>
      </c>
      <c r="V77" s="47">
        <f t="shared" si="21"/>
        <v>4.5190542914898151</v>
      </c>
      <c r="W77" s="53"/>
      <c r="X77" s="47">
        <v>0</v>
      </c>
      <c r="Y77" s="47">
        <v>0.30603076466070983</v>
      </c>
      <c r="Z77" s="47">
        <v>0.30603076466070983</v>
      </c>
      <c r="AA77" s="47">
        <v>1.122112803755936</v>
      </c>
      <c r="AB77" s="47">
        <v>0.51005127443451637</v>
      </c>
      <c r="AC77" s="47">
        <v>0.51005127443451637</v>
      </c>
      <c r="AD77" s="47">
        <v>0.25502563721725818</v>
      </c>
      <c r="AE77" s="47">
        <v>0.48964922345713568</v>
      </c>
      <c r="AF77" s="47">
        <v>0.40804101954761313</v>
      </c>
      <c r="AG77" s="47">
        <v>0.30603076466070983</v>
      </c>
      <c r="AH77" s="47">
        <v>0.30603076466070983</v>
      </c>
      <c r="AI77" s="47">
        <v>0</v>
      </c>
      <c r="AJ77" s="47">
        <v>0</v>
      </c>
      <c r="AK77" s="47">
        <v>0</v>
      </c>
      <c r="AL77" s="47">
        <v>0</v>
      </c>
      <c r="AM77" s="47">
        <v>0</v>
      </c>
      <c r="AN77" s="47">
        <v>0</v>
      </c>
      <c r="AO77" s="47">
        <v>0</v>
      </c>
      <c r="AP77" s="47">
        <v>0</v>
      </c>
      <c r="AQ77" s="47">
        <v>0</v>
      </c>
      <c r="AR77" s="47">
        <v>0</v>
      </c>
      <c r="AS77" s="47">
        <v>0</v>
      </c>
      <c r="AT77" s="47">
        <v>0</v>
      </c>
      <c r="AU77" s="47">
        <v>0</v>
      </c>
      <c r="AV77" s="47">
        <v>0</v>
      </c>
      <c r="AW77" s="47">
        <v>0</v>
      </c>
      <c r="AX77" s="47">
        <v>0</v>
      </c>
      <c r="AY77" s="47">
        <v>0</v>
      </c>
      <c r="AZ77" s="47">
        <v>0</v>
      </c>
      <c r="BA77" s="47">
        <v>0</v>
      </c>
      <c r="BB77" s="47">
        <v>0</v>
      </c>
      <c r="BC77" s="47">
        <v>0</v>
      </c>
      <c r="BD77" s="47">
        <v>0</v>
      </c>
      <c r="BE77" s="47">
        <v>0</v>
      </c>
      <c r="BF77" s="47">
        <v>0</v>
      </c>
      <c r="BG77" s="47">
        <v>0</v>
      </c>
      <c r="BH77" s="47">
        <v>0</v>
      </c>
      <c r="BI77" s="47">
        <v>0</v>
      </c>
      <c r="BJ77" s="47">
        <v>0</v>
      </c>
      <c r="BK77" s="47">
        <v>0</v>
      </c>
    </row>
    <row r="78" spans="1:63">
      <c r="A78" s="8" t="s">
        <v>120</v>
      </c>
      <c r="B78" s="39">
        <v>16.592400000000001</v>
      </c>
      <c r="C78" s="22"/>
      <c r="D78" s="22"/>
      <c r="E78" s="22"/>
      <c r="F78" s="22"/>
      <c r="G78" s="22"/>
      <c r="H78" s="22"/>
      <c r="I78" s="22"/>
      <c r="J78" s="22">
        <v>5.8057909875359561</v>
      </c>
      <c r="K78" s="24">
        <f t="shared" si="17"/>
        <v>5.8057909875359561</v>
      </c>
      <c r="L78" s="23">
        <f t="shared" si="18"/>
        <v>4.2866090124640479</v>
      </c>
      <c r="M78" s="40">
        <f t="shared" si="19"/>
        <v>10.092400000000005</v>
      </c>
      <c r="O78" s="38">
        <f t="shared" si="20"/>
        <v>-6.8701860019175482</v>
      </c>
      <c r="P78" s="38">
        <f t="shared" si="13"/>
        <v>0.58057909875359559</v>
      </c>
      <c r="Q78" s="38">
        <f t="shared" si="14"/>
        <v>0</v>
      </c>
      <c r="R78" s="38">
        <f t="shared" si="15"/>
        <v>0</v>
      </c>
      <c r="S78" s="38">
        <f t="shared" si="16"/>
        <v>6.2896069031639525</v>
      </c>
      <c r="T78">
        <v>77</v>
      </c>
      <c r="U78" s="46">
        <f>IFERROR(-HLOOKUP($U$1,IEX!$W$2:$BH$98,T78,FALSE),0)</f>
        <v>0</v>
      </c>
      <c r="V78" s="47">
        <f t="shared" si="21"/>
        <v>4.2866090124640479</v>
      </c>
      <c r="W78" s="53"/>
      <c r="X78" s="47">
        <v>0</v>
      </c>
      <c r="Y78" s="47">
        <v>0.2902895493767978</v>
      </c>
      <c r="Z78" s="47">
        <v>0.2902895493767978</v>
      </c>
      <c r="AA78" s="47">
        <v>1.0643950143815919</v>
      </c>
      <c r="AB78" s="47">
        <v>0.48381591562799631</v>
      </c>
      <c r="AC78" s="47">
        <v>0.48381591562799631</v>
      </c>
      <c r="AD78" s="47">
        <v>0.24190795781399815</v>
      </c>
      <c r="AE78" s="47">
        <v>0.46446327900287643</v>
      </c>
      <c r="AF78" s="47">
        <v>0.38705273250239708</v>
      </c>
      <c r="AG78" s="47">
        <v>0.2902895493767978</v>
      </c>
      <c r="AH78" s="47">
        <v>0.2902895493767978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47">
        <v>0</v>
      </c>
      <c r="AQ78" s="47">
        <v>0</v>
      </c>
      <c r="AR78" s="47">
        <v>0</v>
      </c>
      <c r="AS78" s="47">
        <v>0</v>
      </c>
      <c r="AT78" s="47">
        <v>0</v>
      </c>
      <c r="AU78" s="47">
        <v>0</v>
      </c>
      <c r="AV78" s="47">
        <v>0</v>
      </c>
      <c r="AW78" s="47">
        <v>0</v>
      </c>
      <c r="AX78" s="47">
        <v>0</v>
      </c>
      <c r="AY78" s="47">
        <v>0</v>
      </c>
      <c r="AZ78" s="47">
        <v>0</v>
      </c>
      <c r="BA78" s="47">
        <v>0</v>
      </c>
      <c r="BB78" s="47">
        <v>0</v>
      </c>
      <c r="BC78" s="47">
        <v>0</v>
      </c>
      <c r="BD78" s="47">
        <v>0</v>
      </c>
      <c r="BE78" s="47">
        <v>0</v>
      </c>
      <c r="BF78" s="47">
        <v>0</v>
      </c>
      <c r="BG78" s="47">
        <v>0</v>
      </c>
      <c r="BH78" s="47">
        <v>0</v>
      </c>
      <c r="BI78" s="47">
        <v>0</v>
      </c>
      <c r="BJ78" s="47">
        <v>0</v>
      </c>
      <c r="BK78" s="47">
        <v>0</v>
      </c>
    </row>
    <row r="79" spans="1:63">
      <c r="A79" s="8" t="s">
        <v>121</v>
      </c>
      <c r="B79" s="39">
        <v>16.316399999999998</v>
      </c>
      <c r="C79" s="22"/>
      <c r="D79" s="22"/>
      <c r="E79" s="22"/>
      <c r="F79" s="22"/>
      <c r="G79" s="22"/>
      <c r="H79" s="22"/>
      <c r="I79" s="22"/>
      <c r="J79" s="22">
        <v>5.6470182166826453</v>
      </c>
      <c r="K79" s="24">
        <f t="shared" si="17"/>
        <v>5.6470182166826453</v>
      </c>
      <c r="L79" s="23">
        <f t="shared" si="18"/>
        <v>4.1693817833173537</v>
      </c>
      <c r="M79" s="40">
        <f t="shared" si="19"/>
        <v>9.816399999999998</v>
      </c>
      <c r="O79" s="38">
        <f t="shared" si="20"/>
        <v>-6.6823048897411299</v>
      </c>
      <c r="P79" s="38">
        <f t="shared" si="13"/>
        <v>0.56470182166826466</v>
      </c>
      <c r="Q79" s="38">
        <f t="shared" si="14"/>
        <v>0</v>
      </c>
      <c r="R79" s="38">
        <f t="shared" si="15"/>
        <v>0</v>
      </c>
      <c r="S79" s="38">
        <f t="shared" si="16"/>
        <v>6.1176030680728655</v>
      </c>
      <c r="T79">
        <v>78</v>
      </c>
      <c r="U79" s="46">
        <f>IFERROR(-HLOOKUP($U$1,IEX!$W$2:$BH$98,T79,FALSE),0)</f>
        <v>0</v>
      </c>
      <c r="V79" s="47">
        <f t="shared" si="21"/>
        <v>4.1693817833173537</v>
      </c>
      <c r="W79" s="53"/>
      <c r="X79" s="47">
        <v>0</v>
      </c>
      <c r="Y79" s="47">
        <v>0.28235091083413233</v>
      </c>
      <c r="Z79" s="47">
        <v>0.28235091083413233</v>
      </c>
      <c r="AA79" s="47">
        <v>1.0352866730584851</v>
      </c>
      <c r="AB79" s="47">
        <v>0.47058485139022049</v>
      </c>
      <c r="AC79" s="47">
        <v>0.47058485139022049</v>
      </c>
      <c r="AD79" s="47">
        <v>0.23529242569511025</v>
      </c>
      <c r="AE79" s="47">
        <v>0.4517614573346117</v>
      </c>
      <c r="AF79" s="47">
        <v>0.37646788111217644</v>
      </c>
      <c r="AG79" s="47">
        <v>0.28235091083413233</v>
      </c>
      <c r="AH79" s="47">
        <v>0.28235091083413233</v>
      </c>
      <c r="AI79" s="47">
        <v>0</v>
      </c>
      <c r="AJ79" s="47">
        <v>0</v>
      </c>
      <c r="AK79" s="47">
        <v>0</v>
      </c>
      <c r="AL79" s="47">
        <v>0</v>
      </c>
      <c r="AM79" s="47">
        <v>0</v>
      </c>
      <c r="AN79" s="47">
        <v>0</v>
      </c>
      <c r="AO79" s="47">
        <v>0</v>
      </c>
      <c r="AP79" s="47">
        <v>0</v>
      </c>
      <c r="AQ79" s="47">
        <v>0</v>
      </c>
      <c r="AR79" s="47">
        <v>0</v>
      </c>
      <c r="AS79" s="47">
        <v>0</v>
      </c>
      <c r="AT79" s="47">
        <v>0</v>
      </c>
      <c r="AU79" s="47">
        <v>0</v>
      </c>
      <c r="AV79" s="47">
        <v>0</v>
      </c>
      <c r="AW79" s="47">
        <v>0</v>
      </c>
      <c r="AX79" s="47">
        <v>0</v>
      </c>
      <c r="AY79" s="47">
        <v>0</v>
      </c>
      <c r="AZ79" s="47">
        <v>0</v>
      </c>
      <c r="BA79" s="47">
        <v>0</v>
      </c>
      <c r="BB79" s="47">
        <v>0</v>
      </c>
      <c r="BC79" s="47">
        <v>0</v>
      </c>
      <c r="BD79" s="47">
        <v>0</v>
      </c>
      <c r="BE79" s="47">
        <v>0</v>
      </c>
      <c r="BF79" s="47">
        <v>0</v>
      </c>
      <c r="BG79" s="47">
        <v>0</v>
      </c>
      <c r="BH79" s="47">
        <v>0</v>
      </c>
      <c r="BI79" s="47">
        <v>0</v>
      </c>
      <c r="BJ79" s="47">
        <v>0</v>
      </c>
      <c r="BK79" s="47">
        <v>0</v>
      </c>
    </row>
    <row r="80" spans="1:63">
      <c r="A80" s="8" t="s">
        <v>122</v>
      </c>
      <c r="B80" s="39">
        <v>17.3444</v>
      </c>
      <c r="C80" s="22"/>
      <c r="D80" s="22"/>
      <c r="E80" s="22"/>
      <c r="F80" s="22"/>
      <c r="G80" s="22"/>
      <c r="H80" s="22"/>
      <c r="I80" s="22"/>
      <c r="J80" s="22">
        <v>6.120615293214196</v>
      </c>
      <c r="K80" s="24">
        <f t="shared" si="17"/>
        <v>6.120615293214196</v>
      </c>
      <c r="L80" s="23">
        <f t="shared" si="18"/>
        <v>4.5190542914898151</v>
      </c>
      <c r="M80" s="40">
        <f t="shared" si="19"/>
        <v>10.639669584704011</v>
      </c>
      <c r="O80" s="38">
        <f t="shared" si="20"/>
        <v>-7.242728096970132</v>
      </c>
      <c r="P80" s="38">
        <f t="shared" si="13"/>
        <v>0.61206152932141966</v>
      </c>
      <c r="Q80" s="38">
        <f t="shared" si="14"/>
        <v>0</v>
      </c>
      <c r="R80" s="38">
        <f t="shared" si="15"/>
        <v>0</v>
      </c>
      <c r="S80" s="38">
        <f t="shared" si="16"/>
        <v>6.6306665676487127</v>
      </c>
      <c r="T80">
        <v>79</v>
      </c>
      <c r="U80" s="46">
        <f>IFERROR(-HLOOKUP($U$1,IEX!$W$2:$BH$98,T80,FALSE),0)</f>
        <v>0</v>
      </c>
      <c r="V80" s="47">
        <f t="shared" si="21"/>
        <v>4.5190542914898151</v>
      </c>
      <c r="W80" s="53"/>
      <c r="X80" s="47">
        <v>0</v>
      </c>
      <c r="Y80" s="47">
        <v>0.30603076466070983</v>
      </c>
      <c r="Z80" s="47">
        <v>0.30603076466070983</v>
      </c>
      <c r="AA80" s="47">
        <v>1.122112803755936</v>
      </c>
      <c r="AB80" s="47">
        <v>0.51005127443451637</v>
      </c>
      <c r="AC80" s="47">
        <v>0.51005127443451637</v>
      </c>
      <c r="AD80" s="47">
        <v>0.25502563721725818</v>
      </c>
      <c r="AE80" s="47">
        <v>0.48964922345713568</v>
      </c>
      <c r="AF80" s="47">
        <v>0.40804101954761313</v>
      </c>
      <c r="AG80" s="47">
        <v>0.30603076466070983</v>
      </c>
      <c r="AH80" s="47">
        <v>0.30603076466070983</v>
      </c>
      <c r="AI80" s="47">
        <v>0</v>
      </c>
      <c r="AJ80" s="47">
        <v>0</v>
      </c>
      <c r="AK80" s="47">
        <v>0</v>
      </c>
      <c r="AL80" s="47">
        <v>0</v>
      </c>
      <c r="AM80" s="47">
        <v>0</v>
      </c>
      <c r="AN80" s="47">
        <v>0</v>
      </c>
      <c r="AO80" s="47">
        <v>0</v>
      </c>
      <c r="AP80" s="47">
        <v>0</v>
      </c>
      <c r="AQ80" s="47">
        <v>0</v>
      </c>
      <c r="AR80" s="47">
        <v>0</v>
      </c>
      <c r="AS80" s="47">
        <v>0</v>
      </c>
      <c r="AT80" s="47">
        <v>0</v>
      </c>
      <c r="AU80" s="47">
        <v>0</v>
      </c>
      <c r="AV80" s="47">
        <v>0</v>
      </c>
      <c r="AW80" s="47">
        <v>0</v>
      </c>
      <c r="AX80" s="47">
        <v>0</v>
      </c>
      <c r="AY80" s="47">
        <v>0</v>
      </c>
      <c r="AZ80" s="47">
        <v>0</v>
      </c>
      <c r="BA80" s="47">
        <v>0</v>
      </c>
      <c r="BB80" s="47">
        <v>0</v>
      </c>
      <c r="BC80" s="47">
        <v>0</v>
      </c>
      <c r="BD80" s="47">
        <v>0</v>
      </c>
      <c r="BE80" s="47">
        <v>0</v>
      </c>
      <c r="BF80" s="47">
        <v>0</v>
      </c>
      <c r="BG80" s="47">
        <v>0</v>
      </c>
      <c r="BH80" s="47">
        <v>0</v>
      </c>
      <c r="BI80" s="47">
        <v>0</v>
      </c>
      <c r="BJ80" s="47">
        <v>0</v>
      </c>
      <c r="BK80" s="47">
        <v>0</v>
      </c>
    </row>
    <row r="81" spans="1:63">
      <c r="A81" s="8" t="s">
        <v>123</v>
      </c>
      <c r="B81" s="39">
        <v>17.362400000000001</v>
      </c>
      <c r="C81" s="22"/>
      <c r="D81" s="22"/>
      <c r="E81" s="22"/>
      <c r="F81" s="22"/>
      <c r="G81" s="22"/>
      <c r="H81" s="22"/>
      <c r="I81" s="22"/>
      <c r="J81" s="22">
        <v>6.120615293214196</v>
      </c>
      <c r="K81" s="24">
        <f t="shared" si="17"/>
        <v>6.120615293214196</v>
      </c>
      <c r="L81" s="23">
        <f t="shared" si="18"/>
        <v>4.5190542914898151</v>
      </c>
      <c r="M81" s="40">
        <f t="shared" si="19"/>
        <v>10.639669584704011</v>
      </c>
      <c r="O81" s="38">
        <f t="shared" si="20"/>
        <v>-7.242728096970132</v>
      </c>
      <c r="P81" s="38">
        <f t="shared" si="13"/>
        <v>0.61206152932141966</v>
      </c>
      <c r="Q81" s="38">
        <f t="shared" si="14"/>
        <v>0</v>
      </c>
      <c r="R81" s="38">
        <f t="shared" si="15"/>
        <v>0</v>
      </c>
      <c r="S81" s="38">
        <f t="shared" si="16"/>
        <v>6.6306665676487127</v>
      </c>
      <c r="T81">
        <v>80</v>
      </c>
      <c r="U81" s="46">
        <f>IFERROR(-HLOOKUP($U$1,IEX!$W$2:$BH$98,T81,FALSE),0)</f>
        <v>0</v>
      </c>
      <c r="V81" s="47">
        <f t="shared" si="21"/>
        <v>4.5190542914898151</v>
      </c>
      <c r="W81" s="53"/>
      <c r="X81" s="47">
        <v>0</v>
      </c>
      <c r="Y81" s="47">
        <v>0.30603076466070983</v>
      </c>
      <c r="Z81" s="47">
        <v>0.30603076466070983</v>
      </c>
      <c r="AA81" s="47">
        <v>1.122112803755936</v>
      </c>
      <c r="AB81" s="47">
        <v>0.51005127443451637</v>
      </c>
      <c r="AC81" s="47">
        <v>0.51005127443451637</v>
      </c>
      <c r="AD81" s="47">
        <v>0.25502563721725818</v>
      </c>
      <c r="AE81" s="47">
        <v>0.48964922345713568</v>
      </c>
      <c r="AF81" s="47">
        <v>0.40804101954761313</v>
      </c>
      <c r="AG81" s="47">
        <v>0.30603076466070983</v>
      </c>
      <c r="AH81" s="47">
        <v>0.30603076466070983</v>
      </c>
      <c r="AI81" s="47">
        <v>0</v>
      </c>
      <c r="AJ81" s="47">
        <v>0</v>
      </c>
      <c r="AK81" s="47">
        <v>0</v>
      </c>
      <c r="AL81" s="47">
        <v>0</v>
      </c>
      <c r="AM81" s="47">
        <v>0</v>
      </c>
      <c r="AN81" s="47">
        <v>0</v>
      </c>
      <c r="AO81" s="47">
        <v>0</v>
      </c>
      <c r="AP81" s="47">
        <v>0</v>
      </c>
      <c r="AQ81" s="47">
        <v>0</v>
      </c>
      <c r="AR81" s="47">
        <v>0</v>
      </c>
      <c r="AS81" s="47">
        <v>0</v>
      </c>
      <c r="AT81" s="47">
        <v>0</v>
      </c>
      <c r="AU81" s="47">
        <v>0</v>
      </c>
      <c r="AV81" s="47">
        <v>0</v>
      </c>
      <c r="AW81" s="47">
        <v>0</v>
      </c>
      <c r="AX81" s="47">
        <v>0</v>
      </c>
      <c r="AY81" s="47">
        <v>0</v>
      </c>
      <c r="AZ81" s="47">
        <v>0</v>
      </c>
      <c r="BA81" s="47">
        <v>0</v>
      </c>
      <c r="BB81" s="47">
        <v>0</v>
      </c>
      <c r="BC81" s="47">
        <v>0</v>
      </c>
      <c r="BD81" s="47">
        <v>0</v>
      </c>
      <c r="BE81" s="47">
        <v>0</v>
      </c>
      <c r="BF81" s="47">
        <v>0</v>
      </c>
      <c r="BG81" s="47">
        <v>0</v>
      </c>
      <c r="BH81" s="47">
        <v>0</v>
      </c>
      <c r="BI81" s="47">
        <v>0</v>
      </c>
      <c r="BJ81" s="47">
        <v>0</v>
      </c>
      <c r="BK81" s="47">
        <v>0</v>
      </c>
    </row>
    <row r="82" spans="1:63">
      <c r="A82" s="8" t="s">
        <v>124</v>
      </c>
      <c r="B82" s="39">
        <v>17.504799999999999</v>
      </c>
      <c r="C82" s="22"/>
      <c r="D82" s="22"/>
      <c r="E82" s="22"/>
      <c r="F82" s="22"/>
      <c r="G82" s="22"/>
      <c r="H82" s="22"/>
      <c r="I82" s="22"/>
      <c r="J82" s="22">
        <v>6.120615293214196</v>
      </c>
      <c r="K82" s="24">
        <f t="shared" si="17"/>
        <v>6.120615293214196</v>
      </c>
      <c r="L82" s="23">
        <f t="shared" si="18"/>
        <v>4.5190542914898151</v>
      </c>
      <c r="M82" s="40">
        <f t="shared" si="19"/>
        <v>10.639669584704011</v>
      </c>
      <c r="O82" s="38">
        <f t="shared" si="20"/>
        <v>-7.242728096970132</v>
      </c>
      <c r="P82" s="38">
        <f t="shared" si="13"/>
        <v>0.61206152932141966</v>
      </c>
      <c r="Q82" s="38">
        <f t="shared" si="14"/>
        <v>0</v>
      </c>
      <c r="R82" s="38">
        <f t="shared" si="15"/>
        <v>0</v>
      </c>
      <c r="S82" s="38">
        <f t="shared" si="16"/>
        <v>6.6306665676487127</v>
      </c>
      <c r="T82">
        <v>81</v>
      </c>
      <c r="U82" s="46">
        <f>IFERROR(-HLOOKUP($U$1,IEX!$W$2:$BH$98,T82,FALSE),0)</f>
        <v>0</v>
      </c>
      <c r="V82" s="47">
        <f t="shared" si="21"/>
        <v>4.5190542914898151</v>
      </c>
      <c r="W82" s="53"/>
      <c r="X82" s="47">
        <v>0</v>
      </c>
      <c r="Y82" s="47">
        <v>0.30603076466070983</v>
      </c>
      <c r="Z82" s="47">
        <v>0.30603076466070983</v>
      </c>
      <c r="AA82" s="47">
        <v>1.122112803755936</v>
      </c>
      <c r="AB82" s="47">
        <v>0.51005127443451637</v>
      </c>
      <c r="AC82" s="47">
        <v>0.51005127443451637</v>
      </c>
      <c r="AD82" s="47">
        <v>0.25502563721725818</v>
      </c>
      <c r="AE82" s="47">
        <v>0.48964922345713568</v>
      </c>
      <c r="AF82" s="47">
        <v>0.40804101954761313</v>
      </c>
      <c r="AG82" s="47">
        <v>0.30603076466070983</v>
      </c>
      <c r="AH82" s="47">
        <v>0.30603076466070983</v>
      </c>
      <c r="AI82" s="47">
        <v>0</v>
      </c>
      <c r="AJ82" s="47">
        <v>0</v>
      </c>
      <c r="AK82" s="47">
        <v>0</v>
      </c>
      <c r="AL82" s="47">
        <v>0</v>
      </c>
      <c r="AM82" s="47">
        <v>0</v>
      </c>
      <c r="AN82" s="47">
        <v>0</v>
      </c>
      <c r="AO82" s="47">
        <v>0</v>
      </c>
      <c r="AP82" s="47">
        <v>0</v>
      </c>
      <c r="AQ82" s="47">
        <v>0</v>
      </c>
      <c r="AR82" s="47">
        <v>0</v>
      </c>
      <c r="AS82" s="47">
        <v>0</v>
      </c>
      <c r="AT82" s="47">
        <v>0</v>
      </c>
      <c r="AU82" s="47">
        <v>0</v>
      </c>
      <c r="AV82" s="47">
        <v>0</v>
      </c>
      <c r="AW82" s="47">
        <v>0</v>
      </c>
      <c r="AX82" s="47">
        <v>0</v>
      </c>
      <c r="AY82" s="47">
        <v>0</v>
      </c>
      <c r="AZ82" s="47">
        <v>0</v>
      </c>
      <c r="BA82" s="47">
        <v>0</v>
      </c>
      <c r="BB82" s="47">
        <v>0</v>
      </c>
      <c r="BC82" s="47">
        <v>0</v>
      </c>
      <c r="BD82" s="47">
        <v>0</v>
      </c>
      <c r="BE82" s="47">
        <v>0</v>
      </c>
      <c r="BF82" s="47">
        <v>0</v>
      </c>
      <c r="BG82" s="47">
        <v>0</v>
      </c>
      <c r="BH82" s="47">
        <v>0</v>
      </c>
      <c r="BI82" s="47">
        <v>0</v>
      </c>
      <c r="BJ82" s="47">
        <v>0</v>
      </c>
      <c r="BK82" s="47">
        <v>0</v>
      </c>
    </row>
    <row r="83" spans="1:63">
      <c r="A83" s="8" t="s">
        <v>125</v>
      </c>
      <c r="B83" s="39">
        <v>17.8352</v>
      </c>
      <c r="C83" s="22"/>
      <c r="D83" s="22"/>
      <c r="E83" s="22"/>
      <c r="F83" s="22"/>
      <c r="G83" s="22"/>
      <c r="H83" s="22"/>
      <c r="I83" s="22"/>
      <c r="J83" s="22">
        <v>6.120615293214196</v>
      </c>
      <c r="K83" s="24">
        <f t="shared" si="17"/>
        <v>6.120615293214196</v>
      </c>
      <c r="L83" s="23">
        <f t="shared" si="18"/>
        <v>4.5190542914898151</v>
      </c>
      <c r="M83" s="40">
        <f t="shared" si="19"/>
        <v>10.639669584704011</v>
      </c>
      <c r="O83" s="38">
        <f t="shared" si="20"/>
        <v>-7.242728096970132</v>
      </c>
      <c r="P83" s="38">
        <f t="shared" si="13"/>
        <v>0.61206152932141966</v>
      </c>
      <c r="Q83" s="38">
        <f t="shared" si="14"/>
        <v>0</v>
      </c>
      <c r="R83" s="38">
        <f t="shared" si="15"/>
        <v>0</v>
      </c>
      <c r="S83" s="38">
        <f t="shared" si="16"/>
        <v>6.6306665676487127</v>
      </c>
      <c r="T83">
        <v>82</v>
      </c>
      <c r="U83" s="46">
        <f>IFERROR(-HLOOKUP($U$1,IEX!$W$2:$BH$98,T83,FALSE),0)</f>
        <v>0</v>
      </c>
      <c r="V83" s="47">
        <f t="shared" si="21"/>
        <v>4.5190542914898151</v>
      </c>
      <c r="W83" s="53"/>
      <c r="X83" s="47">
        <v>0</v>
      </c>
      <c r="Y83" s="47">
        <v>0.30603076466070983</v>
      </c>
      <c r="Z83" s="47">
        <v>0.30603076466070983</v>
      </c>
      <c r="AA83" s="47">
        <v>1.122112803755936</v>
      </c>
      <c r="AB83" s="47">
        <v>0.51005127443451637</v>
      </c>
      <c r="AC83" s="47">
        <v>0.51005127443451637</v>
      </c>
      <c r="AD83" s="47">
        <v>0.25502563721725818</v>
      </c>
      <c r="AE83" s="47">
        <v>0.48964922345713568</v>
      </c>
      <c r="AF83" s="47">
        <v>0.40804101954761313</v>
      </c>
      <c r="AG83" s="47">
        <v>0.30603076466070983</v>
      </c>
      <c r="AH83" s="47">
        <v>0.30603076466070983</v>
      </c>
      <c r="AI83" s="47">
        <v>0</v>
      </c>
      <c r="AJ83" s="47">
        <v>0</v>
      </c>
      <c r="AK83" s="47">
        <v>0</v>
      </c>
      <c r="AL83" s="47">
        <v>0</v>
      </c>
      <c r="AM83" s="47">
        <v>0</v>
      </c>
      <c r="AN83" s="47">
        <v>0</v>
      </c>
      <c r="AO83" s="47">
        <v>0</v>
      </c>
      <c r="AP83" s="47">
        <v>0</v>
      </c>
      <c r="AQ83" s="47">
        <v>0</v>
      </c>
      <c r="AR83" s="47">
        <v>0</v>
      </c>
      <c r="AS83" s="47">
        <v>0</v>
      </c>
      <c r="AT83" s="47">
        <v>0</v>
      </c>
      <c r="AU83" s="47">
        <v>0</v>
      </c>
      <c r="AV83" s="47">
        <v>0</v>
      </c>
      <c r="AW83" s="47">
        <v>0</v>
      </c>
      <c r="AX83" s="47">
        <v>0</v>
      </c>
      <c r="AY83" s="47">
        <v>0</v>
      </c>
      <c r="AZ83" s="47">
        <v>0</v>
      </c>
      <c r="BA83" s="47">
        <v>0</v>
      </c>
      <c r="BB83" s="47">
        <v>0</v>
      </c>
      <c r="BC83" s="47">
        <v>0</v>
      </c>
      <c r="BD83" s="47">
        <v>0</v>
      </c>
      <c r="BE83" s="47">
        <v>0</v>
      </c>
      <c r="BF83" s="47">
        <v>0</v>
      </c>
      <c r="BG83" s="47">
        <v>0</v>
      </c>
      <c r="BH83" s="47">
        <v>0</v>
      </c>
      <c r="BI83" s="47">
        <v>0</v>
      </c>
      <c r="BJ83" s="47">
        <v>0</v>
      </c>
      <c r="BK83" s="47">
        <v>0</v>
      </c>
    </row>
    <row r="84" spans="1:63">
      <c r="A84" s="8" t="s">
        <v>126</v>
      </c>
      <c r="B84" s="39">
        <v>17.313200000000002</v>
      </c>
      <c r="C84" s="22"/>
      <c r="D84" s="22"/>
      <c r="E84" s="22"/>
      <c r="F84" s="22"/>
      <c r="G84" s="22"/>
      <c r="H84" s="22"/>
      <c r="I84" s="22"/>
      <c r="J84" s="22">
        <v>6.120615293214196</v>
      </c>
      <c r="K84" s="24">
        <f t="shared" si="17"/>
        <v>6.120615293214196</v>
      </c>
      <c r="L84" s="23">
        <f t="shared" si="18"/>
        <v>4.5190542914898151</v>
      </c>
      <c r="M84" s="40">
        <f t="shared" si="19"/>
        <v>10.639669584704011</v>
      </c>
      <c r="O84" s="38">
        <f t="shared" si="20"/>
        <v>-7.242728096970132</v>
      </c>
      <c r="P84" s="38">
        <f t="shared" si="13"/>
        <v>0.61206152932141966</v>
      </c>
      <c r="Q84" s="38">
        <f t="shared" si="14"/>
        <v>0</v>
      </c>
      <c r="R84" s="38">
        <f t="shared" si="15"/>
        <v>0</v>
      </c>
      <c r="S84" s="38">
        <f t="shared" si="16"/>
        <v>6.6306665676487127</v>
      </c>
      <c r="T84">
        <v>83</v>
      </c>
      <c r="U84" s="46">
        <f>IFERROR(-HLOOKUP($U$1,IEX!$W$2:$BH$98,T84,FALSE),0)</f>
        <v>0</v>
      </c>
      <c r="V84" s="47">
        <f t="shared" si="21"/>
        <v>4.5190542914898151</v>
      </c>
      <c r="W84" s="53"/>
      <c r="X84" s="47">
        <v>0</v>
      </c>
      <c r="Y84" s="47">
        <v>0.30603076466070983</v>
      </c>
      <c r="Z84" s="47">
        <v>0.30603076466070983</v>
      </c>
      <c r="AA84" s="47">
        <v>1.122112803755936</v>
      </c>
      <c r="AB84" s="47">
        <v>0.51005127443451637</v>
      </c>
      <c r="AC84" s="47">
        <v>0.51005127443451637</v>
      </c>
      <c r="AD84" s="47">
        <v>0.25502563721725818</v>
      </c>
      <c r="AE84" s="47">
        <v>0.48964922345713568</v>
      </c>
      <c r="AF84" s="47">
        <v>0.40804101954761313</v>
      </c>
      <c r="AG84" s="47">
        <v>0.30603076466070983</v>
      </c>
      <c r="AH84" s="47">
        <v>0.30603076466070983</v>
      </c>
      <c r="AI84" s="47">
        <v>0</v>
      </c>
      <c r="AJ84" s="47">
        <v>0</v>
      </c>
      <c r="AK84" s="47">
        <v>0</v>
      </c>
      <c r="AL84" s="47">
        <v>0</v>
      </c>
      <c r="AM84" s="47">
        <v>0</v>
      </c>
      <c r="AN84" s="47">
        <v>0</v>
      </c>
      <c r="AO84" s="47">
        <v>0</v>
      </c>
      <c r="AP84" s="47">
        <v>0</v>
      </c>
      <c r="AQ84" s="47">
        <v>0</v>
      </c>
      <c r="AR84" s="47">
        <v>0</v>
      </c>
      <c r="AS84" s="47">
        <v>0</v>
      </c>
      <c r="AT84" s="47">
        <v>0</v>
      </c>
      <c r="AU84" s="47">
        <v>0</v>
      </c>
      <c r="AV84" s="47">
        <v>0</v>
      </c>
      <c r="AW84" s="47">
        <v>0</v>
      </c>
      <c r="AX84" s="47">
        <v>0</v>
      </c>
      <c r="AY84" s="47">
        <v>0</v>
      </c>
      <c r="AZ84" s="47">
        <v>0</v>
      </c>
      <c r="BA84" s="47">
        <v>0</v>
      </c>
      <c r="BB84" s="47">
        <v>0</v>
      </c>
      <c r="BC84" s="47">
        <v>0</v>
      </c>
      <c r="BD84" s="47">
        <v>0</v>
      </c>
      <c r="BE84" s="47">
        <v>0</v>
      </c>
      <c r="BF84" s="47">
        <v>0</v>
      </c>
      <c r="BG84" s="47">
        <v>0</v>
      </c>
      <c r="BH84" s="47">
        <v>0</v>
      </c>
      <c r="BI84" s="47">
        <v>0</v>
      </c>
      <c r="BJ84" s="47">
        <v>0</v>
      </c>
      <c r="BK84" s="47">
        <v>0</v>
      </c>
    </row>
    <row r="85" spans="1:63">
      <c r="A85" s="8" t="s">
        <v>127</v>
      </c>
      <c r="B85" s="39">
        <v>17.375599999999999</v>
      </c>
      <c r="C85" s="22"/>
      <c r="D85" s="22"/>
      <c r="E85" s="22"/>
      <c r="F85" s="22"/>
      <c r="G85" s="22"/>
      <c r="H85" s="22"/>
      <c r="I85" s="22"/>
      <c r="J85" s="22">
        <v>6.120615293214196</v>
      </c>
      <c r="K85" s="24">
        <f t="shared" si="17"/>
        <v>6.120615293214196</v>
      </c>
      <c r="L85" s="23">
        <f t="shared" si="18"/>
        <v>4.5190542914898151</v>
      </c>
      <c r="M85" s="40">
        <f t="shared" si="19"/>
        <v>10.639669584704011</v>
      </c>
      <c r="O85" s="38">
        <f t="shared" si="20"/>
        <v>-7.242728096970132</v>
      </c>
      <c r="P85" s="38">
        <f t="shared" si="13"/>
        <v>0.61206152932141966</v>
      </c>
      <c r="Q85" s="38">
        <f t="shared" si="14"/>
        <v>0</v>
      </c>
      <c r="R85" s="38">
        <f t="shared" si="15"/>
        <v>0</v>
      </c>
      <c r="S85" s="38">
        <f t="shared" si="16"/>
        <v>6.6306665676487127</v>
      </c>
      <c r="T85">
        <v>84</v>
      </c>
      <c r="U85" s="46">
        <f>IFERROR(-HLOOKUP($U$1,IEX!$W$2:$BH$98,T85,FALSE),0)</f>
        <v>0</v>
      </c>
      <c r="V85" s="47">
        <f t="shared" si="21"/>
        <v>4.5190542914898151</v>
      </c>
      <c r="W85" s="53"/>
      <c r="X85" s="47">
        <v>0</v>
      </c>
      <c r="Y85" s="47">
        <v>0.30603076466070983</v>
      </c>
      <c r="Z85" s="47">
        <v>0.30603076466070983</v>
      </c>
      <c r="AA85" s="47">
        <v>1.122112803755936</v>
      </c>
      <c r="AB85" s="47">
        <v>0.51005127443451637</v>
      </c>
      <c r="AC85" s="47">
        <v>0.51005127443451637</v>
      </c>
      <c r="AD85" s="47">
        <v>0.25502563721725818</v>
      </c>
      <c r="AE85" s="47">
        <v>0.48964922345713568</v>
      </c>
      <c r="AF85" s="47">
        <v>0.40804101954761313</v>
      </c>
      <c r="AG85" s="47">
        <v>0.30603076466070983</v>
      </c>
      <c r="AH85" s="47">
        <v>0.30603076466070983</v>
      </c>
      <c r="AI85" s="47">
        <v>0</v>
      </c>
      <c r="AJ85" s="47">
        <v>0</v>
      </c>
      <c r="AK85" s="47">
        <v>0</v>
      </c>
      <c r="AL85" s="47">
        <v>0</v>
      </c>
      <c r="AM85" s="47">
        <v>0</v>
      </c>
      <c r="AN85" s="47">
        <v>0</v>
      </c>
      <c r="AO85" s="47">
        <v>0</v>
      </c>
      <c r="AP85" s="47">
        <v>0</v>
      </c>
      <c r="AQ85" s="47">
        <v>0</v>
      </c>
      <c r="AR85" s="47">
        <v>0</v>
      </c>
      <c r="AS85" s="47">
        <v>0</v>
      </c>
      <c r="AT85" s="47">
        <v>0</v>
      </c>
      <c r="AU85" s="47">
        <v>0</v>
      </c>
      <c r="AV85" s="47">
        <v>0</v>
      </c>
      <c r="AW85" s="47">
        <v>0</v>
      </c>
      <c r="AX85" s="47">
        <v>0</v>
      </c>
      <c r="AY85" s="47">
        <v>0</v>
      </c>
      <c r="AZ85" s="47">
        <v>0</v>
      </c>
      <c r="BA85" s="47">
        <v>0</v>
      </c>
      <c r="BB85" s="47">
        <v>0</v>
      </c>
      <c r="BC85" s="47">
        <v>0</v>
      </c>
      <c r="BD85" s="47">
        <v>0</v>
      </c>
      <c r="BE85" s="47">
        <v>0</v>
      </c>
      <c r="BF85" s="47">
        <v>0</v>
      </c>
      <c r="BG85" s="47">
        <v>0</v>
      </c>
      <c r="BH85" s="47">
        <v>0</v>
      </c>
      <c r="BI85" s="47">
        <v>0</v>
      </c>
      <c r="BJ85" s="47">
        <v>0</v>
      </c>
      <c r="BK85" s="47">
        <v>0</v>
      </c>
    </row>
    <row r="86" spans="1:63">
      <c r="A86" s="8" t="s">
        <v>128</v>
      </c>
      <c r="B86" s="39">
        <v>17.7028</v>
      </c>
      <c r="C86" s="22"/>
      <c r="D86" s="22"/>
      <c r="E86" s="22"/>
      <c r="F86" s="22"/>
      <c r="G86" s="22"/>
      <c r="H86" s="22"/>
      <c r="I86" s="22"/>
      <c r="J86" s="22">
        <v>6.120615293214196</v>
      </c>
      <c r="K86" s="24">
        <f t="shared" si="17"/>
        <v>6.120615293214196</v>
      </c>
      <c r="L86" s="23">
        <f t="shared" si="18"/>
        <v>4.5190542914898151</v>
      </c>
      <c r="M86" s="40">
        <f t="shared" si="19"/>
        <v>10.639669584704011</v>
      </c>
      <c r="O86" s="38">
        <f t="shared" si="20"/>
        <v>-7.242728096970132</v>
      </c>
      <c r="P86" s="38">
        <f t="shared" si="13"/>
        <v>0.61206152932141966</v>
      </c>
      <c r="Q86" s="38">
        <f t="shared" si="14"/>
        <v>0</v>
      </c>
      <c r="R86" s="38">
        <f t="shared" si="15"/>
        <v>0</v>
      </c>
      <c r="S86" s="38">
        <f t="shared" si="16"/>
        <v>6.6306665676487127</v>
      </c>
      <c r="T86">
        <v>85</v>
      </c>
      <c r="U86" s="46">
        <f>IFERROR(-HLOOKUP($U$1,IEX!$W$2:$BH$98,T86,FALSE),0)</f>
        <v>0</v>
      </c>
      <c r="V86" s="47">
        <f t="shared" si="21"/>
        <v>4.5190542914898151</v>
      </c>
      <c r="W86" s="53"/>
      <c r="X86" s="47">
        <v>0</v>
      </c>
      <c r="Y86" s="47">
        <v>0.30603076466070983</v>
      </c>
      <c r="Z86" s="47">
        <v>0.30603076466070983</v>
      </c>
      <c r="AA86" s="47">
        <v>1.122112803755936</v>
      </c>
      <c r="AB86" s="47">
        <v>0.51005127443451637</v>
      </c>
      <c r="AC86" s="47">
        <v>0.51005127443451637</v>
      </c>
      <c r="AD86" s="47">
        <v>0.25502563721725818</v>
      </c>
      <c r="AE86" s="47">
        <v>0.48964922345713568</v>
      </c>
      <c r="AF86" s="47">
        <v>0.40804101954761313</v>
      </c>
      <c r="AG86" s="47">
        <v>0.30603076466070983</v>
      </c>
      <c r="AH86" s="47">
        <v>0.30603076466070983</v>
      </c>
      <c r="AI86" s="47">
        <v>0</v>
      </c>
      <c r="AJ86" s="47">
        <v>0</v>
      </c>
      <c r="AK86" s="47">
        <v>0</v>
      </c>
      <c r="AL86" s="47">
        <v>0</v>
      </c>
      <c r="AM86" s="47">
        <v>0</v>
      </c>
      <c r="AN86" s="47">
        <v>0</v>
      </c>
      <c r="AO86" s="47">
        <v>0</v>
      </c>
      <c r="AP86" s="47">
        <v>0</v>
      </c>
      <c r="AQ86" s="47">
        <v>0</v>
      </c>
      <c r="AR86" s="47">
        <v>0</v>
      </c>
      <c r="AS86" s="47">
        <v>0</v>
      </c>
      <c r="AT86" s="47">
        <v>0</v>
      </c>
      <c r="AU86" s="47">
        <v>0</v>
      </c>
      <c r="AV86" s="47">
        <v>0</v>
      </c>
      <c r="AW86" s="47">
        <v>0</v>
      </c>
      <c r="AX86" s="47">
        <v>0</v>
      </c>
      <c r="AY86" s="47">
        <v>0</v>
      </c>
      <c r="AZ86" s="47">
        <v>0</v>
      </c>
      <c r="BA86" s="47">
        <v>0</v>
      </c>
      <c r="BB86" s="47">
        <v>0</v>
      </c>
      <c r="BC86" s="47">
        <v>0</v>
      </c>
      <c r="BD86" s="47">
        <v>0</v>
      </c>
      <c r="BE86" s="47">
        <v>0</v>
      </c>
      <c r="BF86" s="47">
        <v>0</v>
      </c>
      <c r="BG86" s="47">
        <v>0</v>
      </c>
      <c r="BH86" s="47">
        <v>0</v>
      </c>
      <c r="BI86" s="47">
        <v>0</v>
      </c>
      <c r="BJ86" s="47">
        <v>0</v>
      </c>
      <c r="BK86" s="47">
        <v>0</v>
      </c>
    </row>
    <row r="87" spans="1:63">
      <c r="A87" s="8" t="s">
        <v>129</v>
      </c>
      <c r="B87" s="39">
        <v>17.197599999999998</v>
      </c>
      <c r="C87" s="22"/>
      <c r="D87" s="22"/>
      <c r="E87" s="22"/>
      <c r="F87" s="22"/>
      <c r="G87" s="22"/>
      <c r="H87" s="22"/>
      <c r="I87" s="22"/>
      <c r="J87" s="22">
        <v>6.120615293214196</v>
      </c>
      <c r="K87" s="24">
        <f t="shared" si="17"/>
        <v>6.120615293214196</v>
      </c>
      <c r="L87" s="23">
        <f t="shared" si="18"/>
        <v>4.5190542914898151</v>
      </c>
      <c r="M87" s="40">
        <f t="shared" si="19"/>
        <v>10.639669584704011</v>
      </c>
      <c r="O87" s="38">
        <f t="shared" si="20"/>
        <v>-7.242728096970132</v>
      </c>
      <c r="P87" s="38">
        <f t="shared" si="13"/>
        <v>0.61206152932141966</v>
      </c>
      <c r="Q87" s="38">
        <f t="shared" si="14"/>
        <v>0</v>
      </c>
      <c r="R87" s="38">
        <f t="shared" si="15"/>
        <v>0</v>
      </c>
      <c r="S87" s="38">
        <f t="shared" si="16"/>
        <v>6.6306665676487127</v>
      </c>
      <c r="T87">
        <v>86</v>
      </c>
      <c r="U87" s="46">
        <f>IFERROR(-HLOOKUP($U$1,IEX!$W$2:$BH$98,T87,FALSE),0)</f>
        <v>0</v>
      </c>
      <c r="V87" s="47">
        <f t="shared" si="21"/>
        <v>4.5190542914898151</v>
      </c>
      <c r="W87" s="53"/>
      <c r="X87" s="47">
        <v>0</v>
      </c>
      <c r="Y87" s="47">
        <v>0.30603076466070983</v>
      </c>
      <c r="Z87" s="47">
        <v>0.30603076466070983</v>
      </c>
      <c r="AA87" s="47">
        <v>1.122112803755936</v>
      </c>
      <c r="AB87" s="47">
        <v>0.51005127443451637</v>
      </c>
      <c r="AC87" s="47">
        <v>0.51005127443451637</v>
      </c>
      <c r="AD87" s="47">
        <v>0.25502563721725818</v>
      </c>
      <c r="AE87" s="47">
        <v>0.48964922345713568</v>
      </c>
      <c r="AF87" s="47">
        <v>0.40804101954761313</v>
      </c>
      <c r="AG87" s="47">
        <v>0.30603076466070983</v>
      </c>
      <c r="AH87" s="47">
        <v>0.30603076466070983</v>
      </c>
      <c r="AI87" s="47">
        <v>0</v>
      </c>
      <c r="AJ87" s="47">
        <v>0</v>
      </c>
      <c r="AK87" s="47">
        <v>0</v>
      </c>
      <c r="AL87" s="47">
        <v>0</v>
      </c>
      <c r="AM87" s="47">
        <v>0</v>
      </c>
      <c r="AN87" s="47">
        <v>0</v>
      </c>
      <c r="AO87" s="47">
        <v>0</v>
      </c>
      <c r="AP87" s="47">
        <v>0</v>
      </c>
      <c r="AQ87" s="47">
        <v>0</v>
      </c>
      <c r="AR87" s="47">
        <v>0</v>
      </c>
      <c r="AS87" s="47">
        <v>0</v>
      </c>
      <c r="AT87" s="47">
        <v>0</v>
      </c>
      <c r="AU87" s="47">
        <v>0</v>
      </c>
      <c r="AV87" s="47">
        <v>0</v>
      </c>
      <c r="AW87" s="47">
        <v>0</v>
      </c>
      <c r="AX87" s="47">
        <v>0</v>
      </c>
      <c r="AY87" s="47">
        <v>0</v>
      </c>
      <c r="AZ87" s="47">
        <v>0</v>
      </c>
      <c r="BA87" s="47">
        <v>0</v>
      </c>
      <c r="BB87" s="47">
        <v>0</v>
      </c>
      <c r="BC87" s="47">
        <v>0</v>
      </c>
      <c r="BD87" s="47">
        <v>0</v>
      </c>
      <c r="BE87" s="47">
        <v>0</v>
      </c>
      <c r="BF87" s="47">
        <v>0</v>
      </c>
      <c r="BG87" s="47">
        <v>0</v>
      </c>
      <c r="BH87" s="47">
        <v>0</v>
      </c>
      <c r="BI87" s="47">
        <v>0</v>
      </c>
      <c r="BJ87" s="47">
        <v>0</v>
      </c>
      <c r="BK87" s="47">
        <v>0</v>
      </c>
    </row>
    <row r="88" spans="1:63">
      <c r="A88" s="8" t="s">
        <v>130</v>
      </c>
      <c r="B88" s="39">
        <v>17.684799999999999</v>
      </c>
      <c r="C88" s="22"/>
      <c r="D88" s="22"/>
      <c r="E88" s="22"/>
      <c r="F88" s="22"/>
      <c r="G88" s="22"/>
      <c r="H88" s="22"/>
      <c r="I88" s="22"/>
      <c r="J88" s="22">
        <v>6.120615293214196</v>
      </c>
      <c r="K88" s="24">
        <f t="shared" si="17"/>
        <v>6.120615293214196</v>
      </c>
      <c r="L88" s="23">
        <f t="shared" si="18"/>
        <v>4.5190542914898151</v>
      </c>
      <c r="M88" s="40">
        <f t="shared" si="19"/>
        <v>10.639669584704011</v>
      </c>
      <c r="O88" s="38">
        <f t="shared" si="20"/>
        <v>-7.242728096970132</v>
      </c>
      <c r="P88" s="38">
        <f t="shared" si="13"/>
        <v>0.61206152932141966</v>
      </c>
      <c r="Q88" s="38">
        <f t="shared" si="14"/>
        <v>0</v>
      </c>
      <c r="R88" s="38">
        <f t="shared" si="15"/>
        <v>0</v>
      </c>
      <c r="S88" s="38">
        <f t="shared" si="16"/>
        <v>6.6306665676487127</v>
      </c>
      <c r="T88">
        <v>87</v>
      </c>
      <c r="U88" s="46">
        <f>IFERROR(-HLOOKUP($U$1,IEX!$W$2:$BH$98,T88,FALSE),0)</f>
        <v>0</v>
      </c>
      <c r="V88" s="47">
        <f t="shared" si="21"/>
        <v>4.5190542914898151</v>
      </c>
      <c r="W88" s="53"/>
      <c r="X88" s="47">
        <v>0</v>
      </c>
      <c r="Y88" s="47">
        <v>0.30603076466070983</v>
      </c>
      <c r="Z88" s="47">
        <v>0.30603076466070983</v>
      </c>
      <c r="AA88" s="47">
        <v>1.122112803755936</v>
      </c>
      <c r="AB88" s="47">
        <v>0.51005127443451637</v>
      </c>
      <c r="AC88" s="47">
        <v>0.51005127443451637</v>
      </c>
      <c r="AD88" s="47">
        <v>0.25502563721725818</v>
      </c>
      <c r="AE88" s="47">
        <v>0.48964922345713568</v>
      </c>
      <c r="AF88" s="47">
        <v>0.40804101954761313</v>
      </c>
      <c r="AG88" s="47">
        <v>0.30603076466070983</v>
      </c>
      <c r="AH88" s="47">
        <v>0.30603076466070983</v>
      </c>
      <c r="AI88" s="47">
        <v>0</v>
      </c>
      <c r="AJ88" s="47">
        <v>0</v>
      </c>
      <c r="AK88" s="47">
        <v>0</v>
      </c>
      <c r="AL88" s="47">
        <v>0</v>
      </c>
      <c r="AM88" s="47">
        <v>0</v>
      </c>
      <c r="AN88" s="47">
        <v>0</v>
      </c>
      <c r="AO88" s="47">
        <v>0</v>
      </c>
      <c r="AP88" s="47">
        <v>0</v>
      </c>
      <c r="AQ88" s="47">
        <v>0</v>
      </c>
      <c r="AR88" s="47">
        <v>0</v>
      </c>
      <c r="AS88" s="47">
        <v>0</v>
      </c>
      <c r="AT88" s="47">
        <v>0</v>
      </c>
      <c r="AU88" s="47">
        <v>0</v>
      </c>
      <c r="AV88" s="47">
        <v>0</v>
      </c>
      <c r="AW88" s="47">
        <v>0</v>
      </c>
      <c r="AX88" s="47">
        <v>0</v>
      </c>
      <c r="AY88" s="47">
        <v>0</v>
      </c>
      <c r="AZ88" s="47">
        <v>0</v>
      </c>
      <c r="BA88" s="47">
        <v>0</v>
      </c>
      <c r="BB88" s="47">
        <v>0</v>
      </c>
      <c r="BC88" s="47">
        <v>0</v>
      </c>
      <c r="BD88" s="47">
        <v>0</v>
      </c>
      <c r="BE88" s="47">
        <v>0</v>
      </c>
      <c r="BF88" s="47">
        <v>0</v>
      </c>
      <c r="BG88" s="47">
        <v>0</v>
      </c>
      <c r="BH88" s="47">
        <v>0</v>
      </c>
      <c r="BI88" s="47">
        <v>0</v>
      </c>
      <c r="BJ88" s="47">
        <v>0</v>
      </c>
      <c r="BK88" s="47">
        <v>0</v>
      </c>
    </row>
    <row r="89" spans="1:63">
      <c r="A89" s="8" t="s">
        <v>131</v>
      </c>
      <c r="B89" s="39">
        <v>18.144400000000001</v>
      </c>
      <c r="C89" s="22"/>
      <c r="D89" s="22"/>
      <c r="E89" s="22"/>
      <c r="F89" s="22"/>
      <c r="G89" s="22"/>
      <c r="H89" s="22"/>
      <c r="I89" s="22"/>
      <c r="J89" s="22">
        <v>6.120615293214196</v>
      </c>
      <c r="K89" s="24">
        <f t="shared" si="17"/>
        <v>6.120615293214196</v>
      </c>
      <c r="L89" s="23">
        <f t="shared" si="18"/>
        <v>4.5190542914898151</v>
      </c>
      <c r="M89" s="40">
        <f t="shared" si="19"/>
        <v>10.639669584704011</v>
      </c>
      <c r="O89" s="38">
        <f t="shared" si="20"/>
        <v>-7.242728096970132</v>
      </c>
      <c r="P89" s="38">
        <f t="shared" si="13"/>
        <v>0.61206152932141966</v>
      </c>
      <c r="Q89" s="38">
        <f t="shared" si="14"/>
        <v>0</v>
      </c>
      <c r="R89" s="38">
        <f t="shared" si="15"/>
        <v>0</v>
      </c>
      <c r="S89" s="38">
        <f t="shared" si="16"/>
        <v>6.6306665676487127</v>
      </c>
      <c r="T89">
        <v>88</v>
      </c>
      <c r="U89" s="46">
        <f>IFERROR(-HLOOKUP($U$1,IEX!$W$2:$BH$98,T89,FALSE),0)</f>
        <v>0</v>
      </c>
      <c r="V89" s="47">
        <f t="shared" si="21"/>
        <v>4.5190542914898151</v>
      </c>
      <c r="W89" s="53"/>
      <c r="X89" s="47">
        <v>0</v>
      </c>
      <c r="Y89" s="47">
        <v>0.30603076466070983</v>
      </c>
      <c r="Z89" s="47">
        <v>0.30603076466070983</v>
      </c>
      <c r="AA89" s="47">
        <v>1.122112803755936</v>
      </c>
      <c r="AB89" s="47">
        <v>0.51005127443451637</v>
      </c>
      <c r="AC89" s="47">
        <v>0.51005127443451637</v>
      </c>
      <c r="AD89" s="47">
        <v>0.25502563721725818</v>
      </c>
      <c r="AE89" s="47">
        <v>0.48964922345713568</v>
      </c>
      <c r="AF89" s="47">
        <v>0.40804101954761313</v>
      </c>
      <c r="AG89" s="47">
        <v>0.30603076466070983</v>
      </c>
      <c r="AH89" s="47">
        <v>0.30603076466070983</v>
      </c>
      <c r="AI89" s="47">
        <v>0</v>
      </c>
      <c r="AJ89" s="47">
        <v>0</v>
      </c>
      <c r="AK89" s="47">
        <v>0</v>
      </c>
      <c r="AL89" s="47">
        <v>0</v>
      </c>
      <c r="AM89" s="47">
        <v>0</v>
      </c>
      <c r="AN89" s="47">
        <v>0</v>
      </c>
      <c r="AO89" s="47">
        <v>0</v>
      </c>
      <c r="AP89" s="47">
        <v>0</v>
      </c>
      <c r="AQ89" s="47">
        <v>0</v>
      </c>
      <c r="AR89" s="47">
        <v>0</v>
      </c>
      <c r="AS89" s="47">
        <v>0</v>
      </c>
      <c r="AT89" s="47">
        <v>0</v>
      </c>
      <c r="AU89" s="47">
        <v>0</v>
      </c>
      <c r="AV89" s="47">
        <v>0</v>
      </c>
      <c r="AW89" s="47">
        <v>0</v>
      </c>
      <c r="AX89" s="47">
        <v>0</v>
      </c>
      <c r="AY89" s="47">
        <v>0</v>
      </c>
      <c r="AZ89" s="47">
        <v>0</v>
      </c>
      <c r="BA89" s="47">
        <v>0</v>
      </c>
      <c r="BB89" s="47">
        <v>0</v>
      </c>
      <c r="BC89" s="47">
        <v>0</v>
      </c>
      <c r="BD89" s="47">
        <v>0</v>
      </c>
      <c r="BE89" s="47">
        <v>0</v>
      </c>
      <c r="BF89" s="47">
        <v>0</v>
      </c>
      <c r="BG89" s="47">
        <v>0</v>
      </c>
      <c r="BH89" s="47">
        <v>0</v>
      </c>
      <c r="BI89" s="47">
        <v>0</v>
      </c>
      <c r="BJ89" s="47">
        <v>0</v>
      </c>
      <c r="BK89" s="47">
        <v>0</v>
      </c>
    </row>
    <row r="90" spans="1:63">
      <c r="A90" s="8" t="s">
        <v>132</v>
      </c>
      <c r="B90" s="39">
        <v>19.044400000000003</v>
      </c>
      <c r="C90" s="22"/>
      <c r="D90" s="22"/>
      <c r="E90" s="22"/>
      <c r="F90" s="22"/>
      <c r="G90" s="22"/>
      <c r="H90" s="22"/>
      <c r="I90" s="22"/>
      <c r="J90" s="22">
        <v>6.120615293214196</v>
      </c>
      <c r="K90" s="24">
        <f t="shared" si="17"/>
        <v>6.120615293214196</v>
      </c>
      <c r="L90" s="23">
        <f t="shared" si="18"/>
        <v>4.5190542914898151</v>
      </c>
      <c r="M90" s="40">
        <f t="shared" si="19"/>
        <v>10.639669584704011</v>
      </c>
      <c r="O90" s="38">
        <f t="shared" si="20"/>
        <v>-7.242728096970132</v>
      </c>
      <c r="P90" s="38">
        <f t="shared" si="13"/>
        <v>0.61206152932141966</v>
      </c>
      <c r="Q90" s="38">
        <f t="shared" si="14"/>
        <v>0</v>
      </c>
      <c r="R90" s="38">
        <f t="shared" si="15"/>
        <v>0</v>
      </c>
      <c r="S90" s="38">
        <f t="shared" si="16"/>
        <v>6.6306665676487127</v>
      </c>
      <c r="T90">
        <v>89</v>
      </c>
      <c r="U90" s="46">
        <f>IFERROR(-HLOOKUP($U$1,IEX!$W$2:$BH$98,T90,FALSE),0)</f>
        <v>0</v>
      </c>
      <c r="V90" s="47">
        <f t="shared" si="21"/>
        <v>4.5190542914898151</v>
      </c>
      <c r="W90" s="53"/>
      <c r="X90" s="47">
        <v>0</v>
      </c>
      <c r="Y90" s="47">
        <v>0.30603076466070983</v>
      </c>
      <c r="Z90" s="47">
        <v>0.30603076466070983</v>
      </c>
      <c r="AA90" s="47">
        <v>1.122112803755936</v>
      </c>
      <c r="AB90" s="47">
        <v>0.51005127443451637</v>
      </c>
      <c r="AC90" s="47">
        <v>0.51005127443451637</v>
      </c>
      <c r="AD90" s="47">
        <v>0.25502563721725818</v>
      </c>
      <c r="AE90" s="47">
        <v>0.48964922345713568</v>
      </c>
      <c r="AF90" s="47">
        <v>0.40804101954761313</v>
      </c>
      <c r="AG90" s="47">
        <v>0.30603076466070983</v>
      </c>
      <c r="AH90" s="47">
        <v>0.30603076466070983</v>
      </c>
      <c r="AI90" s="47">
        <v>0</v>
      </c>
      <c r="AJ90" s="47">
        <v>0</v>
      </c>
      <c r="AK90" s="47">
        <v>0</v>
      </c>
      <c r="AL90" s="47">
        <v>0</v>
      </c>
      <c r="AM90" s="47">
        <v>0</v>
      </c>
      <c r="AN90" s="47">
        <v>0</v>
      </c>
      <c r="AO90" s="47">
        <v>0</v>
      </c>
      <c r="AP90" s="47">
        <v>0</v>
      </c>
      <c r="AQ90" s="47">
        <v>0</v>
      </c>
      <c r="AR90" s="47">
        <v>0</v>
      </c>
      <c r="AS90" s="47">
        <v>0</v>
      </c>
      <c r="AT90" s="47">
        <v>0</v>
      </c>
      <c r="AU90" s="47">
        <v>0</v>
      </c>
      <c r="AV90" s="47">
        <v>0</v>
      </c>
      <c r="AW90" s="47">
        <v>0</v>
      </c>
      <c r="AX90" s="47">
        <v>0</v>
      </c>
      <c r="AY90" s="47">
        <v>0</v>
      </c>
      <c r="AZ90" s="47">
        <v>0</v>
      </c>
      <c r="BA90" s="47">
        <v>0</v>
      </c>
      <c r="BB90" s="47">
        <v>0</v>
      </c>
      <c r="BC90" s="47">
        <v>0</v>
      </c>
      <c r="BD90" s="47">
        <v>0</v>
      </c>
      <c r="BE90" s="47">
        <v>0</v>
      </c>
      <c r="BF90" s="47">
        <v>0</v>
      </c>
      <c r="BG90" s="47">
        <v>0</v>
      </c>
      <c r="BH90" s="47">
        <v>0</v>
      </c>
      <c r="BI90" s="47">
        <v>0</v>
      </c>
      <c r="BJ90" s="47">
        <v>0</v>
      </c>
      <c r="BK90" s="47">
        <v>0</v>
      </c>
    </row>
    <row r="91" spans="1:63">
      <c r="A91" s="8" t="s">
        <v>133</v>
      </c>
      <c r="B91" s="39">
        <v>17.5624</v>
      </c>
      <c r="C91" s="22"/>
      <c r="D91" s="22"/>
      <c r="E91" s="22"/>
      <c r="F91" s="22"/>
      <c r="G91" s="22"/>
      <c r="H91" s="22"/>
      <c r="I91" s="22"/>
      <c r="J91" s="22">
        <v>6.120615293214196</v>
      </c>
      <c r="K91" s="24">
        <f t="shared" si="17"/>
        <v>6.120615293214196</v>
      </c>
      <c r="L91" s="23">
        <f t="shared" si="18"/>
        <v>4.5190542914898151</v>
      </c>
      <c r="M91" s="40">
        <f t="shared" si="19"/>
        <v>10.639669584704011</v>
      </c>
      <c r="O91" s="38">
        <f t="shared" si="20"/>
        <v>-7.242728096970132</v>
      </c>
      <c r="P91" s="38">
        <f t="shared" si="13"/>
        <v>0.61206152932141966</v>
      </c>
      <c r="Q91" s="38">
        <f t="shared" si="14"/>
        <v>0</v>
      </c>
      <c r="R91" s="38">
        <f t="shared" si="15"/>
        <v>0</v>
      </c>
      <c r="S91" s="38">
        <f t="shared" si="16"/>
        <v>6.6306665676487127</v>
      </c>
      <c r="T91">
        <v>90</v>
      </c>
      <c r="U91" s="46">
        <f>IFERROR(-HLOOKUP($U$1,IEX!$W$2:$BH$98,T91,FALSE),0)</f>
        <v>0</v>
      </c>
      <c r="V91" s="47">
        <f t="shared" si="21"/>
        <v>4.5190542914898151</v>
      </c>
      <c r="W91" s="53"/>
      <c r="X91" s="47">
        <v>0</v>
      </c>
      <c r="Y91" s="47">
        <v>0.30603076466070983</v>
      </c>
      <c r="Z91" s="47">
        <v>0.30603076466070983</v>
      </c>
      <c r="AA91" s="47">
        <v>1.122112803755936</v>
      </c>
      <c r="AB91" s="47">
        <v>0.51005127443451637</v>
      </c>
      <c r="AC91" s="47">
        <v>0.51005127443451637</v>
      </c>
      <c r="AD91" s="47">
        <v>0.25502563721725818</v>
      </c>
      <c r="AE91" s="47">
        <v>0.48964922345713568</v>
      </c>
      <c r="AF91" s="47">
        <v>0.40804101954761313</v>
      </c>
      <c r="AG91" s="47">
        <v>0.30603076466070983</v>
      </c>
      <c r="AH91" s="47">
        <v>0.30603076466070983</v>
      </c>
      <c r="AI91" s="47">
        <v>0</v>
      </c>
      <c r="AJ91" s="47">
        <v>0</v>
      </c>
      <c r="AK91" s="47">
        <v>0</v>
      </c>
      <c r="AL91" s="47">
        <v>0</v>
      </c>
      <c r="AM91" s="47">
        <v>0</v>
      </c>
      <c r="AN91" s="47">
        <v>0</v>
      </c>
      <c r="AO91" s="47">
        <v>0</v>
      </c>
      <c r="AP91" s="47">
        <v>0</v>
      </c>
      <c r="AQ91" s="47">
        <v>0</v>
      </c>
      <c r="AR91" s="47">
        <v>0</v>
      </c>
      <c r="AS91" s="47">
        <v>0</v>
      </c>
      <c r="AT91" s="47">
        <v>0</v>
      </c>
      <c r="AU91" s="47">
        <v>0</v>
      </c>
      <c r="AV91" s="47">
        <v>0</v>
      </c>
      <c r="AW91" s="47">
        <v>0</v>
      </c>
      <c r="AX91" s="47">
        <v>0</v>
      </c>
      <c r="AY91" s="47">
        <v>0</v>
      </c>
      <c r="AZ91" s="47">
        <v>0</v>
      </c>
      <c r="BA91" s="47">
        <v>0</v>
      </c>
      <c r="BB91" s="47">
        <v>0</v>
      </c>
      <c r="BC91" s="47">
        <v>0</v>
      </c>
      <c r="BD91" s="47">
        <v>0</v>
      </c>
      <c r="BE91" s="47">
        <v>0</v>
      </c>
      <c r="BF91" s="47">
        <v>0</v>
      </c>
      <c r="BG91" s="47">
        <v>0</v>
      </c>
      <c r="BH91" s="47">
        <v>0</v>
      </c>
      <c r="BI91" s="47">
        <v>0</v>
      </c>
      <c r="BJ91" s="47">
        <v>0</v>
      </c>
      <c r="BK91" s="47">
        <v>0</v>
      </c>
    </row>
    <row r="92" spans="1:63">
      <c r="A92" s="8" t="s">
        <v>134</v>
      </c>
      <c r="B92" s="39">
        <v>17.055199999999999</v>
      </c>
      <c r="C92" s="22"/>
      <c r="D92" s="22"/>
      <c r="E92" s="22"/>
      <c r="F92" s="22"/>
      <c r="G92" s="22"/>
      <c r="H92" s="22"/>
      <c r="I92" s="22"/>
      <c r="J92" s="22">
        <v>6.0720230105465012</v>
      </c>
      <c r="K92" s="24">
        <f t="shared" si="17"/>
        <v>6.0720230105465012</v>
      </c>
      <c r="L92" s="23">
        <f t="shared" si="18"/>
        <v>4.4831769894535007</v>
      </c>
      <c r="M92" s="40">
        <f t="shared" si="19"/>
        <v>10.555200000000003</v>
      </c>
      <c r="O92" s="38">
        <f t="shared" si="20"/>
        <v>-7.1852272291466939</v>
      </c>
      <c r="P92" s="38">
        <f t="shared" si="13"/>
        <v>0.60720230105465012</v>
      </c>
      <c r="Q92" s="38">
        <f t="shared" si="14"/>
        <v>0</v>
      </c>
      <c r="R92" s="38">
        <f t="shared" si="15"/>
        <v>0</v>
      </c>
      <c r="S92" s="38">
        <f t="shared" si="16"/>
        <v>6.5780249280920433</v>
      </c>
      <c r="T92">
        <v>91</v>
      </c>
      <c r="U92" s="46">
        <f>IFERROR(-HLOOKUP($U$1,IEX!$W$2:$BH$98,T92,FALSE),0)</f>
        <v>0</v>
      </c>
      <c r="V92" s="47">
        <f t="shared" si="21"/>
        <v>4.4831769894535007</v>
      </c>
      <c r="W92" s="53"/>
      <c r="X92" s="47">
        <v>0</v>
      </c>
      <c r="Y92" s="47">
        <v>0.30360115052732506</v>
      </c>
      <c r="Z92" s="47">
        <v>0.30360115052732506</v>
      </c>
      <c r="AA92" s="47">
        <v>1.113204218600192</v>
      </c>
      <c r="AB92" s="47">
        <v>0.5060019175455418</v>
      </c>
      <c r="AC92" s="47">
        <v>0.5060019175455418</v>
      </c>
      <c r="AD92" s="47">
        <v>0.2530009587727709</v>
      </c>
      <c r="AE92" s="47">
        <v>0.48576184084372009</v>
      </c>
      <c r="AF92" s="47">
        <v>0.40480153403643343</v>
      </c>
      <c r="AG92" s="47">
        <v>0.30360115052732506</v>
      </c>
      <c r="AH92" s="47">
        <v>0.30360115052732506</v>
      </c>
      <c r="AI92" s="47">
        <v>0</v>
      </c>
      <c r="AJ92" s="47">
        <v>0</v>
      </c>
      <c r="AK92" s="47">
        <v>0</v>
      </c>
      <c r="AL92" s="47">
        <v>0</v>
      </c>
      <c r="AM92" s="47">
        <v>0</v>
      </c>
      <c r="AN92" s="47">
        <v>0</v>
      </c>
      <c r="AO92" s="47">
        <v>0</v>
      </c>
      <c r="AP92" s="47">
        <v>0</v>
      </c>
      <c r="AQ92" s="47">
        <v>0</v>
      </c>
      <c r="AR92" s="47">
        <v>0</v>
      </c>
      <c r="AS92" s="47">
        <v>0</v>
      </c>
      <c r="AT92" s="47">
        <v>0</v>
      </c>
      <c r="AU92" s="47">
        <v>0</v>
      </c>
      <c r="AV92" s="47">
        <v>0</v>
      </c>
      <c r="AW92" s="47">
        <v>0</v>
      </c>
      <c r="AX92" s="47">
        <v>0</v>
      </c>
      <c r="AY92" s="47">
        <v>0</v>
      </c>
      <c r="AZ92" s="47">
        <v>0</v>
      </c>
      <c r="BA92" s="47">
        <v>0</v>
      </c>
      <c r="BB92" s="47">
        <v>0</v>
      </c>
      <c r="BC92" s="47">
        <v>0</v>
      </c>
      <c r="BD92" s="47">
        <v>0</v>
      </c>
      <c r="BE92" s="47">
        <v>0</v>
      </c>
      <c r="BF92" s="47">
        <v>0</v>
      </c>
      <c r="BG92" s="47">
        <v>0</v>
      </c>
      <c r="BH92" s="47">
        <v>0</v>
      </c>
      <c r="BI92" s="47">
        <v>0</v>
      </c>
      <c r="BJ92" s="47">
        <v>0</v>
      </c>
      <c r="BK92" s="47">
        <v>0</v>
      </c>
    </row>
    <row r="93" spans="1:63">
      <c r="A93" s="8" t="s">
        <v>135</v>
      </c>
      <c r="B93" s="39">
        <v>17.947599999999998</v>
      </c>
      <c r="C93" s="22"/>
      <c r="D93" s="22"/>
      <c r="E93" s="22"/>
      <c r="F93" s="22"/>
      <c r="G93" s="22"/>
      <c r="H93" s="22"/>
      <c r="I93" s="22"/>
      <c r="J93" s="22">
        <v>6.120615293214196</v>
      </c>
      <c r="K93" s="24">
        <f t="shared" si="17"/>
        <v>6.120615293214196</v>
      </c>
      <c r="L93" s="23">
        <f t="shared" si="18"/>
        <v>4.5190542914898151</v>
      </c>
      <c r="M93" s="40">
        <f t="shared" si="19"/>
        <v>10.639669584704011</v>
      </c>
      <c r="O93" s="38">
        <f t="shared" si="20"/>
        <v>-7.242728096970132</v>
      </c>
      <c r="P93" s="38">
        <f t="shared" si="13"/>
        <v>0.61206152932141966</v>
      </c>
      <c r="Q93" s="38">
        <f t="shared" si="14"/>
        <v>0</v>
      </c>
      <c r="R93" s="38">
        <f t="shared" si="15"/>
        <v>0</v>
      </c>
      <c r="S93" s="38">
        <f t="shared" si="16"/>
        <v>6.6306665676487127</v>
      </c>
      <c r="T93">
        <v>92</v>
      </c>
      <c r="U93" s="46">
        <f>IFERROR(-HLOOKUP($U$1,IEX!$W$2:$BH$98,T93,FALSE),0)</f>
        <v>0</v>
      </c>
      <c r="V93" s="47">
        <f t="shared" si="21"/>
        <v>4.5190542914898151</v>
      </c>
      <c r="W93" s="53"/>
      <c r="X93" s="47">
        <v>0</v>
      </c>
      <c r="Y93" s="47">
        <v>0.30603076466070983</v>
      </c>
      <c r="Z93" s="47">
        <v>0.30603076466070983</v>
      </c>
      <c r="AA93" s="47">
        <v>1.122112803755936</v>
      </c>
      <c r="AB93" s="47">
        <v>0.51005127443451637</v>
      </c>
      <c r="AC93" s="47">
        <v>0.51005127443451637</v>
      </c>
      <c r="AD93" s="47">
        <v>0.25502563721725818</v>
      </c>
      <c r="AE93" s="47">
        <v>0.48964922345713568</v>
      </c>
      <c r="AF93" s="47">
        <v>0.40804101954761313</v>
      </c>
      <c r="AG93" s="47">
        <v>0.30603076466070983</v>
      </c>
      <c r="AH93" s="47">
        <v>0.30603076466070983</v>
      </c>
      <c r="AI93" s="47">
        <v>0</v>
      </c>
      <c r="AJ93" s="47">
        <v>0</v>
      </c>
      <c r="AK93" s="47">
        <v>0</v>
      </c>
      <c r="AL93" s="47">
        <v>0</v>
      </c>
      <c r="AM93" s="47">
        <v>0</v>
      </c>
      <c r="AN93" s="47">
        <v>0</v>
      </c>
      <c r="AO93" s="47">
        <v>0</v>
      </c>
      <c r="AP93" s="47">
        <v>0</v>
      </c>
      <c r="AQ93" s="47">
        <v>0</v>
      </c>
      <c r="AR93" s="47">
        <v>0</v>
      </c>
      <c r="AS93" s="47">
        <v>0</v>
      </c>
      <c r="AT93" s="47">
        <v>0</v>
      </c>
      <c r="AU93" s="47">
        <v>0</v>
      </c>
      <c r="AV93" s="47">
        <v>0</v>
      </c>
      <c r="AW93" s="47">
        <v>0</v>
      </c>
      <c r="AX93" s="47">
        <v>0</v>
      </c>
      <c r="AY93" s="47">
        <v>0</v>
      </c>
      <c r="AZ93" s="47">
        <v>0</v>
      </c>
      <c r="BA93" s="47">
        <v>0</v>
      </c>
      <c r="BB93" s="47">
        <v>0</v>
      </c>
      <c r="BC93" s="47">
        <v>0</v>
      </c>
      <c r="BD93" s="47">
        <v>0</v>
      </c>
      <c r="BE93" s="47">
        <v>0</v>
      </c>
      <c r="BF93" s="47">
        <v>0</v>
      </c>
      <c r="BG93" s="47">
        <v>0</v>
      </c>
      <c r="BH93" s="47">
        <v>0</v>
      </c>
      <c r="BI93" s="47">
        <v>0</v>
      </c>
      <c r="BJ93" s="47">
        <v>0</v>
      </c>
      <c r="BK93" s="47">
        <v>0</v>
      </c>
    </row>
    <row r="94" spans="1:63">
      <c r="A94" s="8" t="s">
        <v>136</v>
      </c>
      <c r="B94" s="39">
        <v>16.388000000000002</v>
      </c>
      <c r="C94" s="22"/>
      <c r="D94" s="22"/>
      <c r="E94" s="22"/>
      <c r="F94" s="22"/>
      <c r="G94" s="22"/>
      <c r="H94" s="22"/>
      <c r="I94" s="22"/>
      <c r="J94" s="22">
        <v>5.6882070949185062</v>
      </c>
      <c r="K94" s="24">
        <f t="shared" si="17"/>
        <v>5.6882070949185062</v>
      </c>
      <c r="L94" s="23">
        <f t="shared" si="18"/>
        <v>4.1997929050814982</v>
      </c>
      <c r="M94" s="40">
        <f t="shared" si="19"/>
        <v>9.8880000000000052</v>
      </c>
      <c r="O94" s="38">
        <f t="shared" si="20"/>
        <v>-6.7310450623202325</v>
      </c>
      <c r="P94" s="38">
        <f t="shared" si="13"/>
        <v>0.56882070949185071</v>
      </c>
      <c r="Q94" s="38">
        <f t="shared" si="14"/>
        <v>0</v>
      </c>
      <c r="R94" s="38">
        <f t="shared" si="15"/>
        <v>0</v>
      </c>
      <c r="S94" s="38">
        <f t="shared" si="16"/>
        <v>6.1622243528283818</v>
      </c>
      <c r="T94">
        <v>93</v>
      </c>
      <c r="U94" s="46">
        <f>IFERROR(-HLOOKUP($U$1,IEX!$W$2:$BH$98,T94,FALSE),0)</f>
        <v>0</v>
      </c>
      <c r="V94" s="47">
        <f t="shared" si="21"/>
        <v>4.1997929050814982</v>
      </c>
      <c r="W94" s="53"/>
      <c r="X94" s="47">
        <v>0</v>
      </c>
      <c r="Y94" s="47">
        <v>0.28441035474592535</v>
      </c>
      <c r="Z94" s="47">
        <v>0.28441035474592535</v>
      </c>
      <c r="AA94" s="47">
        <v>1.0428379674017263</v>
      </c>
      <c r="AB94" s="47">
        <v>0.47401725790987548</v>
      </c>
      <c r="AC94" s="47">
        <v>0.47401725790987548</v>
      </c>
      <c r="AD94" s="47">
        <v>0.23700862895493774</v>
      </c>
      <c r="AE94" s="47">
        <v>0.45505656759348051</v>
      </c>
      <c r="AF94" s="47">
        <v>0.37921380632790047</v>
      </c>
      <c r="AG94" s="47">
        <v>0.28441035474592535</v>
      </c>
      <c r="AH94" s="47">
        <v>0.28441035474592535</v>
      </c>
      <c r="AI94" s="47">
        <v>0</v>
      </c>
      <c r="AJ94" s="47">
        <v>0</v>
      </c>
      <c r="AK94" s="47">
        <v>0</v>
      </c>
      <c r="AL94" s="47">
        <v>0</v>
      </c>
      <c r="AM94" s="47">
        <v>0</v>
      </c>
      <c r="AN94" s="47">
        <v>0</v>
      </c>
      <c r="AO94" s="47">
        <v>0</v>
      </c>
      <c r="AP94" s="47">
        <v>0</v>
      </c>
      <c r="AQ94" s="47">
        <v>0</v>
      </c>
      <c r="AR94" s="47">
        <v>0</v>
      </c>
      <c r="AS94" s="47">
        <v>0</v>
      </c>
      <c r="AT94" s="47">
        <v>0</v>
      </c>
      <c r="AU94" s="47">
        <v>0</v>
      </c>
      <c r="AV94" s="47">
        <v>0</v>
      </c>
      <c r="AW94" s="47">
        <v>0</v>
      </c>
      <c r="AX94" s="47">
        <v>0</v>
      </c>
      <c r="AY94" s="47">
        <v>0</v>
      </c>
      <c r="AZ94" s="47">
        <v>0</v>
      </c>
      <c r="BA94" s="47">
        <v>0</v>
      </c>
      <c r="BB94" s="47">
        <v>0</v>
      </c>
      <c r="BC94" s="47">
        <v>0</v>
      </c>
      <c r="BD94" s="47">
        <v>0</v>
      </c>
      <c r="BE94" s="47">
        <v>0</v>
      </c>
      <c r="BF94" s="47">
        <v>0</v>
      </c>
      <c r="BG94" s="47">
        <v>0</v>
      </c>
      <c r="BH94" s="47">
        <v>0</v>
      </c>
      <c r="BI94" s="47">
        <v>0</v>
      </c>
      <c r="BJ94" s="47">
        <v>0</v>
      </c>
      <c r="BK94" s="47">
        <v>0</v>
      </c>
    </row>
    <row r="95" spans="1:63">
      <c r="A95" s="8" t="s">
        <v>137</v>
      </c>
      <c r="B95" s="39">
        <v>17.715599999999998</v>
      </c>
      <c r="C95" s="22"/>
      <c r="D95" s="22"/>
      <c r="E95" s="22"/>
      <c r="F95" s="22"/>
      <c r="G95" s="22"/>
      <c r="H95" s="22"/>
      <c r="I95" s="22"/>
      <c r="J95" s="22">
        <v>6.120615293214196</v>
      </c>
      <c r="K95" s="24">
        <f t="shared" si="17"/>
        <v>6.120615293214196</v>
      </c>
      <c r="L95" s="23">
        <f t="shared" si="18"/>
        <v>4.5190542914898151</v>
      </c>
      <c r="M95" s="40">
        <f t="shared" si="19"/>
        <v>10.639669584704011</v>
      </c>
      <c r="O95" s="38">
        <f t="shared" si="20"/>
        <v>-7.242728096970132</v>
      </c>
      <c r="P95" s="38">
        <f t="shared" si="13"/>
        <v>0.61206152932141966</v>
      </c>
      <c r="Q95" s="38">
        <f t="shared" si="14"/>
        <v>0</v>
      </c>
      <c r="R95" s="38">
        <f t="shared" si="15"/>
        <v>0</v>
      </c>
      <c r="S95" s="38">
        <f t="shared" si="16"/>
        <v>6.6306665676487127</v>
      </c>
      <c r="T95">
        <v>94</v>
      </c>
      <c r="U95" s="46">
        <f>IFERROR(-HLOOKUP($U$1,IEX!$W$2:$BH$98,T95,FALSE),0)</f>
        <v>0</v>
      </c>
      <c r="V95" s="47">
        <f t="shared" si="21"/>
        <v>4.5190542914898151</v>
      </c>
      <c r="W95" s="53"/>
      <c r="X95" s="47">
        <v>0</v>
      </c>
      <c r="Y95" s="47">
        <v>0.30603076466070983</v>
      </c>
      <c r="Z95" s="47">
        <v>0.30603076466070983</v>
      </c>
      <c r="AA95" s="47">
        <v>1.122112803755936</v>
      </c>
      <c r="AB95" s="47">
        <v>0.51005127443451637</v>
      </c>
      <c r="AC95" s="47">
        <v>0.51005127443451637</v>
      </c>
      <c r="AD95" s="47">
        <v>0.25502563721725818</v>
      </c>
      <c r="AE95" s="47">
        <v>0.48964922345713568</v>
      </c>
      <c r="AF95" s="47">
        <v>0.40804101954761313</v>
      </c>
      <c r="AG95" s="47">
        <v>0.30603076466070983</v>
      </c>
      <c r="AH95" s="47">
        <v>0.30603076466070983</v>
      </c>
      <c r="AI95" s="47">
        <v>0</v>
      </c>
      <c r="AJ95" s="47">
        <v>0</v>
      </c>
      <c r="AK95" s="47">
        <v>0</v>
      </c>
      <c r="AL95" s="47">
        <v>0</v>
      </c>
      <c r="AM95" s="47">
        <v>0</v>
      </c>
      <c r="AN95" s="47">
        <v>0</v>
      </c>
      <c r="AO95" s="47">
        <v>0</v>
      </c>
      <c r="AP95" s="47">
        <v>0</v>
      </c>
      <c r="AQ95" s="47">
        <v>0</v>
      </c>
      <c r="AR95" s="47">
        <v>0</v>
      </c>
      <c r="AS95" s="47">
        <v>0</v>
      </c>
      <c r="AT95" s="47">
        <v>0</v>
      </c>
      <c r="AU95" s="47">
        <v>0</v>
      </c>
      <c r="AV95" s="47">
        <v>0</v>
      </c>
      <c r="AW95" s="47">
        <v>0</v>
      </c>
      <c r="AX95" s="47">
        <v>0</v>
      </c>
      <c r="AY95" s="47">
        <v>0</v>
      </c>
      <c r="AZ95" s="47">
        <v>0</v>
      </c>
      <c r="BA95" s="47">
        <v>0</v>
      </c>
      <c r="BB95" s="47">
        <v>0</v>
      </c>
      <c r="BC95" s="47">
        <v>0</v>
      </c>
      <c r="BD95" s="47">
        <v>0</v>
      </c>
      <c r="BE95" s="47">
        <v>0</v>
      </c>
      <c r="BF95" s="47">
        <v>0</v>
      </c>
      <c r="BG95" s="47">
        <v>0</v>
      </c>
      <c r="BH95" s="47">
        <v>0</v>
      </c>
      <c r="BI95" s="47">
        <v>0</v>
      </c>
      <c r="BJ95" s="47">
        <v>0</v>
      </c>
      <c r="BK95" s="47">
        <v>0</v>
      </c>
    </row>
    <row r="96" spans="1:63">
      <c r="A96" s="8" t="s">
        <v>138</v>
      </c>
      <c r="B96" s="39">
        <v>16.0428</v>
      </c>
      <c r="C96" s="22"/>
      <c r="D96" s="22"/>
      <c r="E96" s="22"/>
      <c r="F96" s="22"/>
      <c r="G96" s="22"/>
      <c r="H96" s="22"/>
      <c r="I96" s="22"/>
      <c r="J96" s="22">
        <v>5.4896260786193674</v>
      </c>
      <c r="K96" s="24">
        <f t="shared" si="17"/>
        <v>5.4896260786193674</v>
      </c>
      <c r="L96" s="23">
        <f t="shared" si="18"/>
        <v>4.0531739213806333</v>
      </c>
      <c r="M96" s="40">
        <f t="shared" si="19"/>
        <v>9.5427999999999997</v>
      </c>
      <c r="O96" s="38">
        <f t="shared" si="20"/>
        <v>-6.4960575263662514</v>
      </c>
      <c r="P96" s="38">
        <f t="shared" si="13"/>
        <v>0.54896260786193685</v>
      </c>
      <c r="Q96" s="38">
        <f t="shared" si="14"/>
        <v>0</v>
      </c>
      <c r="R96" s="38">
        <f t="shared" si="15"/>
        <v>0</v>
      </c>
      <c r="S96" s="38">
        <f t="shared" si="16"/>
        <v>5.9470949185043143</v>
      </c>
      <c r="T96">
        <v>95</v>
      </c>
      <c r="U96" s="46">
        <f>IFERROR(-HLOOKUP($U$1,IEX!$W$2:$BH$98,T96,FALSE),0)</f>
        <v>0</v>
      </c>
      <c r="V96" s="47">
        <f t="shared" si="21"/>
        <v>4.0531739213806333</v>
      </c>
      <c r="W96" s="53"/>
      <c r="X96" s="47">
        <v>0</v>
      </c>
      <c r="Y96" s="47">
        <v>0.27448130393096842</v>
      </c>
      <c r="Z96" s="47">
        <v>0.27448130393096842</v>
      </c>
      <c r="AA96" s="47">
        <v>1.0064314477468841</v>
      </c>
      <c r="AB96" s="47">
        <v>0.45746883988494735</v>
      </c>
      <c r="AC96" s="47">
        <v>0.45746883988494735</v>
      </c>
      <c r="AD96" s="47">
        <v>0.22873441994247368</v>
      </c>
      <c r="AE96" s="47">
        <v>0.43917008628954946</v>
      </c>
      <c r="AF96" s="47">
        <v>0.36597507190795792</v>
      </c>
      <c r="AG96" s="47">
        <v>0.27448130393096842</v>
      </c>
      <c r="AH96" s="47">
        <v>0.27448130393096842</v>
      </c>
      <c r="AI96" s="47">
        <v>0</v>
      </c>
      <c r="AJ96" s="47">
        <v>0</v>
      </c>
      <c r="AK96" s="47">
        <v>0</v>
      </c>
      <c r="AL96" s="47">
        <v>0</v>
      </c>
      <c r="AM96" s="47">
        <v>0</v>
      </c>
      <c r="AN96" s="47">
        <v>0</v>
      </c>
      <c r="AO96" s="47">
        <v>0</v>
      </c>
      <c r="AP96" s="47">
        <v>0</v>
      </c>
      <c r="AQ96" s="47">
        <v>0</v>
      </c>
      <c r="AR96" s="47">
        <v>0</v>
      </c>
      <c r="AS96" s="47">
        <v>0</v>
      </c>
      <c r="AT96" s="47">
        <v>0</v>
      </c>
      <c r="AU96" s="47">
        <v>0</v>
      </c>
      <c r="AV96" s="47">
        <v>0</v>
      </c>
      <c r="AW96" s="47">
        <v>0</v>
      </c>
      <c r="AX96" s="47">
        <v>0</v>
      </c>
      <c r="AY96" s="47">
        <v>0</v>
      </c>
      <c r="AZ96" s="47">
        <v>0</v>
      </c>
      <c r="BA96" s="47">
        <v>0</v>
      </c>
      <c r="BB96" s="47">
        <v>0</v>
      </c>
      <c r="BC96" s="47">
        <v>0</v>
      </c>
      <c r="BD96" s="47">
        <v>0</v>
      </c>
      <c r="BE96" s="47">
        <v>0</v>
      </c>
      <c r="BF96" s="47">
        <v>0</v>
      </c>
      <c r="BG96" s="47">
        <v>0</v>
      </c>
      <c r="BH96" s="47">
        <v>0</v>
      </c>
      <c r="BI96" s="47">
        <v>0</v>
      </c>
      <c r="BJ96" s="47">
        <v>0</v>
      </c>
      <c r="BK96" s="47">
        <v>0</v>
      </c>
    </row>
    <row r="97" spans="1:63">
      <c r="A97" s="8" t="s">
        <v>139</v>
      </c>
      <c r="B97" s="39">
        <v>15.670399999999999</v>
      </c>
      <c r="C97" s="22"/>
      <c r="D97" s="22"/>
      <c r="E97" s="22"/>
      <c r="F97" s="22"/>
      <c r="G97" s="22"/>
      <c r="H97" s="22"/>
      <c r="I97" s="22"/>
      <c r="J97" s="22">
        <v>5.2753978906999039</v>
      </c>
      <c r="K97" s="24">
        <f t="shared" si="17"/>
        <v>5.2753978906999039</v>
      </c>
      <c r="L97" s="23">
        <f t="shared" si="18"/>
        <v>3.8950021093000973</v>
      </c>
      <c r="M97" s="40">
        <f t="shared" si="19"/>
        <v>9.1704000000000008</v>
      </c>
      <c r="O97" s="38">
        <f t="shared" si="20"/>
        <v>-6.2425541706615535</v>
      </c>
      <c r="P97" s="38">
        <f t="shared" si="13"/>
        <v>0.52753978906999055</v>
      </c>
      <c r="Q97" s="38">
        <f t="shared" si="14"/>
        <v>0</v>
      </c>
      <c r="R97" s="38">
        <f t="shared" si="15"/>
        <v>0</v>
      </c>
      <c r="S97" s="38">
        <f t="shared" si="16"/>
        <v>5.7150143815915628</v>
      </c>
      <c r="T97">
        <v>96</v>
      </c>
      <c r="U97" s="46">
        <f>IFERROR(-HLOOKUP($U$1,IEX!$W$2:$BH$98,T97,FALSE),0)</f>
        <v>0</v>
      </c>
      <c r="V97" s="47">
        <f t="shared" si="21"/>
        <v>3.8950021093000973</v>
      </c>
      <c r="W97" s="53"/>
      <c r="X97" s="47">
        <v>0</v>
      </c>
      <c r="Y97" s="47">
        <v>0.26376989453499528</v>
      </c>
      <c r="Z97" s="47">
        <v>0.26376989453499528</v>
      </c>
      <c r="AA97" s="47">
        <v>0.96715627996164921</v>
      </c>
      <c r="AB97" s="47">
        <v>0.43961649089165877</v>
      </c>
      <c r="AC97" s="47">
        <v>0.43961649089165877</v>
      </c>
      <c r="AD97" s="47">
        <v>0.21980824544582939</v>
      </c>
      <c r="AE97" s="47">
        <v>0.42203183125599236</v>
      </c>
      <c r="AF97" s="47">
        <v>0.351693192713327</v>
      </c>
      <c r="AG97" s="47">
        <v>0.26376989453499528</v>
      </c>
      <c r="AH97" s="47">
        <v>0.26376989453499528</v>
      </c>
      <c r="AI97" s="47">
        <v>0</v>
      </c>
      <c r="AJ97" s="47">
        <v>0</v>
      </c>
      <c r="AK97" s="47">
        <v>0</v>
      </c>
      <c r="AL97" s="47">
        <v>0</v>
      </c>
      <c r="AM97" s="47">
        <v>0</v>
      </c>
      <c r="AN97" s="47">
        <v>0</v>
      </c>
      <c r="AO97" s="47">
        <v>0</v>
      </c>
      <c r="AP97" s="47">
        <v>0</v>
      </c>
      <c r="AQ97" s="47">
        <v>0</v>
      </c>
      <c r="AR97" s="47">
        <v>0</v>
      </c>
      <c r="AS97" s="47">
        <v>0</v>
      </c>
      <c r="AT97" s="47">
        <v>0</v>
      </c>
      <c r="AU97" s="47">
        <v>0</v>
      </c>
      <c r="AV97" s="47">
        <v>0</v>
      </c>
      <c r="AW97" s="47">
        <v>0</v>
      </c>
      <c r="AX97" s="47">
        <v>0</v>
      </c>
      <c r="AY97" s="47">
        <v>0</v>
      </c>
      <c r="AZ97" s="47">
        <v>0</v>
      </c>
      <c r="BA97" s="47">
        <v>0</v>
      </c>
      <c r="BB97" s="47">
        <v>0</v>
      </c>
      <c r="BC97" s="47">
        <v>0</v>
      </c>
      <c r="BD97" s="47">
        <v>0</v>
      </c>
      <c r="BE97" s="47">
        <v>0</v>
      </c>
      <c r="BF97" s="47">
        <v>0</v>
      </c>
      <c r="BG97" s="47">
        <v>0</v>
      </c>
      <c r="BH97" s="47">
        <v>0</v>
      </c>
      <c r="BI97" s="47">
        <v>0</v>
      </c>
      <c r="BJ97" s="47">
        <v>0</v>
      </c>
      <c r="BK97" s="47">
        <v>0</v>
      </c>
    </row>
    <row r="98" spans="1:63">
      <c r="A98" s="8" t="s">
        <v>140</v>
      </c>
      <c r="B98" s="39">
        <v>18.673200000000001</v>
      </c>
      <c r="C98" s="22"/>
      <c r="D98" s="22"/>
      <c r="E98" s="22"/>
      <c r="F98" s="22"/>
      <c r="G98" s="22"/>
      <c r="H98" s="22"/>
      <c r="I98" s="22"/>
      <c r="J98" s="22">
        <v>6.120615293214196</v>
      </c>
      <c r="K98" s="24">
        <f t="shared" si="17"/>
        <v>6.120615293214196</v>
      </c>
      <c r="L98" s="23">
        <f t="shared" si="18"/>
        <v>4.5190542914898151</v>
      </c>
      <c r="M98" s="40">
        <f t="shared" si="19"/>
        <v>10.639669584704011</v>
      </c>
      <c r="O98" s="38">
        <f t="shared" si="20"/>
        <v>-7.242728096970132</v>
      </c>
      <c r="P98" s="38">
        <f t="shared" si="13"/>
        <v>0.61206152932141966</v>
      </c>
      <c r="Q98" s="38">
        <f t="shared" si="14"/>
        <v>0</v>
      </c>
      <c r="R98" s="38">
        <f t="shared" si="15"/>
        <v>0</v>
      </c>
      <c r="S98" s="38">
        <f t="shared" si="16"/>
        <v>6.6306665676487127</v>
      </c>
      <c r="T98">
        <v>97</v>
      </c>
      <c r="U98" s="46">
        <f>IFERROR(-HLOOKUP($U$1,IEX!$W$2:$BH$98,T98,FALSE),0)</f>
        <v>0</v>
      </c>
      <c r="V98" s="47">
        <f t="shared" si="21"/>
        <v>4.5190542914898151</v>
      </c>
      <c r="W98" s="53"/>
      <c r="X98" s="47">
        <v>0</v>
      </c>
      <c r="Y98" s="47">
        <v>0.30603076466070983</v>
      </c>
      <c r="Z98" s="47">
        <v>0.30603076466070983</v>
      </c>
      <c r="AA98" s="47">
        <v>1.122112803755936</v>
      </c>
      <c r="AB98" s="47">
        <v>0.51005127443451637</v>
      </c>
      <c r="AC98" s="47">
        <v>0.51005127443451637</v>
      </c>
      <c r="AD98" s="47">
        <v>0.25502563721725818</v>
      </c>
      <c r="AE98" s="47">
        <v>0.48964922345713568</v>
      </c>
      <c r="AF98" s="47">
        <v>0.40804101954761313</v>
      </c>
      <c r="AG98" s="47">
        <v>0.30603076466070983</v>
      </c>
      <c r="AH98" s="47">
        <v>0.30603076466070983</v>
      </c>
      <c r="AI98" s="47">
        <v>0</v>
      </c>
      <c r="AJ98" s="47">
        <v>0</v>
      </c>
      <c r="AK98" s="47">
        <v>0</v>
      </c>
      <c r="AL98" s="47">
        <v>0</v>
      </c>
      <c r="AM98" s="47">
        <v>0</v>
      </c>
      <c r="AN98" s="47">
        <v>0</v>
      </c>
      <c r="AO98" s="47">
        <v>0</v>
      </c>
      <c r="AP98" s="47">
        <v>0</v>
      </c>
      <c r="AQ98" s="47">
        <v>0</v>
      </c>
      <c r="AR98" s="47">
        <v>0</v>
      </c>
      <c r="AS98" s="47">
        <v>0</v>
      </c>
      <c r="AT98" s="47">
        <v>0</v>
      </c>
      <c r="AU98" s="47">
        <v>0</v>
      </c>
      <c r="AV98" s="47">
        <v>0</v>
      </c>
      <c r="AW98" s="47">
        <v>0</v>
      </c>
      <c r="AX98" s="47">
        <v>0</v>
      </c>
      <c r="AY98" s="47">
        <v>0</v>
      </c>
      <c r="AZ98" s="47">
        <v>0</v>
      </c>
      <c r="BA98" s="47">
        <v>0</v>
      </c>
      <c r="BB98" s="47">
        <v>0</v>
      </c>
      <c r="BC98" s="47">
        <v>0</v>
      </c>
      <c r="BD98" s="47">
        <v>0</v>
      </c>
      <c r="BE98" s="47">
        <v>0</v>
      </c>
      <c r="BF98" s="47">
        <v>0</v>
      </c>
      <c r="BG98" s="47">
        <v>0</v>
      </c>
      <c r="BH98" s="47">
        <v>0</v>
      </c>
      <c r="BI98" s="47">
        <v>0</v>
      </c>
      <c r="BJ98" s="47">
        <v>0</v>
      </c>
      <c r="BK98" s="47">
        <v>0</v>
      </c>
    </row>
    <row r="99" spans="1:63">
      <c r="A99" s="8" t="s">
        <v>171</v>
      </c>
      <c r="B99" s="39">
        <f t="shared" ref="B99:M99" si="22">SUM(B3:B98)/4000</f>
        <v>0.42695379999999994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0.14490938951641971</v>
      </c>
      <c r="K99" s="24">
        <f t="shared" si="22"/>
        <v>0.14490938951641971</v>
      </c>
      <c r="L99" s="24">
        <f t="shared" si="22"/>
        <v>0.10699143259295643</v>
      </c>
      <c r="M99" s="44">
        <f t="shared" si="22"/>
        <v>0.25190082210937648</v>
      </c>
      <c r="O99" s="38">
        <f>SUM(O3:O98)/4000</f>
        <v>-0.17147611092776349</v>
      </c>
      <c r="P99" s="38">
        <f t="shared" ref="P99:S99" si="23">SUM(P3:P98)/4000</f>
        <v>1.4490938951641988E-2</v>
      </c>
      <c r="Q99" s="38">
        <f t="shared" si="23"/>
        <v>0</v>
      </c>
      <c r="R99" s="38">
        <f t="shared" si="23"/>
        <v>0</v>
      </c>
      <c r="S99" s="38">
        <f t="shared" si="23"/>
        <v>0.15698517197612127</v>
      </c>
      <c r="U99" s="48">
        <f t="shared" ref="U99:AK99" si="24">SUM(U3:U98)/4000</f>
        <v>0</v>
      </c>
      <c r="V99" s="48">
        <f t="shared" si="24"/>
        <v>0.10699143259295643</v>
      </c>
      <c r="W99" s="53"/>
      <c r="X99" s="48">
        <f t="shared" si="24"/>
        <v>0</v>
      </c>
      <c r="Y99" s="48">
        <f t="shared" si="24"/>
        <v>7.2454694758209938E-3</v>
      </c>
      <c r="Z99" s="48">
        <f t="shared" si="24"/>
        <v>7.2454694758209938E-3</v>
      </c>
      <c r="AA99" s="48">
        <f t="shared" si="24"/>
        <v>2.6566721411343648E-2</v>
      </c>
      <c r="AB99" s="48">
        <f t="shared" si="24"/>
        <v>1.2075782459701643E-2</v>
      </c>
      <c r="AC99" s="48">
        <f t="shared" si="24"/>
        <v>1.2075782459701643E-2</v>
      </c>
      <c r="AD99" s="48">
        <f t="shared" si="24"/>
        <v>6.0378912298508216E-3</v>
      </c>
      <c r="AE99" s="48">
        <f t="shared" si="24"/>
        <v>1.1592751161313572E-2</v>
      </c>
      <c r="AF99" s="48">
        <f t="shared" si="24"/>
        <v>9.6606259677613077E-3</v>
      </c>
      <c r="AG99" s="48">
        <f t="shared" si="24"/>
        <v>7.2454694758209938E-3</v>
      </c>
      <c r="AH99" s="48">
        <f t="shared" si="24"/>
        <v>7.2454694758209938E-3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1</v>
      </c>
      <c r="Z101" s="55">
        <f t="shared" si="27"/>
        <v>1</v>
      </c>
      <c r="AA101" s="55">
        <f t="shared" si="27"/>
        <v>1</v>
      </c>
      <c r="AB101" s="55">
        <f t="shared" si="27"/>
        <v>1</v>
      </c>
      <c r="AC101" s="55">
        <f t="shared" si="27"/>
        <v>1</v>
      </c>
      <c r="AD101" s="55">
        <f t="shared" si="27"/>
        <v>1</v>
      </c>
      <c r="AE101" s="55">
        <f t="shared" si="27"/>
        <v>1</v>
      </c>
      <c r="AF101" s="55">
        <f t="shared" ref="AF101" si="28">SUM(AF102:AF106)</f>
        <v>1</v>
      </c>
      <c r="AG101" s="55">
        <f t="shared" ref="AG101" si="29">SUM(AG102:AG106)</f>
        <v>1</v>
      </c>
      <c r="AH101" s="55">
        <f t="shared" ref="AH101" si="30">SUM(AH102:AH106)</f>
        <v>1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1</v>
      </c>
      <c r="AB102" s="54">
        <f t="shared" si="34"/>
        <v>0</v>
      </c>
      <c r="AC102" s="54">
        <f t="shared" si="34"/>
        <v>1</v>
      </c>
      <c r="AD102" s="54">
        <f t="shared" si="34"/>
        <v>1</v>
      </c>
      <c r="AE102" s="54">
        <f t="shared" si="34"/>
        <v>1</v>
      </c>
      <c r="AF102" s="54">
        <f t="shared" si="34"/>
        <v>1</v>
      </c>
      <c r="AG102" s="54">
        <f t="shared" si="34"/>
        <v>1</v>
      </c>
      <c r="AH102" s="54">
        <f t="shared" si="34"/>
        <v>1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1</v>
      </c>
      <c r="Z103" s="47">
        <f t="shared" si="35"/>
        <v>1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1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45625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 t="s">
        <v>249</v>
      </c>
      <c r="AC1" s="50" t="s">
        <v>591</v>
      </c>
      <c r="AD1" s="50" t="s">
        <v>249</v>
      </c>
      <c r="AE1" s="50" t="s">
        <v>592</v>
      </c>
      <c r="AF1" s="50" t="s">
        <v>593</v>
      </c>
      <c r="AG1" s="50" t="s">
        <v>594</v>
      </c>
      <c r="AH1" s="50" t="s">
        <v>595</v>
      </c>
      <c r="AI1" s="50" t="s">
        <v>596</v>
      </c>
      <c r="AJ1" s="50" t="s">
        <v>597</v>
      </c>
      <c r="AK1" s="50" t="s">
        <v>598</v>
      </c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145</v>
      </c>
      <c r="AC2" s="52" t="s">
        <v>145</v>
      </c>
      <c r="AD2" s="65" t="s">
        <v>145</v>
      </c>
      <c r="AE2" s="52" t="s">
        <v>145</v>
      </c>
      <c r="AF2" s="65" t="s">
        <v>145</v>
      </c>
      <c r="AG2" s="52" t="s">
        <v>145</v>
      </c>
      <c r="AH2" s="65" t="s">
        <v>145</v>
      </c>
      <c r="AI2" s="52" t="s">
        <v>145</v>
      </c>
      <c r="AJ2" s="65" t="s">
        <v>145</v>
      </c>
      <c r="AK2" s="52" t="s">
        <v>145</v>
      </c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6.43</v>
      </c>
      <c r="C3" s="21">
        <f>B3</f>
        <v>6.43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5.5299999999999994</v>
      </c>
      <c r="Q3" s="40">
        <f>O3+P3</f>
        <v>5.5299999999999994</v>
      </c>
      <c r="S3" s="38">
        <f t="shared" ref="S3:S34" si="0">SUMPRODUCT($AB3:$BC3,$AB$102:$BC$102)+J3</f>
        <v>5.5299999999999994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>
        <v>0</v>
      </c>
      <c r="Z3" s="143"/>
      <c r="AA3" s="53">
        <f>SUM(AB3:BC3)</f>
        <v>5.5299999999999994</v>
      </c>
      <c r="AB3" s="47">
        <v>0.5</v>
      </c>
      <c r="AC3" s="47">
        <v>0.35</v>
      </c>
      <c r="AD3" s="47">
        <v>0</v>
      </c>
      <c r="AE3" s="47">
        <v>0.63</v>
      </c>
      <c r="AF3" s="47">
        <v>0.3</v>
      </c>
      <c r="AG3" s="47">
        <v>1.1000000000000001</v>
      </c>
      <c r="AH3" s="47">
        <v>1.05</v>
      </c>
      <c r="AI3" s="47">
        <v>0.3</v>
      </c>
      <c r="AJ3" s="47">
        <v>0.5</v>
      </c>
      <c r="AK3" s="47">
        <v>0.8</v>
      </c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v>6.43</v>
      </c>
      <c r="C4" s="21">
        <f t="shared" ref="C4:C67" si="5">B4</f>
        <v>6.43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5.5299999999999994</v>
      </c>
      <c r="Q4" s="40">
        <f t="shared" ref="Q4:Q67" si="9">O4+P4</f>
        <v>5.5299999999999994</v>
      </c>
      <c r="S4" s="38">
        <f t="shared" si="0"/>
        <v>5.5299999999999994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>
        <v>0</v>
      </c>
      <c r="Z4" s="143"/>
      <c r="AA4" s="53">
        <f t="shared" ref="AA4:AA67" si="10">SUM(AB4:BC4)</f>
        <v>5.5299999999999994</v>
      </c>
      <c r="AB4" s="47">
        <v>0.5</v>
      </c>
      <c r="AC4" s="47">
        <v>0.35</v>
      </c>
      <c r="AD4" s="47">
        <v>0</v>
      </c>
      <c r="AE4" s="47">
        <v>0.63</v>
      </c>
      <c r="AF4" s="47">
        <v>0.3</v>
      </c>
      <c r="AG4" s="47">
        <v>1.1000000000000001</v>
      </c>
      <c r="AH4" s="47">
        <v>1.05</v>
      </c>
      <c r="AI4" s="47">
        <v>0.3</v>
      </c>
      <c r="AJ4" s="47">
        <v>0.5</v>
      </c>
      <c r="AK4" s="47">
        <v>0.8</v>
      </c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v>6.43</v>
      </c>
      <c r="C5" s="21">
        <f t="shared" si="5"/>
        <v>6.43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5.5299999999999994</v>
      </c>
      <c r="Q5" s="40">
        <f t="shared" si="9"/>
        <v>5.5299999999999994</v>
      </c>
      <c r="S5" s="38">
        <f t="shared" si="0"/>
        <v>5.5299999999999994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>
        <v>0</v>
      </c>
      <c r="Z5" s="143"/>
      <c r="AA5" s="53">
        <f t="shared" si="10"/>
        <v>5.5299999999999994</v>
      </c>
      <c r="AB5" s="47">
        <v>0.5</v>
      </c>
      <c r="AC5" s="47">
        <v>0.35</v>
      </c>
      <c r="AD5" s="47">
        <v>0</v>
      </c>
      <c r="AE5" s="47">
        <v>0.63</v>
      </c>
      <c r="AF5" s="47">
        <v>0.3</v>
      </c>
      <c r="AG5" s="47">
        <v>1.1000000000000001</v>
      </c>
      <c r="AH5" s="47">
        <v>1.05</v>
      </c>
      <c r="AI5" s="47">
        <v>0.3</v>
      </c>
      <c r="AJ5" s="47">
        <v>0.5</v>
      </c>
      <c r="AK5" s="47">
        <v>0.8</v>
      </c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v>6.43</v>
      </c>
      <c r="C6" s="21">
        <f t="shared" si="5"/>
        <v>6.43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5.5299999999999994</v>
      </c>
      <c r="Q6" s="40">
        <f t="shared" si="9"/>
        <v>5.5299999999999994</v>
      </c>
      <c r="S6" s="38">
        <f t="shared" si="0"/>
        <v>5.5299999999999994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>
        <v>0</v>
      </c>
      <c r="Z6" s="143"/>
      <c r="AA6" s="53">
        <f t="shared" si="10"/>
        <v>5.5299999999999994</v>
      </c>
      <c r="AB6" s="47">
        <v>0.5</v>
      </c>
      <c r="AC6" s="47">
        <v>0.35</v>
      </c>
      <c r="AD6" s="47">
        <v>0</v>
      </c>
      <c r="AE6" s="47">
        <v>0.63</v>
      </c>
      <c r="AF6" s="47">
        <v>0.3</v>
      </c>
      <c r="AG6" s="47">
        <v>1.1000000000000001</v>
      </c>
      <c r="AH6" s="47">
        <v>1.05</v>
      </c>
      <c r="AI6" s="47">
        <v>0.3</v>
      </c>
      <c r="AJ6" s="47">
        <v>0.5</v>
      </c>
      <c r="AK6" s="47">
        <v>0.8</v>
      </c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v>6.43</v>
      </c>
      <c r="C7" s="21">
        <f t="shared" si="5"/>
        <v>6.43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5.5299999999999994</v>
      </c>
      <c r="Q7" s="40">
        <f t="shared" si="9"/>
        <v>5.5299999999999994</v>
      </c>
      <c r="S7" s="38">
        <f t="shared" si="0"/>
        <v>5.5299999999999994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>
        <v>0</v>
      </c>
      <c r="Z7" s="143"/>
      <c r="AA7" s="53">
        <f t="shared" si="10"/>
        <v>5.5299999999999994</v>
      </c>
      <c r="AB7" s="47">
        <v>0.5</v>
      </c>
      <c r="AC7" s="47">
        <v>0.35</v>
      </c>
      <c r="AD7" s="47">
        <v>0</v>
      </c>
      <c r="AE7" s="47">
        <v>0.63</v>
      </c>
      <c r="AF7" s="47">
        <v>0.3</v>
      </c>
      <c r="AG7" s="47">
        <v>1.1000000000000001</v>
      </c>
      <c r="AH7" s="47">
        <v>1.05</v>
      </c>
      <c r="AI7" s="47">
        <v>0.3</v>
      </c>
      <c r="AJ7" s="47">
        <v>0.5</v>
      </c>
      <c r="AK7" s="47">
        <v>0.8</v>
      </c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v>6.43</v>
      </c>
      <c r="C8" s="21">
        <f t="shared" si="5"/>
        <v>6.43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5.5299999999999994</v>
      </c>
      <c r="Q8" s="40">
        <f t="shared" si="9"/>
        <v>5.5299999999999994</v>
      </c>
      <c r="S8" s="38">
        <f t="shared" si="0"/>
        <v>5.5299999999999994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>
        <v>0</v>
      </c>
      <c r="Z8" s="143"/>
      <c r="AA8" s="53">
        <f t="shared" si="10"/>
        <v>5.5299999999999994</v>
      </c>
      <c r="AB8" s="47">
        <v>0.5</v>
      </c>
      <c r="AC8" s="47">
        <v>0.35</v>
      </c>
      <c r="AD8" s="47">
        <v>0</v>
      </c>
      <c r="AE8" s="47">
        <v>0.63</v>
      </c>
      <c r="AF8" s="47">
        <v>0.3</v>
      </c>
      <c r="AG8" s="47">
        <v>1.1000000000000001</v>
      </c>
      <c r="AH8" s="47">
        <v>1.05</v>
      </c>
      <c r="AI8" s="47">
        <v>0.3</v>
      </c>
      <c r="AJ8" s="47">
        <v>0.5</v>
      </c>
      <c r="AK8" s="47">
        <v>0.8</v>
      </c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v>6.43</v>
      </c>
      <c r="C9" s="21">
        <f t="shared" si="5"/>
        <v>6.43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5.5299999999999994</v>
      </c>
      <c r="Q9" s="40">
        <f t="shared" si="9"/>
        <v>5.5299999999999994</v>
      </c>
      <c r="S9" s="38">
        <f t="shared" si="0"/>
        <v>5.5299999999999994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>
        <v>0</v>
      </c>
      <c r="Z9" s="143"/>
      <c r="AA9" s="53">
        <f t="shared" si="10"/>
        <v>5.5299999999999994</v>
      </c>
      <c r="AB9" s="47">
        <v>0.5</v>
      </c>
      <c r="AC9" s="47">
        <v>0.35</v>
      </c>
      <c r="AD9" s="47">
        <v>0</v>
      </c>
      <c r="AE9" s="47">
        <v>0.63</v>
      </c>
      <c r="AF9" s="47">
        <v>0.3</v>
      </c>
      <c r="AG9" s="47">
        <v>1.1000000000000001</v>
      </c>
      <c r="AH9" s="47">
        <v>1.05</v>
      </c>
      <c r="AI9" s="47">
        <v>0.3</v>
      </c>
      <c r="AJ9" s="47">
        <v>0.5</v>
      </c>
      <c r="AK9" s="47">
        <v>0.8</v>
      </c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v>6.43</v>
      </c>
      <c r="C10" s="21">
        <f t="shared" si="5"/>
        <v>6.43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5.5299999999999994</v>
      </c>
      <c r="Q10" s="40">
        <f t="shared" si="9"/>
        <v>5.5299999999999994</v>
      </c>
      <c r="S10" s="38">
        <f t="shared" si="0"/>
        <v>5.5299999999999994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>
        <v>0</v>
      </c>
      <c r="Z10" s="143"/>
      <c r="AA10" s="53">
        <f t="shared" si="10"/>
        <v>5.5299999999999994</v>
      </c>
      <c r="AB10" s="47">
        <v>0.5</v>
      </c>
      <c r="AC10" s="47">
        <v>0.35</v>
      </c>
      <c r="AD10" s="47">
        <v>0</v>
      </c>
      <c r="AE10" s="47">
        <v>0.63</v>
      </c>
      <c r="AF10" s="47">
        <v>0.3</v>
      </c>
      <c r="AG10" s="47">
        <v>1.1000000000000001</v>
      </c>
      <c r="AH10" s="47">
        <v>1.05</v>
      </c>
      <c r="AI10" s="47">
        <v>0.3</v>
      </c>
      <c r="AJ10" s="47">
        <v>0.5</v>
      </c>
      <c r="AK10" s="47">
        <v>0.8</v>
      </c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v>6.43</v>
      </c>
      <c r="C11" s="21">
        <f t="shared" si="5"/>
        <v>6.43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5.5299999999999994</v>
      </c>
      <c r="Q11" s="40">
        <f t="shared" si="9"/>
        <v>5.5299999999999994</v>
      </c>
      <c r="S11" s="38">
        <f t="shared" si="0"/>
        <v>5.5299999999999994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>
        <v>0</v>
      </c>
      <c r="Z11" s="143"/>
      <c r="AA11" s="53">
        <f t="shared" si="10"/>
        <v>5.5299999999999994</v>
      </c>
      <c r="AB11" s="47">
        <v>0.5</v>
      </c>
      <c r="AC11" s="47">
        <v>0.35</v>
      </c>
      <c r="AD11" s="47">
        <v>0</v>
      </c>
      <c r="AE11" s="47">
        <v>0.63</v>
      </c>
      <c r="AF11" s="47">
        <v>0.3</v>
      </c>
      <c r="AG11" s="47">
        <v>1.1000000000000001</v>
      </c>
      <c r="AH11" s="47">
        <v>1.05</v>
      </c>
      <c r="AI11" s="47">
        <v>0.3</v>
      </c>
      <c r="AJ11" s="47">
        <v>0.5</v>
      </c>
      <c r="AK11" s="47">
        <v>0.8</v>
      </c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v>6.43</v>
      </c>
      <c r="C12" s="21">
        <f t="shared" si="5"/>
        <v>6.43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5.5299999999999994</v>
      </c>
      <c r="Q12" s="40">
        <f t="shared" si="9"/>
        <v>5.5299999999999994</v>
      </c>
      <c r="S12" s="38">
        <f t="shared" si="0"/>
        <v>5.5299999999999994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>
        <v>0</v>
      </c>
      <c r="Z12" s="143"/>
      <c r="AA12" s="53">
        <f t="shared" si="10"/>
        <v>5.5299999999999994</v>
      </c>
      <c r="AB12" s="47">
        <v>0.5</v>
      </c>
      <c r="AC12" s="47">
        <v>0.35</v>
      </c>
      <c r="AD12" s="47">
        <v>0</v>
      </c>
      <c r="AE12" s="47">
        <v>0.63</v>
      </c>
      <c r="AF12" s="47">
        <v>0.3</v>
      </c>
      <c r="AG12" s="47">
        <v>1.1000000000000001</v>
      </c>
      <c r="AH12" s="47">
        <v>1.05</v>
      </c>
      <c r="AI12" s="47">
        <v>0.3</v>
      </c>
      <c r="AJ12" s="47">
        <v>0.5</v>
      </c>
      <c r="AK12" s="47">
        <v>0.8</v>
      </c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v>6.43</v>
      </c>
      <c r="C13" s="21">
        <f t="shared" si="5"/>
        <v>6.43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5.5299999999999994</v>
      </c>
      <c r="Q13" s="40">
        <f t="shared" si="9"/>
        <v>5.5299999999999994</v>
      </c>
      <c r="S13" s="38">
        <f t="shared" si="0"/>
        <v>5.5299999999999994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>
        <v>0</v>
      </c>
      <c r="Z13" s="143"/>
      <c r="AA13" s="53">
        <f t="shared" si="10"/>
        <v>5.5299999999999994</v>
      </c>
      <c r="AB13" s="47">
        <v>0.5</v>
      </c>
      <c r="AC13" s="47">
        <v>0.35</v>
      </c>
      <c r="AD13" s="47">
        <v>0</v>
      </c>
      <c r="AE13" s="47">
        <v>0.63</v>
      </c>
      <c r="AF13" s="47">
        <v>0.3</v>
      </c>
      <c r="AG13" s="47">
        <v>1.1000000000000001</v>
      </c>
      <c r="AH13" s="47">
        <v>1.05</v>
      </c>
      <c r="AI13" s="47">
        <v>0.3</v>
      </c>
      <c r="AJ13" s="47">
        <v>0.5</v>
      </c>
      <c r="AK13" s="47">
        <v>0.8</v>
      </c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v>6.43</v>
      </c>
      <c r="C14" s="21">
        <f t="shared" si="5"/>
        <v>6.43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5.5299999999999994</v>
      </c>
      <c r="Q14" s="40">
        <f t="shared" si="9"/>
        <v>5.5299999999999994</v>
      </c>
      <c r="S14" s="38">
        <f t="shared" si="0"/>
        <v>5.5299999999999994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>
        <v>0</v>
      </c>
      <c r="Z14" s="143"/>
      <c r="AA14" s="53">
        <f t="shared" si="10"/>
        <v>5.5299999999999994</v>
      </c>
      <c r="AB14" s="47">
        <v>0.5</v>
      </c>
      <c r="AC14" s="47">
        <v>0.35</v>
      </c>
      <c r="AD14" s="47">
        <v>0</v>
      </c>
      <c r="AE14" s="47">
        <v>0.63</v>
      </c>
      <c r="AF14" s="47">
        <v>0.3</v>
      </c>
      <c r="AG14" s="47">
        <v>1.1000000000000001</v>
      </c>
      <c r="AH14" s="47">
        <v>1.05</v>
      </c>
      <c r="AI14" s="47">
        <v>0.3</v>
      </c>
      <c r="AJ14" s="47">
        <v>0.5</v>
      </c>
      <c r="AK14" s="47">
        <v>0.8</v>
      </c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v>6.43</v>
      </c>
      <c r="C15" s="21">
        <f t="shared" si="5"/>
        <v>6.43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5.5299999999999994</v>
      </c>
      <c r="Q15" s="40">
        <f t="shared" si="9"/>
        <v>5.5299999999999994</v>
      </c>
      <c r="S15" s="38">
        <f t="shared" si="0"/>
        <v>5.5299999999999994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>
        <v>0</v>
      </c>
      <c r="Z15" s="143"/>
      <c r="AA15" s="53">
        <f t="shared" si="10"/>
        <v>5.5299999999999994</v>
      </c>
      <c r="AB15" s="47">
        <v>0.5</v>
      </c>
      <c r="AC15" s="47">
        <v>0.35</v>
      </c>
      <c r="AD15" s="47">
        <v>0</v>
      </c>
      <c r="AE15" s="47">
        <v>0.63</v>
      </c>
      <c r="AF15" s="47">
        <v>0.3</v>
      </c>
      <c r="AG15" s="47">
        <v>1.1000000000000001</v>
      </c>
      <c r="AH15" s="47">
        <v>1.05</v>
      </c>
      <c r="AI15" s="47">
        <v>0.3</v>
      </c>
      <c r="AJ15" s="47">
        <v>0.5</v>
      </c>
      <c r="AK15" s="47">
        <v>0.8</v>
      </c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v>6.43</v>
      </c>
      <c r="C16" s="21">
        <f t="shared" si="5"/>
        <v>6.43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5.5299999999999994</v>
      </c>
      <c r="Q16" s="40">
        <f t="shared" si="9"/>
        <v>5.5299999999999994</v>
      </c>
      <c r="S16" s="38">
        <f t="shared" si="0"/>
        <v>5.5299999999999994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>
        <v>0</v>
      </c>
      <c r="Z16" s="143"/>
      <c r="AA16" s="53">
        <f t="shared" si="10"/>
        <v>5.5299999999999994</v>
      </c>
      <c r="AB16" s="47">
        <v>0.5</v>
      </c>
      <c r="AC16" s="47">
        <v>0.35</v>
      </c>
      <c r="AD16" s="47">
        <v>0</v>
      </c>
      <c r="AE16" s="47">
        <v>0.63</v>
      </c>
      <c r="AF16" s="47">
        <v>0.3</v>
      </c>
      <c r="AG16" s="47">
        <v>1.1000000000000001</v>
      </c>
      <c r="AH16" s="47">
        <v>1.05</v>
      </c>
      <c r="AI16" s="47">
        <v>0.3</v>
      </c>
      <c r="AJ16" s="47">
        <v>0.5</v>
      </c>
      <c r="AK16" s="47">
        <v>0.8</v>
      </c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v>6.43</v>
      </c>
      <c r="C17" s="21">
        <f t="shared" si="5"/>
        <v>6.43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5.5299999999999994</v>
      </c>
      <c r="Q17" s="40">
        <f t="shared" si="9"/>
        <v>5.5299999999999994</v>
      </c>
      <c r="S17" s="38">
        <f t="shared" si="0"/>
        <v>5.5299999999999994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>
        <v>0</v>
      </c>
      <c r="Z17" s="143"/>
      <c r="AA17" s="53">
        <f t="shared" si="10"/>
        <v>5.5299999999999994</v>
      </c>
      <c r="AB17" s="47">
        <v>0.5</v>
      </c>
      <c r="AC17" s="47">
        <v>0.35</v>
      </c>
      <c r="AD17" s="47">
        <v>0</v>
      </c>
      <c r="AE17" s="47">
        <v>0.63</v>
      </c>
      <c r="AF17" s="47">
        <v>0.3</v>
      </c>
      <c r="AG17" s="47">
        <v>1.1000000000000001</v>
      </c>
      <c r="AH17" s="47">
        <v>1.05</v>
      </c>
      <c r="AI17" s="47">
        <v>0.3</v>
      </c>
      <c r="AJ17" s="47">
        <v>0.5</v>
      </c>
      <c r="AK17" s="47">
        <v>0.8</v>
      </c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v>6.43</v>
      </c>
      <c r="C18" s="21">
        <f t="shared" si="5"/>
        <v>6.43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5.5299999999999994</v>
      </c>
      <c r="Q18" s="40">
        <f t="shared" si="9"/>
        <v>5.5299999999999994</v>
      </c>
      <c r="S18" s="38">
        <f t="shared" si="0"/>
        <v>5.5299999999999994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>
        <v>0</v>
      </c>
      <c r="Z18" s="143"/>
      <c r="AA18" s="53">
        <f t="shared" si="10"/>
        <v>5.5299999999999994</v>
      </c>
      <c r="AB18" s="47">
        <v>0.5</v>
      </c>
      <c r="AC18" s="47">
        <v>0.35</v>
      </c>
      <c r="AD18" s="47">
        <v>0</v>
      </c>
      <c r="AE18" s="47">
        <v>0.63</v>
      </c>
      <c r="AF18" s="47">
        <v>0.3</v>
      </c>
      <c r="AG18" s="47">
        <v>1.1000000000000001</v>
      </c>
      <c r="AH18" s="47">
        <v>1.05</v>
      </c>
      <c r="AI18" s="47">
        <v>0.3</v>
      </c>
      <c r="AJ18" s="47">
        <v>0.5</v>
      </c>
      <c r="AK18" s="47">
        <v>0.8</v>
      </c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v>6.43</v>
      </c>
      <c r="C19" s="21">
        <f t="shared" si="5"/>
        <v>6.43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5.5299999999999994</v>
      </c>
      <c r="Q19" s="40">
        <f t="shared" si="9"/>
        <v>5.5299999999999994</v>
      </c>
      <c r="S19" s="38">
        <f t="shared" si="0"/>
        <v>5.5299999999999994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>
        <v>0</v>
      </c>
      <c r="Z19" s="143"/>
      <c r="AA19" s="53">
        <f t="shared" si="10"/>
        <v>5.5299999999999994</v>
      </c>
      <c r="AB19" s="47">
        <v>0.5</v>
      </c>
      <c r="AC19" s="47">
        <v>0.35</v>
      </c>
      <c r="AD19" s="47">
        <v>0</v>
      </c>
      <c r="AE19" s="47">
        <v>0.63</v>
      </c>
      <c r="AF19" s="47">
        <v>0.3</v>
      </c>
      <c r="AG19" s="47">
        <v>1.1000000000000001</v>
      </c>
      <c r="AH19" s="47">
        <v>1.05</v>
      </c>
      <c r="AI19" s="47">
        <v>0.3</v>
      </c>
      <c r="AJ19" s="47">
        <v>0.5</v>
      </c>
      <c r="AK19" s="47">
        <v>0.8</v>
      </c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v>6.43</v>
      </c>
      <c r="C20" s="21">
        <f t="shared" si="5"/>
        <v>6.43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5.5299999999999994</v>
      </c>
      <c r="Q20" s="40">
        <f t="shared" si="9"/>
        <v>5.5299999999999994</v>
      </c>
      <c r="S20" s="38">
        <f t="shared" si="0"/>
        <v>5.5299999999999994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>
        <v>0</v>
      </c>
      <c r="Z20" s="143"/>
      <c r="AA20" s="53">
        <f t="shared" si="10"/>
        <v>5.5299999999999994</v>
      </c>
      <c r="AB20" s="47">
        <v>0.5</v>
      </c>
      <c r="AC20" s="47">
        <v>0.35</v>
      </c>
      <c r="AD20" s="47">
        <v>0</v>
      </c>
      <c r="AE20" s="47">
        <v>0.63</v>
      </c>
      <c r="AF20" s="47">
        <v>0.3</v>
      </c>
      <c r="AG20" s="47">
        <v>1.1000000000000001</v>
      </c>
      <c r="AH20" s="47">
        <v>1.05</v>
      </c>
      <c r="AI20" s="47">
        <v>0.3</v>
      </c>
      <c r="AJ20" s="47">
        <v>0.5</v>
      </c>
      <c r="AK20" s="47">
        <v>0.8</v>
      </c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v>6.43</v>
      </c>
      <c r="C21" s="21">
        <f t="shared" si="5"/>
        <v>6.43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5.5299999999999994</v>
      </c>
      <c r="Q21" s="40">
        <f t="shared" si="9"/>
        <v>5.5299999999999994</v>
      </c>
      <c r="S21" s="38">
        <f t="shared" si="0"/>
        <v>5.5299999999999994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>
        <v>0</v>
      </c>
      <c r="Z21" s="143"/>
      <c r="AA21" s="53">
        <f t="shared" si="10"/>
        <v>5.5299999999999994</v>
      </c>
      <c r="AB21" s="47">
        <v>0.5</v>
      </c>
      <c r="AC21" s="47">
        <v>0.35</v>
      </c>
      <c r="AD21" s="47">
        <v>0</v>
      </c>
      <c r="AE21" s="47">
        <v>0.63</v>
      </c>
      <c r="AF21" s="47">
        <v>0.3</v>
      </c>
      <c r="AG21" s="47">
        <v>1.1000000000000001</v>
      </c>
      <c r="AH21" s="47">
        <v>1.05</v>
      </c>
      <c r="AI21" s="47">
        <v>0.3</v>
      </c>
      <c r="AJ21" s="47">
        <v>0.5</v>
      </c>
      <c r="AK21" s="47">
        <v>0.8</v>
      </c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v>6.43</v>
      </c>
      <c r="C22" s="21">
        <f t="shared" si="5"/>
        <v>6.43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5.5299999999999994</v>
      </c>
      <c r="Q22" s="40">
        <f t="shared" si="9"/>
        <v>5.5299999999999994</v>
      </c>
      <c r="S22" s="38">
        <f t="shared" si="0"/>
        <v>5.5299999999999994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>
        <v>0</v>
      </c>
      <c r="Z22" s="143"/>
      <c r="AA22" s="53">
        <f t="shared" si="10"/>
        <v>5.5299999999999994</v>
      </c>
      <c r="AB22" s="47">
        <v>0.5</v>
      </c>
      <c r="AC22" s="47">
        <v>0.35</v>
      </c>
      <c r="AD22" s="47">
        <v>0</v>
      </c>
      <c r="AE22" s="47">
        <v>0.63</v>
      </c>
      <c r="AF22" s="47">
        <v>0.3</v>
      </c>
      <c r="AG22" s="47">
        <v>1.1000000000000001</v>
      </c>
      <c r="AH22" s="47">
        <v>1.05</v>
      </c>
      <c r="AI22" s="47">
        <v>0.3</v>
      </c>
      <c r="AJ22" s="47">
        <v>0.5</v>
      </c>
      <c r="AK22" s="47">
        <v>0.8</v>
      </c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v>6.43</v>
      </c>
      <c r="C23" s="21">
        <f t="shared" si="5"/>
        <v>6.43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5.5299999999999994</v>
      </c>
      <c r="Q23" s="40">
        <f t="shared" si="9"/>
        <v>5.5299999999999994</v>
      </c>
      <c r="S23" s="38">
        <f t="shared" si="0"/>
        <v>5.5299999999999994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>
        <v>0</v>
      </c>
      <c r="Z23" s="143"/>
      <c r="AA23" s="53">
        <f t="shared" si="10"/>
        <v>5.5299999999999994</v>
      </c>
      <c r="AB23" s="47">
        <v>0.5</v>
      </c>
      <c r="AC23" s="47">
        <v>0.35</v>
      </c>
      <c r="AD23" s="47">
        <v>0</v>
      </c>
      <c r="AE23" s="47">
        <v>0.63</v>
      </c>
      <c r="AF23" s="47">
        <v>0.3</v>
      </c>
      <c r="AG23" s="47">
        <v>1.1000000000000001</v>
      </c>
      <c r="AH23" s="47">
        <v>1.05</v>
      </c>
      <c r="AI23" s="47">
        <v>0.3</v>
      </c>
      <c r="AJ23" s="47">
        <v>0.5</v>
      </c>
      <c r="AK23" s="47">
        <v>0.8</v>
      </c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v>6.43</v>
      </c>
      <c r="C24" s="21">
        <f t="shared" si="5"/>
        <v>6.43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5.5299999999999994</v>
      </c>
      <c r="Q24" s="40">
        <f t="shared" si="9"/>
        <v>5.5299999999999994</v>
      </c>
      <c r="S24" s="38">
        <f t="shared" si="0"/>
        <v>5.5299999999999994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>
        <v>0</v>
      </c>
      <c r="Z24" s="143"/>
      <c r="AA24" s="53">
        <f t="shared" si="10"/>
        <v>5.5299999999999994</v>
      </c>
      <c r="AB24" s="47">
        <v>0.5</v>
      </c>
      <c r="AC24" s="47">
        <v>0.35</v>
      </c>
      <c r="AD24" s="47">
        <v>0</v>
      </c>
      <c r="AE24" s="47">
        <v>0.63</v>
      </c>
      <c r="AF24" s="47">
        <v>0.3</v>
      </c>
      <c r="AG24" s="47">
        <v>1.1000000000000001</v>
      </c>
      <c r="AH24" s="47">
        <v>1.05</v>
      </c>
      <c r="AI24" s="47">
        <v>0.3</v>
      </c>
      <c r="AJ24" s="47">
        <v>0.5</v>
      </c>
      <c r="AK24" s="47">
        <v>0.8</v>
      </c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v>6.43</v>
      </c>
      <c r="C25" s="21">
        <f t="shared" si="5"/>
        <v>6.43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5.5299999999999994</v>
      </c>
      <c r="Q25" s="40">
        <f t="shared" si="9"/>
        <v>5.5299999999999994</v>
      </c>
      <c r="S25" s="38">
        <f t="shared" si="0"/>
        <v>5.5299999999999994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>
        <v>0</v>
      </c>
      <c r="Z25" s="143"/>
      <c r="AA25" s="53">
        <f t="shared" si="10"/>
        <v>5.5299999999999994</v>
      </c>
      <c r="AB25" s="47">
        <v>0.5</v>
      </c>
      <c r="AC25" s="47">
        <v>0.35</v>
      </c>
      <c r="AD25" s="47">
        <v>0</v>
      </c>
      <c r="AE25" s="47">
        <v>0.63</v>
      </c>
      <c r="AF25" s="47">
        <v>0.3</v>
      </c>
      <c r="AG25" s="47">
        <v>1.1000000000000001</v>
      </c>
      <c r="AH25" s="47">
        <v>1.05</v>
      </c>
      <c r="AI25" s="47">
        <v>0.3</v>
      </c>
      <c r="AJ25" s="47">
        <v>0.5</v>
      </c>
      <c r="AK25" s="47">
        <v>0.8</v>
      </c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v>6.43</v>
      </c>
      <c r="C26" s="21">
        <f t="shared" si="5"/>
        <v>6.43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5.5299999999999994</v>
      </c>
      <c r="Q26" s="40">
        <f t="shared" si="9"/>
        <v>5.5299999999999994</v>
      </c>
      <c r="S26" s="38">
        <f t="shared" si="0"/>
        <v>5.5299999999999994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>
        <v>0</v>
      </c>
      <c r="Z26" s="143"/>
      <c r="AA26" s="53">
        <f t="shared" si="10"/>
        <v>5.5299999999999994</v>
      </c>
      <c r="AB26" s="47">
        <v>0.5</v>
      </c>
      <c r="AC26" s="47">
        <v>0.35</v>
      </c>
      <c r="AD26" s="47">
        <v>0</v>
      </c>
      <c r="AE26" s="47">
        <v>0.63</v>
      </c>
      <c r="AF26" s="47">
        <v>0.3</v>
      </c>
      <c r="AG26" s="47">
        <v>1.1000000000000001</v>
      </c>
      <c r="AH26" s="47">
        <v>1.05</v>
      </c>
      <c r="AI26" s="47">
        <v>0.3</v>
      </c>
      <c r="AJ26" s="47">
        <v>0.5</v>
      </c>
      <c r="AK26" s="47">
        <v>0.8</v>
      </c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v>6.43</v>
      </c>
      <c r="C27" s="21">
        <f t="shared" si="5"/>
        <v>6.43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5.5299999999999994</v>
      </c>
      <c r="Q27" s="40">
        <f t="shared" si="9"/>
        <v>5.5299999999999994</v>
      </c>
      <c r="S27" s="38">
        <f t="shared" si="0"/>
        <v>5.5299999999999994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>
        <v>0</v>
      </c>
      <c r="Z27" s="143"/>
      <c r="AA27" s="53">
        <f t="shared" si="10"/>
        <v>5.5299999999999994</v>
      </c>
      <c r="AB27" s="47">
        <v>0.5</v>
      </c>
      <c r="AC27" s="47">
        <v>0.35</v>
      </c>
      <c r="AD27" s="47">
        <v>0</v>
      </c>
      <c r="AE27" s="47">
        <v>0.63</v>
      </c>
      <c r="AF27" s="47">
        <v>0.3</v>
      </c>
      <c r="AG27" s="47">
        <v>1.1000000000000001</v>
      </c>
      <c r="AH27" s="47">
        <v>1.05</v>
      </c>
      <c r="AI27" s="47">
        <v>0.3</v>
      </c>
      <c r="AJ27" s="47">
        <v>0.5</v>
      </c>
      <c r="AK27" s="47">
        <v>0.8</v>
      </c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v>6.43</v>
      </c>
      <c r="C28" s="21">
        <f t="shared" si="5"/>
        <v>6.43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5.5299999999999994</v>
      </c>
      <c r="Q28" s="40">
        <f t="shared" si="9"/>
        <v>5.5299999999999994</v>
      </c>
      <c r="S28" s="38">
        <f t="shared" si="0"/>
        <v>5.5299999999999994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>
        <v>0</v>
      </c>
      <c r="Z28" s="143"/>
      <c r="AA28" s="53">
        <f t="shared" si="10"/>
        <v>5.5299999999999994</v>
      </c>
      <c r="AB28" s="47">
        <v>0.5</v>
      </c>
      <c r="AC28" s="47">
        <v>0.35</v>
      </c>
      <c r="AD28" s="47">
        <v>0</v>
      </c>
      <c r="AE28" s="47">
        <v>0.63</v>
      </c>
      <c r="AF28" s="47">
        <v>0.3</v>
      </c>
      <c r="AG28" s="47">
        <v>1.1000000000000001</v>
      </c>
      <c r="AH28" s="47">
        <v>1.05</v>
      </c>
      <c r="AI28" s="47">
        <v>0.3</v>
      </c>
      <c r="AJ28" s="47">
        <v>0.5</v>
      </c>
      <c r="AK28" s="47">
        <v>0.8</v>
      </c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v>6.43</v>
      </c>
      <c r="C29" s="21">
        <f t="shared" si="5"/>
        <v>6.43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5.5299999999999994</v>
      </c>
      <c r="Q29" s="40">
        <f t="shared" si="9"/>
        <v>5.5299999999999994</v>
      </c>
      <c r="S29" s="38">
        <f t="shared" si="0"/>
        <v>5.5299999999999994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>
        <v>0</v>
      </c>
      <c r="Z29" s="143"/>
      <c r="AA29" s="53">
        <f t="shared" si="10"/>
        <v>5.5299999999999994</v>
      </c>
      <c r="AB29" s="47">
        <v>0.5</v>
      </c>
      <c r="AC29" s="47">
        <v>0.35</v>
      </c>
      <c r="AD29" s="47">
        <v>0</v>
      </c>
      <c r="AE29" s="47">
        <v>0.63</v>
      </c>
      <c r="AF29" s="47">
        <v>0.3</v>
      </c>
      <c r="AG29" s="47">
        <v>1.1000000000000001</v>
      </c>
      <c r="AH29" s="47">
        <v>1.05</v>
      </c>
      <c r="AI29" s="47">
        <v>0.3</v>
      </c>
      <c r="AJ29" s="47">
        <v>0.5</v>
      </c>
      <c r="AK29" s="47">
        <v>0.8</v>
      </c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v>6.43</v>
      </c>
      <c r="C30" s="21">
        <f t="shared" si="5"/>
        <v>6.43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5.5299999999999994</v>
      </c>
      <c r="Q30" s="40">
        <f t="shared" si="9"/>
        <v>5.5299999999999994</v>
      </c>
      <c r="S30" s="38">
        <f t="shared" si="0"/>
        <v>5.5299999999999994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>
        <v>0</v>
      </c>
      <c r="Z30" s="143"/>
      <c r="AA30" s="53">
        <f t="shared" si="10"/>
        <v>5.5299999999999994</v>
      </c>
      <c r="AB30" s="47">
        <v>0.5</v>
      </c>
      <c r="AC30" s="47">
        <v>0.35</v>
      </c>
      <c r="AD30" s="47">
        <v>0</v>
      </c>
      <c r="AE30" s="47">
        <v>0.63</v>
      </c>
      <c r="AF30" s="47">
        <v>0.3</v>
      </c>
      <c r="AG30" s="47">
        <v>1.1000000000000001</v>
      </c>
      <c r="AH30" s="47">
        <v>1.05</v>
      </c>
      <c r="AI30" s="47">
        <v>0.3</v>
      </c>
      <c r="AJ30" s="47">
        <v>0.5</v>
      </c>
      <c r="AK30" s="47">
        <v>0.8</v>
      </c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v>6.43</v>
      </c>
      <c r="C31" s="21">
        <f t="shared" si="5"/>
        <v>6.43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5.5299999999999994</v>
      </c>
      <c r="Q31" s="40">
        <f t="shared" si="9"/>
        <v>5.5299999999999994</v>
      </c>
      <c r="S31" s="38">
        <f t="shared" si="0"/>
        <v>5.5299999999999994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>
        <v>0</v>
      </c>
      <c r="Z31" s="143"/>
      <c r="AA31" s="53">
        <f t="shared" si="10"/>
        <v>5.5299999999999994</v>
      </c>
      <c r="AB31" s="47">
        <v>0.5</v>
      </c>
      <c r="AC31" s="47">
        <v>0.35</v>
      </c>
      <c r="AD31" s="47">
        <v>0</v>
      </c>
      <c r="AE31" s="47">
        <v>0.63</v>
      </c>
      <c r="AF31" s="47">
        <v>0.3</v>
      </c>
      <c r="AG31" s="47">
        <v>1.1000000000000001</v>
      </c>
      <c r="AH31" s="47">
        <v>1.05</v>
      </c>
      <c r="AI31" s="47">
        <v>0.3</v>
      </c>
      <c r="AJ31" s="47">
        <v>0.5</v>
      </c>
      <c r="AK31" s="47">
        <v>0.8</v>
      </c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v>6.43</v>
      </c>
      <c r="C32" s="21">
        <f t="shared" si="5"/>
        <v>6.43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5.5299999999999994</v>
      </c>
      <c r="Q32" s="40">
        <f t="shared" si="9"/>
        <v>5.5299999999999994</v>
      </c>
      <c r="S32" s="38">
        <f t="shared" si="0"/>
        <v>5.5299999999999994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>
        <v>0</v>
      </c>
      <c r="Z32" s="143"/>
      <c r="AA32" s="53">
        <f t="shared" si="10"/>
        <v>5.5299999999999994</v>
      </c>
      <c r="AB32" s="47">
        <v>0.5</v>
      </c>
      <c r="AC32" s="47">
        <v>0.35</v>
      </c>
      <c r="AD32" s="47">
        <v>0</v>
      </c>
      <c r="AE32" s="47">
        <v>0.63</v>
      </c>
      <c r="AF32" s="47">
        <v>0.3</v>
      </c>
      <c r="AG32" s="47">
        <v>1.1000000000000001</v>
      </c>
      <c r="AH32" s="47">
        <v>1.05</v>
      </c>
      <c r="AI32" s="47">
        <v>0.3</v>
      </c>
      <c r="AJ32" s="47">
        <v>0.5</v>
      </c>
      <c r="AK32" s="47">
        <v>0.8</v>
      </c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v>6.43</v>
      </c>
      <c r="C33" s="21">
        <f t="shared" si="5"/>
        <v>6.43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5.5299999999999994</v>
      </c>
      <c r="Q33" s="40">
        <f t="shared" si="9"/>
        <v>5.5299999999999994</v>
      </c>
      <c r="S33" s="38">
        <f t="shared" si="0"/>
        <v>5.5299999999999994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>
        <v>0</v>
      </c>
      <c r="Z33" s="143"/>
      <c r="AA33" s="53">
        <f t="shared" si="10"/>
        <v>5.5299999999999994</v>
      </c>
      <c r="AB33" s="47">
        <v>0.5</v>
      </c>
      <c r="AC33" s="47">
        <v>0.35</v>
      </c>
      <c r="AD33" s="47">
        <v>0</v>
      </c>
      <c r="AE33" s="47">
        <v>0.63</v>
      </c>
      <c r="AF33" s="47">
        <v>0.3</v>
      </c>
      <c r="AG33" s="47">
        <v>1.1000000000000001</v>
      </c>
      <c r="AH33" s="47">
        <v>1.05</v>
      </c>
      <c r="AI33" s="47">
        <v>0.3</v>
      </c>
      <c r="AJ33" s="47">
        <v>0.5</v>
      </c>
      <c r="AK33" s="47">
        <v>0.8</v>
      </c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v>6.43</v>
      </c>
      <c r="C34" s="21">
        <f t="shared" si="5"/>
        <v>6.43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5.5299999999999994</v>
      </c>
      <c r="Q34" s="40">
        <f t="shared" si="9"/>
        <v>5.5299999999999994</v>
      </c>
      <c r="S34" s="38">
        <f t="shared" si="0"/>
        <v>5.5299999999999994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>
        <v>0</v>
      </c>
      <c r="Z34" s="143"/>
      <c r="AA34" s="53">
        <f t="shared" si="10"/>
        <v>5.5299999999999994</v>
      </c>
      <c r="AB34" s="47">
        <v>0.5</v>
      </c>
      <c r="AC34" s="47">
        <v>0.35</v>
      </c>
      <c r="AD34" s="47">
        <v>0</v>
      </c>
      <c r="AE34" s="47">
        <v>0.63</v>
      </c>
      <c r="AF34" s="47">
        <v>0.3</v>
      </c>
      <c r="AG34" s="47">
        <v>1.1000000000000001</v>
      </c>
      <c r="AH34" s="47">
        <v>1.05</v>
      </c>
      <c r="AI34" s="47">
        <v>0.3</v>
      </c>
      <c r="AJ34" s="47">
        <v>0.5</v>
      </c>
      <c r="AK34" s="47">
        <v>0.8</v>
      </c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v>6.43</v>
      </c>
      <c r="C35" s="21">
        <f t="shared" si="5"/>
        <v>6.43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5.5299999999999994</v>
      </c>
      <c r="Q35" s="40">
        <f t="shared" si="9"/>
        <v>5.5299999999999994</v>
      </c>
      <c r="S35" s="38">
        <f t="shared" ref="S35:S66" si="11">SUMPRODUCT($AB35:$BC35,$AB$102:$BC$102)+J35</f>
        <v>5.5299999999999994</v>
      </c>
      <c r="T35" s="38">
        <f t="shared" ref="T35:T66" si="12">SUMPRODUCT($AB35:$BC35,$AB$103:$BC$103)+K35</f>
        <v>0</v>
      </c>
      <c r="U35" s="38">
        <f t="shared" ref="U35:U66" si="13">SUMPRODUCT($AB35:$BC35,$AB$104:$BC$104)+L35</f>
        <v>0</v>
      </c>
      <c r="V35" s="38">
        <f t="shared" ref="V35:V66" si="14">SUMPRODUCT($AB35:$BC35,$AB$105:$BC$105)+M35</f>
        <v>0</v>
      </c>
      <c r="W35" s="38">
        <f t="shared" ref="W35:W66" si="15">SUMPRODUCT($AB35:$BC35,$AB$106:$BC$106)+N35</f>
        <v>0</v>
      </c>
      <c r="Y35" s="142">
        <v>0</v>
      </c>
      <c r="Z35" s="143"/>
      <c r="AA35" s="53">
        <f t="shared" si="10"/>
        <v>5.5299999999999994</v>
      </c>
      <c r="AB35" s="47">
        <v>0.5</v>
      </c>
      <c r="AC35" s="47">
        <v>0.35</v>
      </c>
      <c r="AD35" s="47">
        <v>0</v>
      </c>
      <c r="AE35" s="47">
        <v>0.63</v>
      </c>
      <c r="AF35" s="47">
        <v>0.3</v>
      </c>
      <c r="AG35" s="47">
        <v>1.1000000000000001</v>
      </c>
      <c r="AH35" s="47">
        <v>1.05</v>
      </c>
      <c r="AI35" s="47">
        <v>0.3</v>
      </c>
      <c r="AJ35" s="47">
        <v>0.5</v>
      </c>
      <c r="AK35" s="47">
        <v>0.8</v>
      </c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v>6.43</v>
      </c>
      <c r="C36" s="21">
        <f t="shared" si="5"/>
        <v>6.43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5.5299999999999994</v>
      </c>
      <c r="Q36" s="40">
        <f t="shared" si="9"/>
        <v>5.5299999999999994</v>
      </c>
      <c r="S36" s="38">
        <f t="shared" si="11"/>
        <v>5.5299999999999994</v>
      </c>
      <c r="T36" s="38">
        <f t="shared" si="12"/>
        <v>0</v>
      </c>
      <c r="U36" s="38">
        <f t="shared" si="13"/>
        <v>0</v>
      </c>
      <c r="V36" s="38">
        <f t="shared" si="14"/>
        <v>0</v>
      </c>
      <c r="W36" s="38">
        <f t="shared" si="15"/>
        <v>0</v>
      </c>
      <c r="Y36" s="142">
        <v>0</v>
      </c>
      <c r="Z36" s="143"/>
      <c r="AA36" s="53">
        <f t="shared" si="10"/>
        <v>5.5299999999999994</v>
      </c>
      <c r="AB36" s="47">
        <v>0.5</v>
      </c>
      <c r="AC36" s="47">
        <v>0.35</v>
      </c>
      <c r="AD36" s="47">
        <v>0</v>
      </c>
      <c r="AE36" s="47">
        <v>0.63</v>
      </c>
      <c r="AF36" s="47">
        <v>0.3</v>
      </c>
      <c r="AG36" s="47">
        <v>1.1000000000000001</v>
      </c>
      <c r="AH36" s="47">
        <v>1.05</v>
      </c>
      <c r="AI36" s="47">
        <v>0.3</v>
      </c>
      <c r="AJ36" s="47">
        <v>0.5</v>
      </c>
      <c r="AK36" s="47">
        <v>0.8</v>
      </c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v>6.43</v>
      </c>
      <c r="C37" s="21">
        <f t="shared" si="5"/>
        <v>6.43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5.5299999999999994</v>
      </c>
      <c r="Q37" s="40">
        <f t="shared" si="9"/>
        <v>5.5299999999999994</v>
      </c>
      <c r="S37" s="38">
        <f t="shared" si="11"/>
        <v>5.5299999999999994</v>
      </c>
      <c r="T37" s="38">
        <f t="shared" si="12"/>
        <v>0</v>
      </c>
      <c r="U37" s="38">
        <f t="shared" si="13"/>
        <v>0</v>
      </c>
      <c r="V37" s="38">
        <f t="shared" si="14"/>
        <v>0</v>
      </c>
      <c r="W37" s="38">
        <f t="shared" si="15"/>
        <v>0</v>
      </c>
      <c r="Y37" s="142">
        <v>0</v>
      </c>
      <c r="Z37" s="143"/>
      <c r="AA37" s="53">
        <f t="shared" si="10"/>
        <v>5.5299999999999994</v>
      </c>
      <c r="AB37" s="47">
        <v>0.5</v>
      </c>
      <c r="AC37" s="47">
        <v>0.35</v>
      </c>
      <c r="AD37" s="47">
        <v>0</v>
      </c>
      <c r="AE37" s="47">
        <v>0.63</v>
      </c>
      <c r="AF37" s="47">
        <v>0.3</v>
      </c>
      <c r="AG37" s="47">
        <v>1.1000000000000001</v>
      </c>
      <c r="AH37" s="47">
        <v>1.05</v>
      </c>
      <c r="AI37" s="47">
        <v>0.3</v>
      </c>
      <c r="AJ37" s="47">
        <v>0.5</v>
      </c>
      <c r="AK37" s="47">
        <v>0.8</v>
      </c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v>6.43</v>
      </c>
      <c r="C38" s="21">
        <f t="shared" si="5"/>
        <v>6.43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5.5299999999999994</v>
      </c>
      <c r="Q38" s="40">
        <f t="shared" si="9"/>
        <v>5.5299999999999994</v>
      </c>
      <c r="S38" s="38">
        <f t="shared" si="11"/>
        <v>5.5299999999999994</v>
      </c>
      <c r="T38" s="38">
        <f t="shared" si="12"/>
        <v>0</v>
      </c>
      <c r="U38" s="38">
        <f t="shared" si="13"/>
        <v>0</v>
      </c>
      <c r="V38" s="38">
        <f t="shared" si="14"/>
        <v>0</v>
      </c>
      <c r="W38" s="38">
        <f t="shared" si="15"/>
        <v>0</v>
      </c>
      <c r="Y38" s="142">
        <v>0</v>
      </c>
      <c r="Z38" s="143"/>
      <c r="AA38" s="53">
        <f t="shared" si="10"/>
        <v>5.5299999999999994</v>
      </c>
      <c r="AB38" s="47">
        <v>0.5</v>
      </c>
      <c r="AC38" s="47">
        <v>0.35</v>
      </c>
      <c r="AD38" s="47">
        <v>0</v>
      </c>
      <c r="AE38" s="47">
        <v>0.63</v>
      </c>
      <c r="AF38" s="47">
        <v>0.3</v>
      </c>
      <c r="AG38" s="47">
        <v>1.1000000000000001</v>
      </c>
      <c r="AH38" s="47">
        <v>1.05</v>
      </c>
      <c r="AI38" s="47">
        <v>0.3</v>
      </c>
      <c r="AJ38" s="47">
        <v>0.5</v>
      </c>
      <c r="AK38" s="47">
        <v>0.8</v>
      </c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v>6.9299999999999988</v>
      </c>
      <c r="C39" s="21">
        <f t="shared" si="5"/>
        <v>6.9299999999999988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6.0299999999999994</v>
      </c>
      <c r="Q39" s="40">
        <f t="shared" si="9"/>
        <v>6.0299999999999994</v>
      </c>
      <c r="S39" s="38">
        <f t="shared" si="11"/>
        <v>6.0299999999999994</v>
      </c>
      <c r="T39" s="38">
        <f t="shared" si="12"/>
        <v>0</v>
      </c>
      <c r="U39" s="38">
        <f t="shared" si="13"/>
        <v>0</v>
      </c>
      <c r="V39" s="38">
        <f t="shared" si="14"/>
        <v>0</v>
      </c>
      <c r="W39" s="38">
        <f t="shared" si="15"/>
        <v>0</v>
      </c>
      <c r="Y39" s="142">
        <v>0</v>
      </c>
      <c r="Z39" s="143"/>
      <c r="AA39" s="53">
        <f t="shared" si="10"/>
        <v>6.0299999999999994</v>
      </c>
      <c r="AB39" s="47">
        <v>0.5</v>
      </c>
      <c r="AC39" s="47">
        <v>0.35</v>
      </c>
      <c r="AD39" s="47">
        <v>0.5</v>
      </c>
      <c r="AE39" s="47">
        <v>0.63</v>
      </c>
      <c r="AF39" s="47">
        <v>0.3</v>
      </c>
      <c r="AG39" s="47">
        <v>1.1000000000000001</v>
      </c>
      <c r="AH39" s="47">
        <v>1.05</v>
      </c>
      <c r="AI39" s="47">
        <v>0.3</v>
      </c>
      <c r="AJ39" s="47">
        <v>0.5</v>
      </c>
      <c r="AK39" s="47">
        <v>0.8</v>
      </c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v>6.9299999999999988</v>
      </c>
      <c r="C40" s="21">
        <f t="shared" si="5"/>
        <v>6.9299999999999988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6.0299999999999994</v>
      </c>
      <c r="Q40" s="40">
        <f t="shared" si="9"/>
        <v>6.0299999999999994</v>
      </c>
      <c r="S40" s="38">
        <f t="shared" si="11"/>
        <v>6.0299999999999994</v>
      </c>
      <c r="T40" s="38">
        <f t="shared" si="12"/>
        <v>0</v>
      </c>
      <c r="U40" s="38">
        <f t="shared" si="13"/>
        <v>0</v>
      </c>
      <c r="V40" s="38">
        <f t="shared" si="14"/>
        <v>0</v>
      </c>
      <c r="W40" s="38">
        <f t="shared" si="15"/>
        <v>0</v>
      </c>
      <c r="Y40" s="142">
        <v>0</v>
      </c>
      <c r="Z40" s="143"/>
      <c r="AA40" s="53">
        <f t="shared" si="10"/>
        <v>6.0299999999999994</v>
      </c>
      <c r="AB40" s="47">
        <v>0.5</v>
      </c>
      <c r="AC40" s="47">
        <v>0.35</v>
      </c>
      <c r="AD40" s="47">
        <v>0.5</v>
      </c>
      <c r="AE40" s="47">
        <v>0.63</v>
      </c>
      <c r="AF40" s="47">
        <v>0.3</v>
      </c>
      <c r="AG40" s="47">
        <v>1.1000000000000001</v>
      </c>
      <c r="AH40" s="47">
        <v>1.05</v>
      </c>
      <c r="AI40" s="47">
        <v>0.3</v>
      </c>
      <c r="AJ40" s="47">
        <v>0.5</v>
      </c>
      <c r="AK40" s="47">
        <v>0.8</v>
      </c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v>6.9299999999999988</v>
      </c>
      <c r="C41" s="21">
        <f t="shared" si="5"/>
        <v>6.9299999999999988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6.0299999999999994</v>
      </c>
      <c r="Q41" s="40">
        <f t="shared" si="9"/>
        <v>6.0299999999999994</v>
      </c>
      <c r="S41" s="38">
        <f t="shared" si="11"/>
        <v>6.0299999999999994</v>
      </c>
      <c r="T41" s="38">
        <f t="shared" si="12"/>
        <v>0</v>
      </c>
      <c r="U41" s="38">
        <f t="shared" si="13"/>
        <v>0</v>
      </c>
      <c r="V41" s="38">
        <f t="shared" si="14"/>
        <v>0</v>
      </c>
      <c r="W41" s="38">
        <f t="shared" si="15"/>
        <v>0</v>
      </c>
      <c r="Y41" s="142">
        <v>0</v>
      </c>
      <c r="Z41" s="143"/>
      <c r="AA41" s="53">
        <f t="shared" si="10"/>
        <v>6.0299999999999994</v>
      </c>
      <c r="AB41" s="47">
        <v>0.5</v>
      </c>
      <c r="AC41" s="47">
        <v>0.35</v>
      </c>
      <c r="AD41" s="47">
        <v>0.5</v>
      </c>
      <c r="AE41" s="47">
        <v>0.63</v>
      </c>
      <c r="AF41" s="47">
        <v>0.3</v>
      </c>
      <c r="AG41" s="47">
        <v>1.1000000000000001</v>
      </c>
      <c r="AH41" s="47">
        <v>1.05</v>
      </c>
      <c r="AI41" s="47">
        <v>0.3</v>
      </c>
      <c r="AJ41" s="47">
        <v>0.5</v>
      </c>
      <c r="AK41" s="47">
        <v>0.8</v>
      </c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v>6.9299999999999988</v>
      </c>
      <c r="C42" s="21">
        <f t="shared" si="5"/>
        <v>6.9299999999999988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6.0299999999999994</v>
      </c>
      <c r="Q42" s="40">
        <f t="shared" si="9"/>
        <v>6.0299999999999994</v>
      </c>
      <c r="S42" s="38">
        <f t="shared" si="11"/>
        <v>6.0299999999999994</v>
      </c>
      <c r="T42" s="38">
        <f t="shared" si="12"/>
        <v>0</v>
      </c>
      <c r="U42" s="38">
        <f t="shared" si="13"/>
        <v>0</v>
      </c>
      <c r="V42" s="38">
        <f t="shared" si="14"/>
        <v>0</v>
      </c>
      <c r="W42" s="38">
        <f t="shared" si="15"/>
        <v>0</v>
      </c>
      <c r="Y42" s="142">
        <v>0</v>
      </c>
      <c r="Z42" s="143"/>
      <c r="AA42" s="53">
        <f t="shared" si="10"/>
        <v>6.0299999999999994</v>
      </c>
      <c r="AB42" s="47">
        <v>0.5</v>
      </c>
      <c r="AC42" s="47">
        <v>0.35</v>
      </c>
      <c r="AD42" s="47">
        <v>0.5</v>
      </c>
      <c r="AE42" s="47">
        <v>0.63</v>
      </c>
      <c r="AF42" s="47">
        <v>0.3</v>
      </c>
      <c r="AG42" s="47">
        <v>1.1000000000000001</v>
      </c>
      <c r="AH42" s="47">
        <v>1.05</v>
      </c>
      <c r="AI42" s="47">
        <v>0.3</v>
      </c>
      <c r="AJ42" s="47">
        <v>0.5</v>
      </c>
      <c r="AK42" s="47">
        <v>0.8</v>
      </c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v>7.4299999999999988</v>
      </c>
      <c r="C43" s="21">
        <f t="shared" si="5"/>
        <v>7.4299999999999988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6.5299999999999994</v>
      </c>
      <c r="Q43" s="40">
        <f t="shared" si="9"/>
        <v>6.5299999999999994</v>
      </c>
      <c r="S43" s="38">
        <f t="shared" si="11"/>
        <v>6.5299999999999994</v>
      </c>
      <c r="T43" s="38">
        <f t="shared" si="12"/>
        <v>0</v>
      </c>
      <c r="U43" s="38">
        <f t="shared" si="13"/>
        <v>0</v>
      </c>
      <c r="V43" s="38">
        <f t="shared" si="14"/>
        <v>0</v>
      </c>
      <c r="W43" s="38">
        <f t="shared" si="15"/>
        <v>0</v>
      </c>
      <c r="Y43" s="142">
        <v>0</v>
      </c>
      <c r="Z43" s="143"/>
      <c r="AA43" s="53">
        <f t="shared" si="10"/>
        <v>6.5299999999999994</v>
      </c>
      <c r="AB43" s="47">
        <v>0.5</v>
      </c>
      <c r="AC43" s="47">
        <v>0.35</v>
      </c>
      <c r="AD43" s="47">
        <v>1</v>
      </c>
      <c r="AE43" s="47">
        <v>0.63</v>
      </c>
      <c r="AF43" s="47">
        <v>0.3</v>
      </c>
      <c r="AG43" s="47">
        <v>1.1000000000000001</v>
      </c>
      <c r="AH43" s="47">
        <v>1.05</v>
      </c>
      <c r="AI43" s="47">
        <v>0.3</v>
      </c>
      <c r="AJ43" s="47">
        <v>0.5</v>
      </c>
      <c r="AK43" s="47">
        <v>0.8</v>
      </c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v>7.4299999999999988</v>
      </c>
      <c r="C44" s="21">
        <f t="shared" si="5"/>
        <v>7.4299999999999988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6.5299999999999994</v>
      </c>
      <c r="Q44" s="40">
        <f t="shared" si="9"/>
        <v>6.5299999999999994</v>
      </c>
      <c r="S44" s="38">
        <f t="shared" si="11"/>
        <v>6.5299999999999994</v>
      </c>
      <c r="T44" s="38">
        <f t="shared" si="12"/>
        <v>0</v>
      </c>
      <c r="U44" s="38">
        <f t="shared" si="13"/>
        <v>0</v>
      </c>
      <c r="V44" s="38">
        <f t="shared" si="14"/>
        <v>0</v>
      </c>
      <c r="W44" s="38">
        <f t="shared" si="15"/>
        <v>0</v>
      </c>
      <c r="Y44" s="142">
        <v>0</v>
      </c>
      <c r="Z44" s="143"/>
      <c r="AA44" s="53">
        <f t="shared" si="10"/>
        <v>6.5299999999999994</v>
      </c>
      <c r="AB44" s="47">
        <v>0.5</v>
      </c>
      <c r="AC44" s="47">
        <v>0.35</v>
      </c>
      <c r="AD44" s="47">
        <v>1</v>
      </c>
      <c r="AE44" s="47">
        <v>0.63</v>
      </c>
      <c r="AF44" s="47">
        <v>0.3</v>
      </c>
      <c r="AG44" s="47">
        <v>1.1000000000000001</v>
      </c>
      <c r="AH44" s="47">
        <v>1.05</v>
      </c>
      <c r="AI44" s="47">
        <v>0.3</v>
      </c>
      <c r="AJ44" s="47">
        <v>0.5</v>
      </c>
      <c r="AK44" s="47">
        <v>0.8</v>
      </c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v>7.4299999999999988</v>
      </c>
      <c r="C45" s="21">
        <f t="shared" si="5"/>
        <v>7.4299999999999988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6.5299999999999994</v>
      </c>
      <c r="Q45" s="40">
        <f t="shared" si="9"/>
        <v>6.5299999999999994</v>
      </c>
      <c r="S45" s="38">
        <f t="shared" si="11"/>
        <v>6.5299999999999994</v>
      </c>
      <c r="T45" s="38">
        <f t="shared" si="12"/>
        <v>0</v>
      </c>
      <c r="U45" s="38">
        <f t="shared" si="13"/>
        <v>0</v>
      </c>
      <c r="V45" s="38">
        <f t="shared" si="14"/>
        <v>0</v>
      </c>
      <c r="W45" s="38">
        <f t="shared" si="15"/>
        <v>0</v>
      </c>
      <c r="Y45" s="142">
        <v>0</v>
      </c>
      <c r="Z45" s="143"/>
      <c r="AA45" s="53">
        <f t="shared" si="10"/>
        <v>6.5299999999999994</v>
      </c>
      <c r="AB45" s="47">
        <v>0.5</v>
      </c>
      <c r="AC45" s="47">
        <v>0.35</v>
      </c>
      <c r="AD45" s="47">
        <v>1</v>
      </c>
      <c r="AE45" s="47">
        <v>0.63</v>
      </c>
      <c r="AF45" s="47">
        <v>0.3</v>
      </c>
      <c r="AG45" s="47">
        <v>1.1000000000000001</v>
      </c>
      <c r="AH45" s="47">
        <v>1.05</v>
      </c>
      <c r="AI45" s="47">
        <v>0.3</v>
      </c>
      <c r="AJ45" s="47">
        <v>0.5</v>
      </c>
      <c r="AK45" s="47">
        <v>0.8</v>
      </c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v>7.4299999999999988</v>
      </c>
      <c r="C46" s="21">
        <f t="shared" si="5"/>
        <v>7.4299999999999988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6.5299999999999994</v>
      </c>
      <c r="Q46" s="40">
        <f t="shared" si="9"/>
        <v>6.5299999999999994</v>
      </c>
      <c r="S46" s="38">
        <f t="shared" si="11"/>
        <v>6.5299999999999994</v>
      </c>
      <c r="T46" s="38">
        <f t="shared" si="12"/>
        <v>0</v>
      </c>
      <c r="U46" s="38">
        <f t="shared" si="13"/>
        <v>0</v>
      </c>
      <c r="V46" s="38">
        <f t="shared" si="14"/>
        <v>0</v>
      </c>
      <c r="W46" s="38">
        <f t="shared" si="15"/>
        <v>0</v>
      </c>
      <c r="Y46" s="142">
        <v>0</v>
      </c>
      <c r="Z46" s="143"/>
      <c r="AA46" s="53">
        <f t="shared" si="10"/>
        <v>6.5299999999999994</v>
      </c>
      <c r="AB46" s="47">
        <v>0.5</v>
      </c>
      <c r="AC46" s="47">
        <v>0.35</v>
      </c>
      <c r="AD46" s="47">
        <v>1</v>
      </c>
      <c r="AE46" s="47">
        <v>0.63</v>
      </c>
      <c r="AF46" s="47">
        <v>0.3</v>
      </c>
      <c r="AG46" s="47">
        <v>1.1000000000000001</v>
      </c>
      <c r="AH46" s="47">
        <v>1.05</v>
      </c>
      <c r="AI46" s="47">
        <v>0.3</v>
      </c>
      <c r="AJ46" s="47">
        <v>0.5</v>
      </c>
      <c r="AK46" s="47">
        <v>0.8</v>
      </c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v>7.4299999999999988</v>
      </c>
      <c r="C47" s="21">
        <f t="shared" si="5"/>
        <v>7.4299999999999988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6.5299999999999994</v>
      </c>
      <c r="Q47" s="40">
        <f t="shared" si="9"/>
        <v>6.5299999999999994</v>
      </c>
      <c r="S47" s="38">
        <f t="shared" si="11"/>
        <v>6.5299999999999994</v>
      </c>
      <c r="T47" s="38">
        <f t="shared" si="12"/>
        <v>0</v>
      </c>
      <c r="U47" s="38">
        <f t="shared" si="13"/>
        <v>0</v>
      </c>
      <c r="V47" s="38">
        <f t="shared" si="14"/>
        <v>0</v>
      </c>
      <c r="W47" s="38">
        <f t="shared" si="15"/>
        <v>0</v>
      </c>
      <c r="Y47" s="142">
        <v>0</v>
      </c>
      <c r="Z47" s="143"/>
      <c r="AA47" s="53">
        <f t="shared" si="10"/>
        <v>6.5299999999999994</v>
      </c>
      <c r="AB47" s="47">
        <v>0.5</v>
      </c>
      <c r="AC47" s="47">
        <v>0.35</v>
      </c>
      <c r="AD47" s="47">
        <v>1</v>
      </c>
      <c r="AE47" s="47">
        <v>0.63</v>
      </c>
      <c r="AF47" s="47">
        <v>0.3</v>
      </c>
      <c r="AG47" s="47">
        <v>1.1000000000000001</v>
      </c>
      <c r="AH47" s="47">
        <v>1.05</v>
      </c>
      <c r="AI47" s="47">
        <v>0.3</v>
      </c>
      <c r="AJ47" s="47">
        <v>0.5</v>
      </c>
      <c r="AK47" s="47">
        <v>0.8</v>
      </c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v>7.4299999999999988</v>
      </c>
      <c r="C48" s="21">
        <f t="shared" si="5"/>
        <v>7.4299999999999988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6.5299999999999994</v>
      </c>
      <c r="Q48" s="40">
        <f t="shared" si="9"/>
        <v>6.5299999999999994</v>
      </c>
      <c r="S48" s="38">
        <f t="shared" si="11"/>
        <v>6.5299999999999994</v>
      </c>
      <c r="T48" s="38">
        <f t="shared" si="12"/>
        <v>0</v>
      </c>
      <c r="U48" s="38">
        <f t="shared" si="13"/>
        <v>0</v>
      </c>
      <c r="V48" s="38">
        <f t="shared" si="14"/>
        <v>0</v>
      </c>
      <c r="W48" s="38">
        <f t="shared" si="15"/>
        <v>0</v>
      </c>
      <c r="Y48" s="142">
        <v>0</v>
      </c>
      <c r="Z48" s="143"/>
      <c r="AA48" s="53">
        <f t="shared" si="10"/>
        <v>6.5299999999999994</v>
      </c>
      <c r="AB48" s="47">
        <v>0.5</v>
      </c>
      <c r="AC48" s="47">
        <v>0.35</v>
      </c>
      <c r="AD48" s="47">
        <v>1</v>
      </c>
      <c r="AE48" s="47">
        <v>0.63</v>
      </c>
      <c r="AF48" s="47">
        <v>0.3</v>
      </c>
      <c r="AG48" s="47">
        <v>1.1000000000000001</v>
      </c>
      <c r="AH48" s="47">
        <v>1.05</v>
      </c>
      <c r="AI48" s="47">
        <v>0.3</v>
      </c>
      <c r="AJ48" s="47">
        <v>0.5</v>
      </c>
      <c r="AK48" s="47">
        <v>0.8</v>
      </c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v>7.4299999999999988</v>
      </c>
      <c r="C49" s="21">
        <f t="shared" si="5"/>
        <v>7.4299999999999988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6.5299999999999994</v>
      </c>
      <c r="Q49" s="40">
        <f t="shared" si="9"/>
        <v>6.5299999999999994</v>
      </c>
      <c r="S49" s="38">
        <f t="shared" si="11"/>
        <v>6.5299999999999994</v>
      </c>
      <c r="T49" s="38">
        <f t="shared" si="12"/>
        <v>0</v>
      </c>
      <c r="U49" s="38">
        <f t="shared" si="13"/>
        <v>0</v>
      </c>
      <c r="V49" s="38">
        <f t="shared" si="14"/>
        <v>0</v>
      </c>
      <c r="W49" s="38">
        <f t="shared" si="15"/>
        <v>0</v>
      </c>
      <c r="Y49" s="142">
        <v>0</v>
      </c>
      <c r="Z49" s="143"/>
      <c r="AA49" s="53">
        <f t="shared" si="10"/>
        <v>6.5299999999999994</v>
      </c>
      <c r="AB49" s="47">
        <v>0.5</v>
      </c>
      <c r="AC49" s="47">
        <v>0.35</v>
      </c>
      <c r="AD49" s="47">
        <v>1</v>
      </c>
      <c r="AE49" s="47">
        <v>0.63</v>
      </c>
      <c r="AF49" s="47">
        <v>0.3</v>
      </c>
      <c r="AG49" s="47">
        <v>1.1000000000000001</v>
      </c>
      <c r="AH49" s="47">
        <v>1.05</v>
      </c>
      <c r="AI49" s="47">
        <v>0.3</v>
      </c>
      <c r="AJ49" s="47">
        <v>0.5</v>
      </c>
      <c r="AK49" s="47">
        <v>0.8</v>
      </c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v>7.4299999999999988</v>
      </c>
      <c r="C50" s="21">
        <f t="shared" si="5"/>
        <v>7.4299999999999988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6.5299999999999994</v>
      </c>
      <c r="Q50" s="40">
        <f t="shared" si="9"/>
        <v>6.5299999999999994</v>
      </c>
      <c r="S50" s="38">
        <f t="shared" si="11"/>
        <v>6.5299999999999994</v>
      </c>
      <c r="T50" s="38">
        <f t="shared" si="12"/>
        <v>0</v>
      </c>
      <c r="U50" s="38">
        <f t="shared" si="13"/>
        <v>0</v>
      </c>
      <c r="V50" s="38">
        <f t="shared" si="14"/>
        <v>0</v>
      </c>
      <c r="W50" s="38">
        <f t="shared" si="15"/>
        <v>0</v>
      </c>
      <c r="Y50" s="142">
        <v>0</v>
      </c>
      <c r="Z50" s="143"/>
      <c r="AA50" s="53">
        <f t="shared" si="10"/>
        <v>6.5299999999999994</v>
      </c>
      <c r="AB50" s="47">
        <v>0.5</v>
      </c>
      <c r="AC50" s="47">
        <v>0.35</v>
      </c>
      <c r="AD50" s="47">
        <v>1</v>
      </c>
      <c r="AE50" s="47">
        <v>0.63</v>
      </c>
      <c r="AF50" s="47">
        <v>0.3</v>
      </c>
      <c r="AG50" s="47">
        <v>1.1000000000000001</v>
      </c>
      <c r="AH50" s="47">
        <v>1.05</v>
      </c>
      <c r="AI50" s="47">
        <v>0.3</v>
      </c>
      <c r="AJ50" s="47">
        <v>0.5</v>
      </c>
      <c r="AK50" s="47">
        <v>0.8</v>
      </c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v>7.4299999999999988</v>
      </c>
      <c r="C51" s="21">
        <f t="shared" si="5"/>
        <v>7.4299999999999988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6.5299999999999994</v>
      </c>
      <c r="Q51" s="40">
        <f t="shared" si="9"/>
        <v>6.5299999999999994</v>
      </c>
      <c r="S51" s="38">
        <f t="shared" si="11"/>
        <v>6.5299999999999994</v>
      </c>
      <c r="T51" s="38">
        <f t="shared" si="12"/>
        <v>0</v>
      </c>
      <c r="U51" s="38">
        <f t="shared" si="13"/>
        <v>0</v>
      </c>
      <c r="V51" s="38">
        <f t="shared" si="14"/>
        <v>0</v>
      </c>
      <c r="W51" s="38">
        <f t="shared" si="15"/>
        <v>0</v>
      </c>
      <c r="Y51" s="142">
        <v>0</v>
      </c>
      <c r="Z51" s="143"/>
      <c r="AA51" s="53">
        <f t="shared" si="10"/>
        <v>6.5299999999999994</v>
      </c>
      <c r="AB51" s="47">
        <v>0.5</v>
      </c>
      <c r="AC51" s="47">
        <v>0.35</v>
      </c>
      <c r="AD51" s="47">
        <v>1</v>
      </c>
      <c r="AE51" s="47">
        <v>0.63</v>
      </c>
      <c r="AF51" s="47">
        <v>0.3</v>
      </c>
      <c r="AG51" s="47">
        <v>1.1000000000000001</v>
      </c>
      <c r="AH51" s="47">
        <v>1.05</v>
      </c>
      <c r="AI51" s="47">
        <v>0.3</v>
      </c>
      <c r="AJ51" s="47">
        <v>0.5</v>
      </c>
      <c r="AK51" s="47">
        <v>0.8</v>
      </c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v>7.4299999999999988</v>
      </c>
      <c r="C52" s="21">
        <f t="shared" si="5"/>
        <v>7.4299999999999988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6.5299999999999994</v>
      </c>
      <c r="Q52" s="40">
        <f t="shared" si="9"/>
        <v>6.5299999999999994</v>
      </c>
      <c r="S52" s="38">
        <f t="shared" si="11"/>
        <v>6.5299999999999994</v>
      </c>
      <c r="T52" s="38">
        <f t="shared" si="12"/>
        <v>0</v>
      </c>
      <c r="U52" s="38">
        <f t="shared" si="13"/>
        <v>0</v>
      </c>
      <c r="V52" s="38">
        <f t="shared" si="14"/>
        <v>0</v>
      </c>
      <c r="W52" s="38">
        <f t="shared" si="15"/>
        <v>0</v>
      </c>
      <c r="Y52" s="142">
        <v>0</v>
      </c>
      <c r="Z52" s="143"/>
      <c r="AA52" s="53">
        <f t="shared" si="10"/>
        <v>6.5299999999999994</v>
      </c>
      <c r="AB52" s="47">
        <v>0.5</v>
      </c>
      <c r="AC52" s="47">
        <v>0.35</v>
      </c>
      <c r="AD52" s="47">
        <v>1</v>
      </c>
      <c r="AE52" s="47">
        <v>0.63</v>
      </c>
      <c r="AF52" s="47">
        <v>0.3</v>
      </c>
      <c r="AG52" s="47">
        <v>1.1000000000000001</v>
      </c>
      <c r="AH52" s="47">
        <v>1.05</v>
      </c>
      <c r="AI52" s="47">
        <v>0.3</v>
      </c>
      <c r="AJ52" s="47">
        <v>0.5</v>
      </c>
      <c r="AK52" s="47">
        <v>0.8</v>
      </c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v>7.4299999999999988</v>
      </c>
      <c r="C53" s="21">
        <f t="shared" si="5"/>
        <v>7.4299999999999988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6.5299999999999994</v>
      </c>
      <c r="Q53" s="40">
        <f t="shared" si="9"/>
        <v>6.5299999999999994</v>
      </c>
      <c r="S53" s="38">
        <f t="shared" si="11"/>
        <v>6.5299999999999994</v>
      </c>
      <c r="T53" s="38">
        <f t="shared" si="12"/>
        <v>0</v>
      </c>
      <c r="U53" s="38">
        <f t="shared" si="13"/>
        <v>0</v>
      </c>
      <c r="V53" s="38">
        <f t="shared" si="14"/>
        <v>0</v>
      </c>
      <c r="W53" s="38">
        <f t="shared" si="15"/>
        <v>0</v>
      </c>
      <c r="Y53" s="142">
        <v>0</v>
      </c>
      <c r="Z53" s="143"/>
      <c r="AA53" s="53">
        <f t="shared" si="10"/>
        <v>6.5299999999999994</v>
      </c>
      <c r="AB53" s="47">
        <v>0.5</v>
      </c>
      <c r="AC53" s="47">
        <v>0.35</v>
      </c>
      <c r="AD53" s="47">
        <v>1</v>
      </c>
      <c r="AE53" s="47">
        <v>0.63</v>
      </c>
      <c r="AF53" s="47">
        <v>0.3</v>
      </c>
      <c r="AG53" s="47">
        <v>1.1000000000000001</v>
      </c>
      <c r="AH53" s="47">
        <v>1.05</v>
      </c>
      <c r="AI53" s="47">
        <v>0.3</v>
      </c>
      <c r="AJ53" s="47">
        <v>0.5</v>
      </c>
      <c r="AK53" s="47">
        <v>0.8</v>
      </c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v>7.4299999999999988</v>
      </c>
      <c r="C54" s="21">
        <f t="shared" si="5"/>
        <v>7.4299999999999988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6.5299999999999994</v>
      </c>
      <c r="Q54" s="40">
        <f t="shared" si="9"/>
        <v>6.5299999999999994</v>
      </c>
      <c r="S54" s="38">
        <f t="shared" si="11"/>
        <v>6.5299999999999994</v>
      </c>
      <c r="T54" s="38">
        <f t="shared" si="12"/>
        <v>0</v>
      </c>
      <c r="U54" s="38">
        <f t="shared" si="13"/>
        <v>0</v>
      </c>
      <c r="V54" s="38">
        <f t="shared" si="14"/>
        <v>0</v>
      </c>
      <c r="W54" s="38">
        <f t="shared" si="15"/>
        <v>0</v>
      </c>
      <c r="Y54" s="142">
        <v>0</v>
      </c>
      <c r="Z54" s="143"/>
      <c r="AA54" s="53">
        <f t="shared" si="10"/>
        <v>6.5299999999999994</v>
      </c>
      <c r="AB54" s="47">
        <v>0.5</v>
      </c>
      <c r="AC54" s="47">
        <v>0.35</v>
      </c>
      <c r="AD54" s="47">
        <v>1</v>
      </c>
      <c r="AE54" s="47">
        <v>0.63</v>
      </c>
      <c r="AF54" s="47">
        <v>0.3</v>
      </c>
      <c r="AG54" s="47">
        <v>1.1000000000000001</v>
      </c>
      <c r="AH54" s="47">
        <v>1.05</v>
      </c>
      <c r="AI54" s="47">
        <v>0.3</v>
      </c>
      <c r="AJ54" s="47">
        <v>0.5</v>
      </c>
      <c r="AK54" s="47">
        <v>0.8</v>
      </c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v>7.4299999999999988</v>
      </c>
      <c r="C55" s="21">
        <f t="shared" si="5"/>
        <v>7.4299999999999988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6.5299999999999994</v>
      </c>
      <c r="Q55" s="40">
        <f t="shared" si="9"/>
        <v>6.5299999999999994</v>
      </c>
      <c r="S55" s="38">
        <f t="shared" si="11"/>
        <v>6.5299999999999994</v>
      </c>
      <c r="T55" s="38">
        <f t="shared" si="12"/>
        <v>0</v>
      </c>
      <c r="U55" s="38">
        <f t="shared" si="13"/>
        <v>0</v>
      </c>
      <c r="V55" s="38">
        <f t="shared" si="14"/>
        <v>0</v>
      </c>
      <c r="W55" s="38">
        <f t="shared" si="15"/>
        <v>0</v>
      </c>
      <c r="Y55" s="142">
        <v>0</v>
      </c>
      <c r="Z55" s="143"/>
      <c r="AA55" s="53">
        <f t="shared" si="10"/>
        <v>6.5299999999999994</v>
      </c>
      <c r="AB55" s="47">
        <v>0.5</v>
      </c>
      <c r="AC55" s="47">
        <v>0.35</v>
      </c>
      <c r="AD55" s="47">
        <v>1</v>
      </c>
      <c r="AE55" s="47">
        <v>0.63</v>
      </c>
      <c r="AF55" s="47">
        <v>0.3</v>
      </c>
      <c r="AG55" s="47">
        <v>1.1000000000000001</v>
      </c>
      <c r="AH55" s="47">
        <v>1.05</v>
      </c>
      <c r="AI55" s="47">
        <v>0.3</v>
      </c>
      <c r="AJ55" s="47">
        <v>0.5</v>
      </c>
      <c r="AK55" s="47">
        <v>0.8</v>
      </c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v>7.4299999999999988</v>
      </c>
      <c r="C56" s="21">
        <f t="shared" si="5"/>
        <v>7.4299999999999988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6.5299999999999994</v>
      </c>
      <c r="Q56" s="40">
        <f t="shared" si="9"/>
        <v>6.5299999999999994</v>
      </c>
      <c r="S56" s="38">
        <f t="shared" si="11"/>
        <v>6.5299999999999994</v>
      </c>
      <c r="T56" s="38">
        <f t="shared" si="12"/>
        <v>0</v>
      </c>
      <c r="U56" s="38">
        <f t="shared" si="13"/>
        <v>0</v>
      </c>
      <c r="V56" s="38">
        <f t="shared" si="14"/>
        <v>0</v>
      </c>
      <c r="W56" s="38">
        <f t="shared" si="15"/>
        <v>0</v>
      </c>
      <c r="Y56" s="142">
        <v>0</v>
      </c>
      <c r="Z56" s="143"/>
      <c r="AA56" s="53">
        <f t="shared" si="10"/>
        <v>6.5299999999999994</v>
      </c>
      <c r="AB56" s="47">
        <v>0.5</v>
      </c>
      <c r="AC56" s="47">
        <v>0.35</v>
      </c>
      <c r="AD56" s="47">
        <v>1</v>
      </c>
      <c r="AE56" s="47">
        <v>0.63</v>
      </c>
      <c r="AF56" s="47">
        <v>0.3</v>
      </c>
      <c r="AG56" s="47">
        <v>1.1000000000000001</v>
      </c>
      <c r="AH56" s="47">
        <v>1.05</v>
      </c>
      <c r="AI56" s="47">
        <v>0.3</v>
      </c>
      <c r="AJ56" s="47">
        <v>0.5</v>
      </c>
      <c r="AK56" s="47">
        <v>0.8</v>
      </c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v>7.4299999999999988</v>
      </c>
      <c r="C57" s="21">
        <f t="shared" si="5"/>
        <v>7.4299999999999988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6.5299999999999994</v>
      </c>
      <c r="Q57" s="40">
        <f t="shared" si="9"/>
        <v>6.5299999999999994</v>
      </c>
      <c r="S57" s="38">
        <f t="shared" si="11"/>
        <v>6.5299999999999994</v>
      </c>
      <c r="T57" s="38">
        <f t="shared" si="12"/>
        <v>0</v>
      </c>
      <c r="U57" s="38">
        <f t="shared" si="13"/>
        <v>0</v>
      </c>
      <c r="V57" s="38">
        <f t="shared" si="14"/>
        <v>0</v>
      </c>
      <c r="W57" s="38">
        <f t="shared" si="15"/>
        <v>0</v>
      </c>
      <c r="Y57" s="142">
        <v>0</v>
      </c>
      <c r="Z57" s="143"/>
      <c r="AA57" s="53">
        <f t="shared" si="10"/>
        <v>6.5299999999999994</v>
      </c>
      <c r="AB57" s="47">
        <v>0.5</v>
      </c>
      <c r="AC57" s="47">
        <v>0.35</v>
      </c>
      <c r="AD57" s="47">
        <v>1</v>
      </c>
      <c r="AE57" s="47">
        <v>0.63</v>
      </c>
      <c r="AF57" s="47">
        <v>0.3</v>
      </c>
      <c r="AG57" s="47">
        <v>1.1000000000000001</v>
      </c>
      <c r="AH57" s="47">
        <v>1.05</v>
      </c>
      <c r="AI57" s="47">
        <v>0.3</v>
      </c>
      <c r="AJ57" s="47">
        <v>0.5</v>
      </c>
      <c r="AK57" s="47">
        <v>0.8</v>
      </c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v>7.4299999999999988</v>
      </c>
      <c r="C58" s="21">
        <f t="shared" si="5"/>
        <v>7.4299999999999988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6.5299999999999994</v>
      </c>
      <c r="Q58" s="40">
        <f t="shared" si="9"/>
        <v>6.5299999999999994</v>
      </c>
      <c r="S58" s="38">
        <f t="shared" si="11"/>
        <v>6.5299999999999994</v>
      </c>
      <c r="T58" s="38">
        <f t="shared" si="12"/>
        <v>0</v>
      </c>
      <c r="U58" s="38">
        <f t="shared" si="13"/>
        <v>0</v>
      </c>
      <c r="V58" s="38">
        <f t="shared" si="14"/>
        <v>0</v>
      </c>
      <c r="W58" s="38">
        <f t="shared" si="15"/>
        <v>0</v>
      </c>
      <c r="Y58" s="142">
        <v>0</v>
      </c>
      <c r="Z58" s="143"/>
      <c r="AA58" s="53">
        <f t="shared" si="10"/>
        <v>6.5299999999999994</v>
      </c>
      <c r="AB58" s="47">
        <v>0.5</v>
      </c>
      <c r="AC58" s="47">
        <v>0.35</v>
      </c>
      <c r="AD58" s="47">
        <v>1</v>
      </c>
      <c r="AE58" s="47">
        <v>0.63</v>
      </c>
      <c r="AF58" s="47">
        <v>0.3</v>
      </c>
      <c r="AG58" s="47">
        <v>1.1000000000000001</v>
      </c>
      <c r="AH58" s="47">
        <v>1.05</v>
      </c>
      <c r="AI58" s="47">
        <v>0.3</v>
      </c>
      <c r="AJ58" s="47">
        <v>0.5</v>
      </c>
      <c r="AK58" s="47">
        <v>0.8</v>
      </c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v>7.4299999999999988</v>
      </c>
      <c r="C59" s="21">
        <f t="shared" si="5"/>
        <v>7.4299999999999988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6.5299999999999994</v>
      </c>
      <c r="Q59" s="40">
        <f t="shared" si="9"/>
        <v>6.5299999999999994</v>
      </c>
      <c r="S59" s="38">
        <f t="shared" si="11"/>
        <v>6.5299999999999994</v>
      </c>
      <c r="T59" s="38">
        <f t="shared" si="12"/>
        <v>0</v>
      </c>
      <c r="U59" s="38">
        <f t="shared" si="13"/>
        <v>0</v>
      </c>
      <c r="V59" s="38">
        <f t="shared" si="14"/>
        <v>0</v>
      </c>
      <c r="W59" s="38">
        <f t="shared" si="15"/>
        <v>0</v>
      </c>
      <c r="Y59" s="142">
        <v>0</v>
      </c>
      <c r="Z59" s="143"/>
      <c r="AA59" s="53">
        <f t="shared" si="10"/>
        <v>6.5299999999999994</v>
      </c>
      <c r="AB59" s="47">
        <v>0.5</v>
      </c>
      <c r="AC59" s="47">
        <v>0.35</v>
      </c>
      <c r="AD59" s="47">
        <v>1</v>
      </c>
      <c r="AE59" s="47">
        <v>0.63</v>
      </c>
      <c r="AF59" s="47">
        <v>0.3</v>
      </c>
      <c r="AG59" s="47">
        <v>1.1000000000000001</v>
      </c>
      <c r="AH59" s="47">
        <v>1.05</v>
      </c>
      <c r="AI59" s="47">
        <v>0.3</v>
      </c>
      <c r="AJ59" s="47">
        <v>0.5</v>
      </c>
      <c r="AK59" s="47">
        <v>0.8</v>
      </c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v>7.4299999999999988</v>
      </c>
      <c r="C60" s="21">
        <f t="shared" si="5"/>
        <v>7.4299999999999988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6.5299999999999994</v>
      </c>
      <c r="Q60" s="40">
        <f t="shared" si="9"/>
        <v>6.5299999999999994</v>
      </c>
      <c r="S60" s="38">
        <f t="shared" si="11"/>
        <v>6.5299999999999994</v>
      </c>
      <c r="T60" s="38">
        <f t="shared" si="12"/>
        <v>0</v>
      </c>
      <c r="U60" s="38">
        <f t="shared" si="13"/>
        <v>0</v>
      </c>
      <c r="V60" s="38">
        <f t="shared" si="14"/>
        <v>0</v>
      </c>
      <c r="W60" s="38">
        <f t="shared" si="15"/>
        <v>0</v>
      </c>
      <c r="Y60" s="142">
        <v>0</v>
      </c>
      <c r="Z60" s="143"/>
      <c r="AA60" s="53">
        <f t="shared" si="10"/>
        <v>6.5299999999999994</v>
      </c>
      <c r="AB60" s="47">
        <v>0.5</v>
      </c>
      <c r="AC60" s="47">
        <v>0.35</v>
      </c>
      <c r="AD60" s="47">
        <v>1</v>
      </c>
      <c r="AE60" s="47">
        <v>0.63</v>
      </c>
      <c r="AF60" s="47">
        <v>0.3</v>
      </c>
      <c r="AG60" s="47">
        <v>1.1000000000000001</v>
      </c>
      <c r="AH60" s="47">
        <v>1.05</v>
      </c>
      <c r="AI60" s="47">
        <v>0.3</v>
      </c>
      <c r="AJ60" s="47">
        <v>0.5</v>
      </c>
      <c r="AK60" s="47">
        <v>0.8</v>
      </c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v>7.4299999999999988</v>
      </c>
      <c r="C61" s="21">
        <f t="shared" si="5"/>
        <v>7.4299999999999988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6.5299999999999994</v>
      </c>
      <c r="Q61" s="40">
        <f t="shared" si="9"/>
        <v>6.5299999999999994</v>
      </c>
      <c r="S61" s="38">
        <f t="shared" si="11"/>
        <v>6.5299999999999994</v>
      </c>
      <c r="T61" s="38">
        <f t="shared" si="12"/>
        <v>0</v>
      </c>
      <c r="U61" s="38">
        <f t="shared" si="13"/>
        <v>0</v>
      </c>
      <c r="V61" s="38">
        <f t="shared" si="14"/>
        <v>0</v>
      </c>
      <c r="W61" s="38">
        <f t="shared" si="15"/>
        <v>0</v>
      </c>
      <c r="Y61" s="142">
        <v>0</v>
      </c>
      <c r="Z61" s="143"/>
      <c r="AA61" s="53">
        <f t="shared" si="10"/>
        <v>6.5299999999999994</v>
      </c>
      <c r="AB61" s="47">
        <v>0.5</v>
      </c>
      <c r="AC61" s="47">
        <v>0.35</v>
      </c>
      <c r="AD61" s="47">
        <v>1</v>
      </c>
      <c r="AE61" s="47">
        <v>0.63</v>
      </c>
      <c r="AF61" s="47">
        <v>0.3</v>
      </c>
      <c r="AG61" s="47">
        <v>1.1000000000000001</v>
      </c>
      <c r="AH61" s="47">
        <v>1.05</v>
      </c>
      <c r="AI61" s="47">
        <v>0.3</v>
      </c>
      <c r="AJ61" s="47">
        <v>0.5</v>
      </c>
      <c r="AK61" s="47">
        <v>0.8</v>
      </c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v>7.4299999999999988</v>
      </c>
      <c r="C62" s="21">
        <f t="shared" si="5"/>
        <v>7.4299999999999988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6.5299999999999994</v>
      </c>
      <c r="Q62" s="40">
        <f t="shared" si="9"/>
        <v>6.5299999999999994</v>
      </c>
      <c r="S62" s="38">
        <f t="shared" si="11"/>
        <v>6.5299999999999994</v>
      </c>
      <c r="T62" s="38">
        <f t="shared" si="12"/>
        <v>0</v>
      </c>
      <c r="U62" s="38">
        <f t="shared" si="13"/>
        <v>0</v>
      </c>
      <c r="V62" s="38">
        <f t="shared" si="14"/>
        <v>0</v>
      </c>
      <c r="W62" s="38">
        <f t="shared" si="15"/>
        <v>0</v>
      </c>
      <c r="Y62" s="142">
        <v>0</v>
      </c>
      <c r="Z62" s="143"/>
      <c r="AA62" s="53">
        <f t="shared" si="10"/>
        <v>6.5299999999999994</v>
      </c>
      <c r="AB62" s="47">
        <v>0.5</v>
      </c>
      <c r="AC62" s="47">
        <v>0.35</v>
      </c>
      <c r="AD62" s="47">
        <v>1</v>
      </c>
      <c r="AE62" s="47">
        <v>0.63</v>
      </c>
      <c r="AF62" s="47">
        <v>0.3</v>
      </c>
      <c r="AG62" s="47">
        <v>1.1000000000000001</v>
      </c>
      <c r="AH62" s="47">
        <v>1.05</v>
      </c>
      <c r="AI62" s="47">
        <v>0.3</v>
      </c>
      <c r="AJ62" s="47">
        <v>0.5</v>
      </c>
      <c r="AK62" s="47">
        <v>0.8</v>
      </c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v>7.4299999999999988</v>
      </c>
      <c r="C63" s="21">
        <f t="shared" si="5"/>
        <v>7.4299999999999988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6.5299999999999994</v>
      </c>
      <c r="Q63" s="40">
        <f t="shared" si="9"/>
        <v>6.5299999999999994</v>
      </c>
      <c r="S63" s="38">
        <f t="shared" si="11"/>
        <v>6.5299999999999994</v>
      </c>
      <c r="T63" s="38">
        <f t="shared" si="12"/>
        <v>0</v>
      </c>
      <c r="U63" s="38">
        <f t="shared" si="13"/>
        <v>0</v>
      </c>
      <c r="V63" s="38">
        <f t="shared" si="14"/>
        <v>0</v>
      </c>
      <c r="W63" s="38">
        <f t="shared" si="15"/>
        <v>0</v>
      </c>
      <c r="Y63" s="142">
        <v>0</v>
      </c>
      <c r="Z63" s="143"/>
      <c r="AA63" s="53">
        <f t="shared" si="10"/>
        <v>6.5299999999999994</v>
      </c>
      <c r="AB63" s="47">
        <v>0.5</v>
      </c>
      <c r="AC63" s="47">
        <v>0.35</v>
      </c>
      <c r="AD63" s="47">
        <v>1</v>
      </c>
      <c r="AE63" s="47">
        <v>0.63</v>
      </c>
      <c r="AF63" s="47">
        <v>0.3</v>
      </c>
      <c r="AG63" s="47">
        <v>1.1000000000000001</v>
      </c>
      <c r="AH63" s="47">
        <v>1.05</v>
      </c>
      <c r="AI63" s="47">
        <v>0.3</v>
      </c>
      <c r="AJ63" s="47">
        <v>0.5</v>
      </c>
      <c r="AK63" s="47">
        <v>0.8</v>
      </c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v>7.4299999999999988</v>
      </c>
      <c r="C64" s="21">
        <f t="shared" si="5"/>
        <v>7.4299999999999988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6.5299999999999994</v>
      </c>
      <c r="Q64" s="40">
        <f t="shared" si="9"/>
        <v>6.5299999999999994</v>
      </c>
      <c r="S64" s="38">
        <f t="shared" si="11"/>
        <v>6.5299999999999994</v>
      </c>
      <c r="T64" s="38">
        <f t="shared" si="12"/>
        <v>0</v>
      </c>
      <c r="U64" s="38">
        <f t="shared" si="13"/>
        <v>0</v>
      </c>
      <c r="V64" s="38">
        <f t="shared" si="14"/>
        <v>0</v>
      </c>
      <c r="W64" s="38">
        <f t="shared" si="15"/>
        <v>0</v>
      </c>
      <c r="Y64" s="142">
        <v>0</v>
      </c>
      <c r="Z64" s="143"/>
      <c r="AA64" s="53">
        <f t="shared" si="10"/>
        <v>6.5299999999999994</v>
      </c>
      <c r="AB64" s="47">
        <v>0.5</v>
      </c>
      <c r="AC64" s="47">
        <v>0.35</v>
      </c>
      <c r="AD64" s="47">
        <v>1</v>
      </c>
      <c r="AE64" s="47">
        <v>0.63</v>
      </c>
      <c r="AF64" s="47">
        <v>0.3</v>
      </c>
      <c r="AG64" s="47">
        <v>1.1000000000000001</v>
      </c>
      <c r="AH64" s="47">
        <v>1.05</v>
      </c>
      <c r="AI64" s="47">
        <v>0.3</v>
      </c>
      <c r="AJ64" s="47">
        <v>0.5</v>
      </c>
      <c r="AK64" s="47">
        <v>0.8</v>
      </c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v>7.4299999999999988</v>
      </c>
      <c r="C65" s="21">
        <f t="shared" si="5"/>
        <v>7.4299999999999988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6.5299999999999994</v>
      </c>
      <c r="Q65" s="40">
        <f t="shared" si="9"/>
        <v>6.5299999999999994</v>
      </c>
      <c r="S65" s="38">
        <f t="shared" si="11"/>
        <v>6.5299999999999994</v>
      </c>
      <c r="T65" s="38">
        <f t="shared" si="12"/>
        <v>0</v>
      </c>
      <c r="U65" s="38">
        <f t="shared" si="13"/>
        <v>0</v>
      </c>
      <c r="V65" s="38">
        <f t="shared" si="14"/>
        <v>0</v>
      </c>
      <c r="W65" s="38">
        <f t="shared" si="15"/>
        <v>0</v>
      </c>
      <c r="Y65" s="142">
        <v>0</v>
      </c>
      <c r="Z65" s="143"/>
      <c r="AA65" s="53">
        <f t="shared" si="10"/>
        <v>6.5299999999999994</v>
      </c>
      <c r="AB65" s="47">
        <v>0.5</v>
      </c>
      <c r="AC65" s="47">
        <v>0.35</v>
      </c>
      <c r="AD65" s="47">
        <v>1</v>
      </c>
      <c r="AE65" s="47">
        <v>0.63</v>
      </c>
      <c r="AF65" s="47">
        <v>0.3</v>
      </c>
      <c r="AG65" s="47">
        <v>1.1000000000000001</v>
      </c>
      <c r="AH65" s="47">
        <v>1.05</v>
      </c>
      <c r="AI65" s="47">
        <v>0.3</v>
      </c>
      <c r="AJ65" s="47">
        <v>0.5</v>
      </c>
      <c r="AK65" s="47">
        <v>0.8</v>
      </c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v>7.4299999999999988</v>
      </c>
      <c r="C66" s="21">
        <f t="shared" si="5"/>
        <v>7.4299999999999988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6.5299999999999994</v>
      </c>
      <c r="Q66" s="40">
        <f t="shared" si="9"/>
        <v>6.5299999999999994</v>
      </c>
      <c r="S66" s="38">
        <f t="shared" si="11"/>
        <v>6.5299999999999994</v>
      </c>
      <c r="T66" s="38">
        <f t="shared" si="12"/>
        <v>0</v>
      </c>
      <c r="U66" s="38">
        <f t="shared" si="13"/>
        <v>0</v>
      </c>
      <c r="V66" s="38">
        <f t="shared" si="14"/>
        <v>0</v>
      </c>
      <c r="W66" s="38">
        <f t="shared" si="15"/>
        <v>0</v>
      </c>
      <c r="Y66" s="142">
        <v>0</v>
      </c>
      <c r="Z66" s="143"/>
      <c r="AA66" s="53">
        <f t="shared" si="10"/>
        <v>6.5299999999999994</v>
      </c>
      <c r="AB66" s="47">
        <v>0.5</v>
      </c>
      <c r="AC66" s="47">
        <v>0.35</v>
      </c>
      <c r="AD66" s="47">
        <v>1</v>
      </c>
      <c r="AE66" s="47">
        <v>0.63</v>
      </c>
      <c r="AF66" s="47">
        <v>0.3</v>
      </c>
      <c r="AG66" s="47">
        <v>1.1000000000000001</v>
      </c>
      <c r="AH66" s="47">
        <v>1.05</v>
      </c>
      <c r="AI66" s="47">
        <v>0.3</v>
      </c>
      <c r="AJ66" s="47">
        <v>0.5</v>
      </c>
      <c r="AK66" s="47">
        <v>0.8</v>
      </c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v>7.4299999999999988</v>
      </c>
      <c r="C67" s="21">
        <f t="shared" si="5"/>
        <v>7.4299999999999988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6.5299999999999994</v>
      </c>
      <c r="Q67" s="40">
        <f t="shared" si="9"/>
        <v>6.5299999999999994</v>
      </c>
      <c r="S67" s="38">
        <f t="shared" ref="S67:S98" si="16">SUMPRODUCT($AB67:$BC67,$AB$102:$BC$102)+J67</f>
        <v>6.5299999999999994</v>
      </c>
      <c r="T67" s="38">
        <f t="shared" ref="T67:T98" si="17">SUMPRODUCT($AB67:$BC67,$AB$103:$BC$103)+K67</f>
        <v>0</v>
      </c>
      <c r="U67" s="38">
        <f t="shared" ref="U67:U98" si="18">SUMPRODUCT($AB67:$BC67,$AB$104:$BC$104)+L67</f>
        <v>0</v>
      </c>
      <c r="V67" s="38">
        <f t="shared" ref="V67:V98" si="19">SUMPRODUCT($AB67:$BC67,$AB$105:$BC$105)+M67</f>
        <v>0</v>
      </c>
      <c r="W67" s="38">
        <f t="shared" ref="W67:W98" si="20">SUMPRODUCT($AB67:$BC67,$AB$106:$BC$106)+N67</f>
        <v>0</v>
      </c>
      <c r="Y67" s="142">
        <v>0</v>
      </c>
      <c r="Z67" s="143"/>
      <c r="AA67" s="53">
        <f t="shared" si="10"/>
        <v>6.5299999999999994</v>
      </c>
      <c r="AB67" s="47">
        <v>0.5</v>
      </c>
      <c r="AC67" s="47">
        <v>0.35</v>
      </c>
      <c r="AD67" s="47">
        <v>1</v>
      </c>
      <c r="AE67" s="47">
        <v>0.63</v>
      </c>
      <c r="AF67" s="47">
        <v>0.3</v>
      </c>
      <c r="AG67" s="47">
        <v>1.1000000000000001</v>
      </c>
      <c r="AH67" s="47">
        <v>1.05</v>
      </c>
      <c r="AI67" s="47">
        <v>0.3</v>
      </c>
      <c r="AJ67" s="47">
        <v>0.5</v>
      </c>
      <c r="AK67" s="47">
        <v>0.8</v>
      </c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v>7.4299999999999988</v>
      </c>
      <c r="C68" s="21">
        <f t="shared" ref="C68:C98" si="21">B68</f>
        <v>7.4299999999999988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2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3">SUM(J68:N68)</f>
        <v>0</v>
      </c>
      <c r="P68" s="23">
        <f t="shared" ref="P68:P98" si="24">Y68+AA68</f>
        <v>6.5299999999999994</v>
      </c>
      <c r="Q68" s="40">
        <f t="shared" ref="Q68:Q98" si="25">O68+P68</f>
        <v>6.5299999999999994</v>
      </c>
      <c r="S68" s="38">
        <f t="shared" si="16"/>
        <v>6.5299999999999994</v>
      </c>
      <c r="T68" s="38">
        <f t="shared" si="17"/>
        <v>0</v>
      </c>
      <c r="U68" s="38">
        <f t="shared" si="18"/>
        <v>0</v>
      </c>
      <c r="V68" s="38">
        <f t="shared" si="19"/>
        <v>0</v>
      </c>
      <c r="W68" s="38">
        <f t="shared" si="20"/>
        <v>0</v>
      </c>
      <c r="Y68" s="142">
        <v>0</v>
      </c>
      <c r="Z68" s="143"/>
      <c r="AA68" s="53">
        <f t="shared" ref="AA68:AA98" si="26">SUM(AB68:BC68)</f>
        <v>6.5299999999999994</v>
      </c>
      <c r="AB68" s="47">
        <v>0.5</v>
      </c>
      <c r="AC68" s="47">
        <v>0.35</v>
      </c>
      <c r="AD68" s="47">
        <v>1</v>
      </c>
      <c r="AE68" s="47">
        <v>0.63</v>
      </c>
      <c r="AF68" s="47">
        <v>0.3</v>
      </c>
      <c r="AG68" s="47">
        <v>1.1000000000000001</v>
      </c>
      <c r="AH68" s="47">
        <v>1.05</v>
      </c>
      <c r="AI68" s="47">
        <v>0.3</v>
      </c>
      <c r="AJ68" s="47">
        <v>0.5</v>
      </c>
      <c r="AK68" s="47">
        <v>0.8</v>
      </c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v>7.4299999999999988</v>
      </c>
      <c r="C69" s="21">
        <f t="shared" si="21"/>
        <v>7.4299999999999988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2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3"/>
        <v>0</v>
      </c>
      <c r="P69" s="23">
        <f t="shared" si="24"/>
        <v>6.5299999999999994</v>
      </c>
      <c r="Q69" s="40">
        <f t="shared" si="25"/>
        <v>6.5299999999999994</v>
      </c>
      <c r="S69" s="38">
        <f t="shared" si="16"/>
        <v>6.5299999999999994</v>
      </c>
      <c r="T69" s="38">
        <f t="shared" si="17"/>
        <v>0</v>
      </c>
      <c r="U69" s="38">
        <f t="shared" si="18"/>
        <v>0</v>
      </c>
      <c r="V69" s="38">
        <f t="shared" si="19"/>
        <v>0</v>
      </c>
      <c r="W69" s="38">
        <f t="shared" si="20"/>
        <v>0</v>
      </c>
      <c r="Y69" s="142">
        <v>0</v>
      </c>
      <c r="Z69" s="143"/>
      <c r="AA69" s="53">
        <f t="shared" si="26"/>
        <v>6.5299999999999994</v>
      </c>
      <c r="AB69" s="47">
        <v>0.5</v>
      </c>
      <c r="AC69" s="47">
        <v>0.35</v>
      </c>
      <c r="AD69" s="47">
        <v>1</v>
      </c>
      <c r="AE69" s="47">
        <v>0.63</v>
      </c>
      <c r="AF69" s="47">
        <v>0.3</v>
      </c>
      <c r="AG69" s="47">
        <v>1.1000000000000001</v>
      </c>
      <c r="AH69" s="47">
        <v>1.05</v>
      </c>
      <c r="AI69" s="47">
        <v>0.3</v>
      </c>
      <c r="AJ69" s="47">
        <v>0.5</v>
      </c>
      <c r="AK69" s="47">
        <v>0.8</v>
      </c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v>7.4299999999999988</v>
      </c>
      <c r="C70" s="21">
        <f t="shared" si="21"/>
        <v>7.4299999999999988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2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3"/>
        <v>0</v>
      </c>
      <c r="P70" s="23">
        <f t="shared" si="24"/>
        <v>6.5299999999999994</v>
      </c>
      <c r="Q70" s="40">
        <f t="shared" si="25"/>
        <v>6.5299999999999994</v>
      </c>
      <c r="S70" s="38">
        <f t="shared" si="16"/>
        <v>6.5299999999999994</v>
      </c>
      <c r="T70" s="38">
        <f t="shared" si="17"/>
        <v>0</v>
      </c>
      <c r="U70" s="38">
        <f t="shared" si="18"/>
        <v>0</v>
      </c>
      <c r="V70" s="38">
        <f t="shared" si="19"/>
        <v>0</v>
      </c>
      <c r="W70" s="38">
        <f t="shared" si="20"/>
        <v>0</v>
      </c>
      <c r="Y70" s="142">
        <v>0</v>
      </c>
      <c r="Z70" s="143"/>
      <c r="AA70" s="53">
        <f t="shared" si="26"/>
        <v>6.5299999999999994</v>
      </c>
      <c r="AB70" s="47">
        <v>0.5</v>
      </c>
      <c r="AC70" s="47">
        <v>0.35</v>
      </c>
      <c r="AD70" s="47">
        <v>1</v>
      </c>
      <c r="AE70" s="47">
        <v>0.63</v>
      </c>
      <c r="AF70" s="47">
        <v>0.3</v>
      </c>
      <c r="AG70" s="47">
        <v>1.1000000000000001</v>
      </c>
      <c r="AH70" s="47">
        <v>1.05</v>
      </c>
      <c r="AI70" s="47">
        <v>0.3</v>
      </c>
      <c r="AJ70" s="47">
        <v>0.5</v>
      </c>
      <c r="AK70" s="47">
        <v>0.8</v>
      </c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v>7.4299999999999988</v>
      </c>
      <c r="C71" s="21">
        <f t="shared" si="21"/>
        <v>7.4299999999999988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2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3"/>
        <v>0</v>
      </c>
      <c r="P71" s="23">
        <f t="shared" si="24"/>
        <v>6.5299999999999994</v>
      </c>
      <c r="Q71" s="40">
        <f t="shared" si="25"/>
        <v>6.5299999999999994</v>
      </c>
      <c r="S71" s="38">
        <f t="shared" si="16"/>
        <v>6.5299999999999994</v>
      </c>
      <c r="T71" s="38">
        <f t="shared" si="17"/>
        <v>0</v>
      </c>
      <c r="U71" s="38">
        <f t="shared" si="18"/>
        <v>0</v>
      </c>
      <c r="V71" s="38">
        <f t="shared" si="19"/>
        <v>0</v>
      </c>
      <c r="W71" s="38">
        <f t="shared" si="20"/>
        <v>0</v>
      </c>
      <c r="Y71" s="142">
        <v>0</v>
      </c>
      <c r="Z71" s="143"/>
      <c r="AA71" s="53">
        <f t="shared" si="26"/>
        <v>6.5299999999999994</v>
      </c>
      <c r="AB71" s="47">
        <v>0.5</v>
      </c>
      <c r="AC71" s="47">
        <v>0.35</v>
      </c>
      <c r="AD71" s="47">
        <v>1</v>
      </c>
      <c r="AE71" s="47">
        <v>0.63</v>
      </c>
      <c r="AF71" s="47">
        <v>0.3</v>
      </c>
      <c r="AG71" s="47">
        <v>1.1000000000000001</v>
      </c>
      <c r="AH71" s="47">
        <v>1.05</v>
      </c>
      <c r="AI71" s="47">
        <v>0.3</v>
      </c>
      <c r="AJ71" s="47">
        <v>0.5</v>
      </c>
      <c r="AK71" s="47">
        <v>0.8</v>
      </c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v>7.4299999999999988</v>
      </c>
      <c r="C72" s="21">
        <f t="shared" si="21"/>
        <v>7.4299999999999988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2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3"/>
        <v>0</v>
      </c>
      <c r="P72" s="23">
        <f t="shared" si="24"/>
        <v>6.5299999999999994</v>
      </c>
      <c r="Q72" s="40">
        <f t="shared" si="25"/>
        <v>6.5299999999999994</v>
      </c>
      <c r="S72" s="38">
        <f t="shared" si="16"/>
        <v>6.5299999999999994</v>
      </c>
      <c r="T72" s="38">
        <f t="shared" si="17"/>
        <v>0</v>
      </c>
      <c r="U72" s="38">
        <f t="shared" si="18"/>
        <v>0</v>
      </c>
      <c r="V72" s="38">
        <f t="shared" si="19"/>
        <v>0</v>
      </c>
      <c r="W72" s="38">
        <f t="shared" si="20"/>
        <v>0</v>
      </c>
      <c r="Y72" s="142">
        <v>0</v>
      </c>
      <c r="Z72" s="143"/>
      <c r="AA72" s="53">
        <f t="shared" si="26"/>
        <v>6.5299999999999994</v>
      </c>
      <c r="AB72" s="47">
        <v>0.5</v>
      </c>
      <c r="AC72" s="47">
        <v>0.35</v>
      </c>
      <c r="AD72" s="47">
        <v>1</v>
      </c>
      <c r="AE72" s="47">
        <v>0.63</v>
      </c>
      <c r="AF72" s="47">
        <v>0.3</v>
      </c>
      <c r="AG72" s="47">
        <v>1.1000000000000001</v>
      </c>
      <c r="AH72" s="47">
        <v>1.05</v>
      </c>
      <c r="AI72" s="47">
        <v>0.3</v>
      </c>
      <c r="AJ72" s="47">
        <v>0.5</v>
      </c>
      <c r="AK72" s="47">
        <v>0.8</v>
      </c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v>7.4299999999999988</v>
      </c>
      <c r="C73" s="21">
        <f t="shared" si="21"/>
        <v>7.4299999999999988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2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3"/>
        <v>0</v>
      </c>
      <c r="P73" s="23">
        <f t="shared" si="24"/>
        <v>6.5299999999999994</v>
      </c>
      <c r="Q73" s="40">
        <f t="shared" si="25"/>
        <v>6.5299999999999994</v>
      </c>
      <c r="S73" s="38">
        <f t="shared" si="16"/>
        <v>6.5299999999999994</v>
      </c>
      <c r="T73" s="38">
        <f t="shared" si="17"/>
        <v>0</v>
      </c>
      <c r="U73" s="38">
        <f t="shared" si="18"/>
        <v>0</v>
      </c>
      <c r="V73" s="38">
        <f t="shared" si="19"/>
        <v>0</v>
      </c>
      <c r="W73" s="38">
        <f t="shared" si="20"/>
        <v>0</v>
      </c>
      <c r="Y73" s="142">
        <v>0</v>
      </c>
      <c r="Z73" s="143"/>
      <c r="AA73" s="53">
        <f t="shared" si="26"/>
        <v>6.5299999999999994</v>
      </c>
      <c r="AB73" s="47">
        <v>0.5</v>
      </c>
      <c r="AC73" s="47">
        <v>0.35</v>
      </c>
      <c r="AD73" s="47">
        <v>1</v>
      </c>
      <c r="AE73" s="47">
        <v>0.63</v>
      </c>
      <c r="AF73" s="47">
        <v>0.3</v>
      </c>
      <c r="AG73" s="47">
        <v>1.1000000000000001</v>
      </c>
      <c r="AH73" s="47">
        <v>1.05</v>
      </c>
      <c r="AI73" s="47">
        <v>0.3</v>
      </c>
      <c r="AJ73" s="47">
        <v>0.5</v>
      </c>
      <c r="AK73" s="47">
        <v>0.8</v>
      </c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v>7.4299999999999988</v>
      </c>
      <c r="C74" s="21">
        <f t="shared" si="21"/>
        <v>7.4299999999999988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2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3"/>
        <v>0</v>
      </c>
      <c r="P74" s="23">
        <f t="shared" si="24"/>
        <v>6.5299999999999994</v>
      </c>
      <c r="Q74" s="40">
        <f t="shared" si="25"/>
        <v>6.5299999999999994</v>
      </c>
      <c r="S74" s="38">
        <f t="shared" si="16"/>
        <v>6.5299999999999994</v>
      </c>
      <c r="T74" s="38">
        <f t="shared" si="17"/>
        <v>0</v>
      </c>
      <c r="U74" s="38">
        <f t="shared" si="18"/>
        <v>0</v>
      </c>
      <c r="V74" s="38">
        <f t="shared" si="19"/>
        <v>0</v>
      </c>
      <c r="W74" s="38">
        <f t="shared" si="20"/>
        <v>0</v>
      </c>
      <c r="Y74" s="142">
        <v>0</v>
      </c>
      <c r="Z74" s="143"/>
      <c r="AA74" s="53">
        <f t="shared" si="26"/>
        <v>6.5299999999999994</v>
      </c>
      <c r="AB74" s="47">
        <v>0.5</v>
      </c>
      <c r="AC74" s="47">
        <v>0.35</v>
      </c>
      <c r="AD74" s="47">
        <v>1</v>
      </c>
      <c r="AE74" s="47">
        <v>0.63</v>
      </c>
      <c r="AF74" s="47">
        <v>0.3</v>
      </c>
      <c r="AG74" s="47">
        <v>1.1000000000000001</v>
      </c>
      <c r="AH74" s="47">
        <v>1.05</v>
      </c>
      <c r="AI74" s="47">
        <v>0.3</v>
      </c>
      <c r="AJ74" s="47">
        <v>0.5</v>
      </c>
      <c r="AK74" s="47">
        <v>0.8</v>
      </c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v>7.4299999999999988</v>
      </c>
      <c r="C75" s="21">
        <f t="shared" si="21"/>
        <v>7.4299999999999988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2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3"/>
        <v>0</v>
      </c>
      <c r="P75" s="23">
        <f t="shared" si="24"/>
        <v>6.5299999999999994</v>
      </c>
      <c r="Q75" s="40">
        <f t="shared" si="25"/>
        <v>6.5299999999999994</v>
      </c>
      <c r="S75" s="38">
        <f t="shared" si="16"/>
        <v>6.5299999999999994</v>
      </c>
      <c r="T75" s="38">
        <f t="shared" si="17"/>
        <v>0</v>
      </c>
      <c r="U75" s="38">
        <f t="shared" si="18"/>
        <v>0</v>
      </c>
      <c r="V75" s="38">
        <f t="shared" si="19"/>
        <v>0</v>
      </c>
      <c r="W75" s="38">
        <f t="shared" si="20"/>
        <v>0</v>
      </c>
      <c r="Y75" s="142">
        <v>0</v>
      </c>
      <c r="Z75" s="143"/>
      <c r="AA75" s="53">
        <f t="shared" si="26"/>
        <v>6.5299999999999994</v>
      </c>
      <c r="AB75" s="47">
        <v>0.5</v>
      </c>
      <c r="AC75" s="47">
        <v>0.35</v>
      </c>
      <c r="AD75" s="47">
        <v>1</v>
      </c>
      <c r="AE75" s="47">
        <v>0.63</v>
      </c>
      <c r="AF75" s="47">
        <v>0.3</v>
      </c>
      <c r="AG75" s="47">
        <v>1.1000000000000001</v>
      </c>
      <c r="AH75" s="47">
        <v>1.05</v>
      </c>
      <c r="AI75" s="47">
        <v>0.3</v>
      </c>
      <c r="AJ75" s="47">
        <v>0.5</v>
      </c>
      <c r="AK75" s="47">
        <v>0.8</v>
      </c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v>7.4299999999999988</v>
      </c>
      <c r="C76" s="21">
        <f t="shared" si="21"/>
        <v>7.4299999999999988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2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3"/>
        <v>0</v>
      </c>
      <c r="P76" s="23">
        <f t="shared" si="24"/>
        <v>6.5299999999999994</v>
      </c>
      <c r="Q76" s="40">
        <f t="shared" si="25"/>
        <v>6.5299999999999994</v>
      </c>
      <c r="S76" s="38">
        <f t="shared" si="16"/>
        <v>6.5299999999999994</v>
      </c>
      <c r="T76" s="38">
        <f t="shared" si="17"/>
        <v>0</v>
      </c>
      <c r="U76" s="38">
        <f t="shared" si="18"/>
        <v>0</v>
      </c>
      <c r="V76" s="38">
        <f t="shared" si="19"/>
        <v>0</v>
      </c>
      <c r="W76" s="38">
        <f t="shared" si="20"/>
        <v>0</v>
      </c>
      <c r="Y76" s="142">
        <v>0</v>
      </c>
      <c r="Z76" s="143"/>
      <c r="AA76" s="53">
        <f t="shared" si="26"/>
        <v>6.5299999999999994</v>
      </c>
      <c r="AB76" s="47">
        <v>0.5</v>
      </c>
      <c r="AC76" s="47">
        <v>0.35</v>
      </c>
      <c r="AD76" s="47">
        <v>1</v>
      </c>
      <c r="AE76" s="47">
        <v>0.63</v>
      </c>
      <c r="AF76" s="47">
        <v>0.3</v>
      </c>
      <c r="AG76" s="47">
        <v>1.1000000000000001</v>
      </c>
      <c r="AH76" s="47">
        <v>1.05</v>
      </c>
      <c r="AI76" s="47">
        <v>0.3</v>
      </c>
      <c r="AJ76" s="47">
        <v>0.5</v>
      </c>
      <c r="AK76" s="47">
        <v>0.8</v>
      </c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v>7.4299999999999988</v>
      </c>
      <c r="C77" s="21">
        <f t="shared" si="21"/>
        <v>7.4299999999999988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2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3"/>
        <v>0</v>
      </c>
      <c r="P77" s="23">
        <f t="shared" si="24"/>
        <v>6.5299999999999994</v>
      </c>
      <c r="Q77" s="40">
        <f t="shared" si="25"/>
        <v>6.5299999999999994</v>
      </c>
      <c r="S77" s="38">
        <f t="shared" si="16"/>
        <v>6.5299999999999994</v>
      </c>
      <c r="T77" s="38">
        <f t="shared" si="17"/>
        <v>0</v>
      </c>
      <c r="U77" s="38">
        <f t="shared" si="18"/>
        <v>0</v>
      </c>
      <c r="V77" s="38">
        <f t="shared" si="19"/>
        <v>0</v>
      </c>
      <c r="W77" s="38">
        <f t="shared" si="20"/>
        <v>0</v>
      </c>
      <c r="Y77" s="142">
        <v>0</v>
      </c>
      <c r="Z77" s="143"/>
      <c r="AA77" s="53">
        <f t="shared" si="26"/>
        <v>6.5299999999999994</v>
      </c>
      <c r="AB77" s="47">
        <v>0.5</v>
      </c>
      <c r="AC77" s="47">
        <v>0.35</v>
      </c>
      <c r="AD77" s="47">
        <v>1</v>
      </c>
      <c r="AE77" s="47">
        <v>0.63</v>
      </c>
      <c r="AF77" s="47">
        <v>0.3</v>
      </c>
      <c r="AG77" s="47">
        <v>1.1000000000000001</v>
      </c>
      <c r="AH77" s="47">
        <v>1.05</v>
      </c>
      <c r="AI77" s="47">
        <v>0.3</v>
      </c>
      <c r="AJ77" s="47">
        <v>0.5</v>
      </c>
      <c r="AK77" s="47">
        <v>0.8</v>
      </c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v>7.4299999999999988</v>
      </c>
      <c r="C78" s="21">
        <f t="shared" si="21"/>
        <v>7.4299999999999988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2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3"/>
        <v>0</v>
      </c>
      <c r="P78" s="23">
        <f t="shared" si="24"/>
        <v>6.5299999999999994</v>
      </c>
      <c r="Q78" s="40">
        <f t="shared" si="25"/>
        <v>6.5299999999999994</v>
      </c>
      <c r="S78" s="38">
        <f t="shared" si="16"/>
        <v>6.5299999999999994</v>
      </c>
      <c r="T78" s="38">
        <f t="shared" si="17"/>
        <v>0</v>
      </c>
      <c r="U78" s="38">
        <f t="shared" si="18"/>
        <v>0</v>
      </c>
      <c r="V78" s="38">
        <f t="shared" si="19"/>
        <v>0</v>
      </c>
      <c r="W78" s="38">
        <f t="shared" si="20"/>
        <v>0</v>
      </c>
      <c r="Y78" s="142">
        <v>0</v>
      </c>
      <c r="Z78" s="143"/>
      <c r="AA78" s="53">
        <f t="shared" si="26"/>
        <v>6.5299999999999994</v>
      </c>
      <c r="AB78" s="47">
        <v>0.5</v>
      </c>
      <c r="AC78" s="47">
        <v>0.35</v>
      </c>
      <c r="AD78" s="47">
        <v>1</v>
      </c>
      <c r="AE78" s="47">
        <v>0.63</v>
      </c>
      <c r="AF78" s="47">
        <v>0.3</v>
      </c>
      <c r="AG78" s="47">
        <v>1.1000000000000001</v>
      </c>
      <c r="AH78" s="47">
        <v>1.05</v>
      </c>
      <c r="AI78" s="47">
        <v>0.3</v>
      </c>
      <c r="AJ78" s="47">
        <v>0.5</v>
      </c>
      <c r="AK78" s="47">
        <v>0.8</v>
      </c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v>7.4299999999999988</v>
      </c>
      <c r="C79" s="21">
        <f t="shared" si="21"/>
        <v>7.4299999999999988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2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3"/>
        <v>0</v>
      </c>
      <c r="P79" s="23">
        <f t="shared" si="24"/>
        <v>6.5299999999999994</v>
      </c>
      <c r="Q79" s="40">
        <f t="shared" si="25"/>
        <v>6.5299999999999994</v>
      </c>
      <c r="S79" s="38">
        <f t="shared" si="16"/>
        <v>6.5299999999999994</v>
      </c>
      <c r="T79" s="38">
        <f t="shared" si="17"/>
        <v>0</v>
      </c>
      <c r="U79" s="38">
        <f t="shared" si="18"/>
        <v>0</v>
      </c>
      <c r="V79" s="38">
        <f t="shared" si="19"/>
        <v>0</v>
      </c>
      <c r="W79" s="38">
        <f t="shared" si="20"/>
        <v>0</v>
      </c>
      <c r="Y79" s="142">
        <v>0</v>
      </c>
      <c r="Z79" s="143"/>
      <c r="AA79" s="53">
        <f t="shared" si="26"/>
        <v>6.5299999999999994</v>
      </c>
      <c r="AB79" s="47">
        <v>0.5</v>
      </c>
      <c r="AC79" s="47">
        <v>0.35</v>
      </c>
      <c r="AD79" s="47">
        <v>1</v>
      </c>
      <c r="AE79" s="47">
        <v>0.63</v>
      </c>
      <c r="AF79" s="47">
        <v>0.3</v>
      </c>
      <c r="AG79" s="47">
        <v>1.1000000000000001</v>
      </c>
      <c r="AH79" s="47">
        <v>1.05</v>
      </c>
      <c r="AI79" s="47">
        <v>0.3</v>
      </c>
      <c r="AJ79" s="47">
        <v>0.5</v>
      </c>
      <c r="AK79" s="47">
        <v>0.8</v>
      </c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v>7.4299999999999988</v>
      </c>
      <c r="C80" s="21">
        <f t="shared" si="21"/>
        <v>7.4299999999999988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2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3"/>
        <v>0</v>
      </c>
      <c r="P80" s="23">
        <f t="shared" si="24"/>
        <v>6.5299999999999994</v>
      </c>
      <c r="Q80" s="40">
        <f t="shared" si="25"/>
        <v>6.5299999999999994</v>
      </c>
      <c r="S80" s="38">
        <f t="shared" si="16"/>
        <v>6.5299999999999994</v>
      </c>
      <c r="T80" s="38">
        <f t="shared" si="17"/>
        <v>0</v>
      </c>
      <c r="U80" s="38">
        <f t="shared" si="18"/>
        <v>0</v>
      </c>
      <c r="V80" s="38">
        <f t="shared" si="19"/>
        <v>0</v>
      </c>
      <c r="W80" s="38">
        <f t="shared" si="20"/>
        <v>0</v>
      </c>
      <c r="Y80" s="142">
        <v>0</v>
      </c>
      <c r="Z80" s="143"/>
      <c r="AA80" s="53">
        <f t="shared" si="26"/>
        <v>6.5299999999999994</v>
      </c>
      <c r="AB80" s="47">
        <v>0.5</v>
      </c>
      <c r="AC80" s="47">
        <v>0.35</v>
      </c>
      <c r="AD80" s="47">
        <v>1</v>
      </c>
      <c r="AE80" s="47">
        <v>0.63</v>
      </c>
      <c r="AF80" s="47">
        <v>0.3</v>
      </c>
      <c r="AG80" s="47">
        <v>1.1000000000000001</v>
      </c>
      <c r="AH80" s="47">
        <v>1.05</v>
      </c>
      <c r="AI80" s="47">
        <v>0.3</v>
      </c>
      <c r="AJ80" s="47">
        <v>0.5</v>
      </c>
      <c r="AK80" s="47">
        <v>0.8</v>
      </c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v>7.4299999999999988</v>
      </c>
      <c r="C81" s="21">
        <f t="shared" si="21"/>
        <v>7.4299999999999988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2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3"/>
        <v>0</v>
      </c>
      <c r="P81" s="23">
        <f t="shared" si="24"/>
        <v>6.5299999999999994</v>
      </c>
      <c r="Q81" s="40">
        <f t="shared" si="25"/>
        <v>6.5299999999999994</v>
      </c>
      <c r="S81" s="38">
        <f t="shared" si="16"/>
        <v>6.5299999999999994</v>
      </c>
      <c r="T81" s="38">
        <f t="shared" si="17"/>
        <v>0</v>
      </c>
      <c r="U81" s="38">
        <f t="shared" si="18"/>
        <v>0</v>
      </c>
      <c r="V81" s="38">
        <f t="shared" si="19"/>
        <v>0</v>
      </c>
      <c r="W81" s="38">
        <f t="shared" si="20"/>
        <v>0</v>
      </c>
      <c r="Y81" s="142">
        <v>0</v>
      </c>
      <c r="Z81" s="143"/>
      <c r="AA81" s="53">
        <f t="shared" si="26"/>
        <v>6.5299999999999994</v>
      </c>
      <c r="AB81" s="47">
        <v>0.5</v>
      </c>
      <c r="AC81" s="47">
        <v>0.35</v>
      </c>
      <c r="AD81" s="47">
        <v>1</v>
      </c>
      <c r="AE81" s="47">
        <v>0.63</v>
      </c>
      <c r="AF81" s="47">
        <v>0.3</v>
      </c>
      <c r="AG81" s="47">
        <v>1.1000000000000001</v>
      </c>
      <c r="AH81" s="47">
        <v>1.05</v>
      </c>
      <c r="AI81" s="47">
        <v>0.3</v>
      </c>
      <c r="AJ81" s="47">
        <v>0.5</v>
      </c>
      <c r="AK81" s="47">
        <v>0.8</v>
      </c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v>7.4299999999999988</v>
      </c>
      <c r="C82" s="21">
        <f t="shared" si="21"/>
        <v>7.4299999999999988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2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3"/>
        <v>0</v>
      </c>
      <c r="P82" s="23">
        <f t="shared" si="24"/>
        <v>6.5299999999999994</v>
      </c>
      <c r="Q82" s="40">
        <f t="shared" si="25"/>
        <v>6.5299999999999994</v>
      </c>
      <c r="S82" s="38">
        <f t="shared" si="16"/>
        <v>6.5299999999999994</v>
      </c>
      <c r="T82" s="38">
        <f t="shared" si="17"/>
        <v>0</v>
      </c>
      <c r="U82" s="38">
        <f t="shared" si="18"/>
        <v>0</v>
      </c>
      <c r="V82" s="38">
        <f t="shared" si="19"/>
        <v>0</v>
      </c>
      <c r="W82" s="38">
        <f t="shared" si="20"/>
        <v>0</v>
      </c>
      <c r="Y82" s="142">
        <v>0</v>
      </c>
      <c r="Z82" s="143"/>
      <c r="AA82" s="53">
        <f t="shared" si="26"/>
        <v>6.5299999999999994</v>
      </c>
      <c r="AB82" s="47">
        <v>0.5</v>
      </c>
      <c r="AC82" s="47">
        <v>0.35</v>
      </c>
      <c r="AD82" s="47">
        <v>1</v>
      </c>
      <c r="AE82" s="47">
        <v>0.63</v>
      </c>
      <c r="AF82" s="47">
        <v>0.3</v>
      </c>
      <c r="AG82" s="47">
        <v>1.1000000000000001</v>
      </c>
      <c r="AH82" s="47">
        <v>1.05</v>
      </c>
      <c r="AI82" s="47">
        <v>0.3</v>
      </c>
      <c r="AJ82" s="47">
        <v>0.5</v>
      </c>
      <c r="AK82" s="47">
        <v>0.8</v>
      </c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v>7.4299999999999988</v>
      </c>
      <c r="C83" s="21">
        <f t="shared" si="21"/>
        <v>7.4299999999999988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2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3"/>
        <v>0</v>
      </c>
      <c r="P83" s="23">
        <f t="shared" si="24"/>
        <v>6.5299999999999994</v>
      </c>
      <c r="Q83" s="40">
        <f t="shared" si="25"/>
        <v>6.5299999999999994</v>
      </c>
      <c r="S83" s="38">
        <f t="shared" si="16"/>
        <v>6.5299999999999994</v>
      </c>
      <c r="T83" s="38">
        <f t="shared" si="17"/>
        <v>0</v>
      </c>
      <c r="U83" s="38">
        <f t="shared" si="18"/>
        <v>0</v>
      </c>
      <c r="V83" s="38">
        <f t="shared" si="19"/>
        <v>0</v>
      </c>
      <c r="W83" s="38">
        <f t="shared" si="20"/>
        <v>0</v>
      </c>
      <c r="Y83" s="142">
        <v>0</v>
      </c>
      <c r="Z83" s="143"/>
      <c r="AA83" s="53">
        <f t="shared" si="26"/>
        <v>6.5299999999999994</v>
      </c>
      <c r="AB83" s="47">
        <v>0.5</v>
      </c>
      <c r="AC83" s="47">
        <v>0.35</v>
      </c>
      <c r="AD83" s="47">
        <v>1</v>
      </c>
      <c r="AE83" s="47">
        <v>0.63</v>
      </c>
      <c r="AF83" s="47">
        <v>0.3</v>
      </c>
      <c r="AG83" s="47">
        <v>1.1000000000000001</v>
      </c>
      <c r="AH83" s="47">
        <v>1.05</v>
      </c>
      <c r="AI83" s="47">
        <v>0.3</v>
      </c>
      <c r="AJ83" s="47">
        <v>0.5</v>
      </c>
      <c r="AK83" s="47">
        <v>0.8</v>
      </c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v>7.4299999999999988</v>
      </c>
      <c r="C84" s="21">
        <f t="shared" si="21"/>
        <v>7.4299999999999988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2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3"/>
        <v>0</v>
      </c>
      <c r="P84" s="23">
        <f t="shared" si="24"/>
        <v>6.5299999999999994</v>
      </c>
      <c r="Q84" s="40">
        <f t="shared" si="25"/>
        <v>6.5299999999999994</v>
      </c>
      <c r="S84" s="38">
        <f t="shared" si="16"/>
        <v>6.5299999999999994</v>
      </c>
      <c r="T84" s="38">
        <f t="shared" si="17"/>
        <v>0</v>
      </c>
      <c r="U84" s="38">
        <f t="shared" si="18"/>
        <v>0</v>
      </c>
      <c r="V84" s="38">
        <f t="shared" si="19"/>
        <v>0</v>
      </c>
      <c r="W84" s="38">
        <f t="shared" si="20"/>
        <v>0</v>
      </c>
      <c r="Y84" s="142">
        <v>0</v>
      </c>
      <c r="Z84" s="143"/>
      <c r="AA84" s="53">
        <f t="shared" si="26"/>
        <v>6.5299999999999994</v>
      </c>
      <c r="AB84" s="47">
        <v>0.5</v>
      </c>
      <c r="AC84" s="47">
        <v>0.35</v>
      </c>
      <c r="AD84" s="47">
        <v>1</v>
      </c>
      <c r="AE84" s="47">
        <v>0.63</v>
      </c>
      <c r="AF84" s="47">
        <v>0.3</v>
      </c>
      <c r="AG84" s="47">
        <v>1.1000000000000001</v>
      </c>
      <c r="AH84" s="47">
        <v>1.05</v>
      </c>
      <c r="AI84" s="47">
        <v>0.3</v>
      </c>
      <c r="AJ84" s="47">
        <v>0.5</v>
      </c>
      <c r="AK84" s="47">
        <v>0.8</v>
      </c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v>7.4299999999999988</v>
      </c>
      <c r="C85" s="21">
        <f t="shared" si="21"/>
        <v>7.4299999999999988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2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3"/>
        <v>0</v>
      </c>
      <c r="P85" s="23">
        <f t="shared" si="24"/>
        <v>6.5299999999999994</v>
      </c>
      <c r="Q85" s="40">
        <f t="shared" si="25"/>
        <v>6.5299999999999994</v>
      </c>
      <c r="S85" s="38">
        <f t="shared" si="16"/>
        <v>6.5299999999999994</v>
      </c>
      <c r="T85" s="38">
        <f t="shared" si="17"/>
        <v>0</v>
      </c>
      <c r="U85" s="38">
        <f t="shared" si="18"/>
        <v>0</v>
      </c>
      <c r="V85" s="38">
        <f t="shared" si="19"/>
        <v>0</v>
      </c>
      <c r="W85" s="38">
        <f t="shared" si="20"/>
        <v>0</v>
      </c>
      <c r="Y85" s="142">
        <v>0</v>
      </c>
      <c r="Z85" s="143"/>
      <c r="AA85" s="53">
        <f t="shared" si="26"/>
        <v>6.5299999999999994</v>
      </c>
      <c r="AB85" s="47">
        <v>0.5</v>
      </c>
      <c r="AC85" s="47">
        <v>0.35</v>
      </c>
      <c r="AD85" s="47">
        <v>1</v>
      </c>
      <c r="AE85" s="47">
        <v>0.63</v>
      </c>
      <c r="AF85" s="47">
        <v>0.3</v>
      </c>
      <c r="AG85" s="47">
        <v>1.1000000000000001</v>
      </c>
      <c r="AH85" s="47">
        <v>1.05</v>
      </c>
      <c r="AI85" s="47">
        <v>0.3</v>
      </c>
      <c r="AJ85" s="47">
        <v>0.5</v>
      </c>
      <c r="AK85" s="47">
        <v>0.8</v>
      </c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v>7.4299999999999988</v>
      </c>
      <c r="C86" s="21">
        <f t="shared" si="21"/>
        <v>7.4299999999999988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2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3"/>
        <v>0</v>
      </c>
      <c r="P86" s="23">
        <f t="shared" si="24"/>
        <v>6.5299999999999994</v>
      </c>
      <c r="Q86" s="40">
        <f t="shared" si="25"/>
        <v>6.5299999999999994</v>
      </c>
      <c r="S86" s="38">
        <f t="shared" si="16"/>
        <v>6.5299999999999994</v>
      </c>
      <c r="T86" s="38">
        <f t="shared" si="17"/>
        <v>0</v>
      </c>
      <c r="U86" s="38">
        <f t="shared" si="18"/>
        <v>0</v>
      </c>
      <c r="V86" s="38">
        <f t="shared" si="19"/>
        <v>0</v>
      </c>
      <c r="W86" s="38">
        <f t="shared" si="20"/>
        <v>0</v>
      </c>
      <c r="Y86" s="142">
        <v>0</v>
      </c>
      <c r="Z86" s="143"/>
      <c r="AA86" s="53">
        <f t="shared" si="26"/>
        <v>6.5299999999999994</v>
      </c>
      <c r="AB86" s="47">
        <v>0.5</v>
      </c>
      <c r="AC86" s="47">
        <v>0.35</v>
      </c>
      <c r="AD86" s="47">
        <v>1</v>
      </c>
      <c r="AE86" s="47">
        <v>0.63</v>
      </c>
      <c r="AF86" s="47">
        <v>0.3</v>
      </c>
      <c r="AG86" s="47">
        <v>1.1000000000000001</v>
      </c>
      <c r="AH86" s="47">
        <v>1.05</v>
      </c>
      <c r="AI86" s="47">
        <v>0.3</v>
      </c>
      <c r="AJ86" s="47">
        <v>0.5</v>
      </c>
      <c r="AK86" s="47">
        <v>0.8</v>
      </c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v>7.4299999999999988</v>
      </c>
      <c r="C87" s="21">
        <f t="shared" si="21"/>
        <v>7.4299999999999988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2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3"/>
        <v>0</v>
      </c>
      <c r="P87" s="23">
        <f t="shared" si="24"/>
        <v>6.5299999999999994</v>
      </c>
      <c r="Q87" s="40">
        <f t="shared" si="25"/>
        <v>6.5299999999999994</v>
      </c>
      <c r="S87" s="38">
        <f t="shared" si="16"/>
        <v>6.5299999999999994</v>
      </c>
      <c r="T87" s="38">
        <f t="shared" si="17"/>
        <v>0</v>
      </c>
      <c r="U87" s="38">
        <f t="shared" si="18"/>
        <v>0</v>
      </c>
      <c r="V87" s="38">
        <f t="shared" si="19"/>
        <v>0</v>
      </c>
      <c r="W87" s="38">
        <f t="shared" si="20"/>
        <v>0</v>
      </c>
      <c r="Y87" s="142">
        <v>0</v>
      </c>
      <c r="Z87" s="143"/>
      <c r="AA87" s="53">
        <f t="shared" si="26"/>
        <v>6.5299999999999994</v>
      </c>
      <c r="AB87" s="47">
        <v>0.5</v>
      </c>
      <c r="AC87" s="47">
        <v>0.35</v>
      </c>
      <c r="AD87" s="47">
        <v>1</v>
      </c>
      <c r="AE87" s="47">
        <v>0.63</v>
      </c>
      <c r="AF87" s="47">
        <v>0.3</v>
      </c>
      <c r="AG87" s="47">
        <v>1.1000000000000001</v>
      </c>
      <c r="AH87" s="47">
        <v>1.05</v>
      </c>
      <c r="AI87" s="47">
        <v>0.3</v>
      </c>
      <c r="AJ87" s="47">
        <v>0.5</v>
      </c>
      <c r="AK87" s="47">
        <v>0.8</v>
      </c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v>7.4299999999999988</v>
      </c>
      <c r="C88" s="21">
        <f t="shared" si="21"/>
        <v>7.4299999999999988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2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3"/>
        <v>0</v>
      </c>
      <c r="P88" s="23">
        <f t="shared" si="24"/>
        <v>6.5299999999999994</v>
      </c>
      <c r="Q88" s="40">
        <f t="shared" si="25"/>
        <v>6.5299999999999994</v>
      </c>
      <c r="S88" s="38">
        <f t="shared" si="16"/>
        <v>6.5299999999999994</v>
      </c>
      <c r="T88" s="38">
        <f t="shared" si="17"/>
        <v>0</v>
      </c>
      <c r="U88" s="38">
        <f t="shared" si="18"/>
        <v>0</v>
      </c>
      <c r="V88" s="38">
        <f t="shared" si="19"/>
        <v>0</v>
      </c>
      <c r="W88" s="38">
        <f t="shared" si="20"/>
        <v>0</v>
      </c>
      <c r="Y88" s="142">
        <v>0</v>
      </c>
      <c r="Z88" s="143"/>
      <c r="AA88" s="53">
        <f t="shared" si="26"/>
        <v>6.5299999999999994</v>
      </c>
      <c r="AB88" s="47">
        <v>0.5</v>
      </c>
      <c r="AC88" s="47">
        <v>0.35</v>
      </c>
      <c r="AD88" s="47">
        <v>1</v>
      </c>
      <c r="AE88" s="47">
        <v>0.63</v>
      </c>
      <c r="AF88" s="47">
        <v>0.3</v>
      </c>
      <c r="AG88" s="47">
        <v>1.1000000000000001</v>
      </c>
      <c r="AH88" s="47">
        <v>1.05</v>
      </c>
      <c r="AI88" s="47">
        <v>0.3</v>
      </c>
      <c r="AJ88" s="47">
        <v>0.5</v>
      </c>
      <c r="AK88" s="47">
        <v>0.8</v>
      </c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v>7.4299999999999988</v>
      </c>
      <c r="C89" s="21">
        <f t="shared" si="21"/>
        <v>7.4299999999999988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2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3"/>
        <v>0</v>
      </c>
      <c r="P89" s="23">
        <f t="shared" si="24"/>
        <v>6.5299999999999994</v>
      </c>
      <c r="Q89" s="40">
        <f t="shared" si="25"/>
        <v>6.5299999999999994</v>
      </c>
      <c r="S89" s="38">
        <f t="shared" si="16"/>
        <v>6.5299999999999994</v>
      </c>
      <c r="T89" s="38">
        <f t="shared" si="17"/>
        <v>0</v>
      </c>
      <c r="U89" s="38">
        <f t="shared" si="18"/>
        <v>0</v>
      </c>
      <c r="V89" s="38">
        <f t="shared" si="19"/>
        <v>0</v>
      </c>
      <c r="W89" s="38">
        <f t="shared" si="20"/>
        <v>0</v>
      </c>
      <c r="Y89" s="142">
        <v>0</v>
      </c>
      <c r="Z89" s="143"/>
      <c r="AA89" s="53">
        <f t="shared" si="26"/>
        <v>6.5299999999999994</v>
      </c>
      <c r="AB89" s="47">
        <v>0.5</v>
      </c>
      <c r="AC89" s="47">
        <v>0.35</v>
      </c>
      <c r="AD89" s="47">
        <v>1</v>
      </c>
      <c r="AE89" s="47">
        <v>0.63</v>
      </c>
      <c r="AF89" s="47">
        <v>0.3</v>
      </c>
      <c r="AG89" s="47">
        <v>1.1000000000000001</v>
      </c>
      <c r="AH89" s="47">
        <v>1.05</v>
      </c>
      <c r="AI89" s="47">
        <v>0.3</v>
      </c>
      <c r="AJ89" s="47">
        <v>0.5</v>
      </c>
      <c r="AK89" s="47">
        <v>0.8</v>
      </c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v>7.4299999999999988</v>
      </c>
      <c r="C90" s="21">
        <f t="shared" si="21"/>
        <v>7.4299999999999988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2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3"/>
        <v>0</v>
      </c>
      <c r="P90" s="23">
        <f t="shared" si="24"/>
        <v>6.5299999999999994</v>
      </c>
      <c r="Q90" s="40">
        <f t="shared" si="25"/>
        <v>6.5299999999999994</v>
      </c>
      <c r="S90" s="38">
        <f t="shared" si="16"/>
        <v>6.5299999999999994</v>
      </c>
      <c r="T90" s="38">
        <f t="shared" si="17"/>
        <v>0</v>
      </c>
      <c r="U90" s="38">
        <f t="shared" si="18"/>
        <v>0</v>
      </c>
      <c r="V90" s="38">
        <f t="shared" si="19"/>
        <v>0</v>
      </c>
      <c r="W90" s="38">
        <f t="shared" si="20"/>
        <v>0</v>
      </c>
      <c r="Y90" s="142">
        <v>0</v>
      </c>
      <c r="Z90" s="143"/>
      <c r="AA90" s="53">
        <f t="shared" si="26"/>
        <v>6.5299999999999994</v>
      </c>
      <c r="AB90" s="47">
        <v>0.5</v>
      </c>
      <c r="AC90" s="47">
        <v>0.35</v>
      </c>
      <c r="AD90" s="47">
        <v>1</v>
      </c>
      <c r="AE90" s="47">
        <v>0.63</v>
      </c>
      <c r="AF90" s="47">
        <v>0.3</v>
      </c>
      <c r="AG90" s="47">
        <v>1.1000000000000001</v>
      </c>
      <c r="AH90" s="47">
        <v>1.05</v>
      </c>
      <c r="AI90" s="47">
        <v>0.3</v>
      </c>
      <c r="AJ90" s="47">
        <v>0.5</v>
      </c>
      <c r="AK90" s="47">
        <v>0.8</v>
      </c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v>6.9299999999999988</v>
      </c>
      <c r="C91" s="21">
        <f t="shared" si="21"/>
        <v>6.9299999999999988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2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3"/>
        <v>0</v>
      </c>
      <c r="P91" s="23">
        <f t="shared" si="24"/>
        <v>6.0299999999999994</v>
      </c>
      <c r="Q91" s="40">
        <f t="shared" si="25"/>
        <v>6.0299999999999994</v>
      </c>
      <c r="S91" s="38">
        <f t="shared" si="16"/>
        <v>6.0299999999999994</v>
      </c>
      <c r="T91" s="38">
        <f t="shared" si="17"/>
        <v>0</v>
      </c>
      <c r="U91" s="38">
        <f t="shared" si="18"/>
        <v>0</v>
      </c>
      <c r="V91" s="38">
        <f t="shared" si="19"/>
        <v>0</v>
      </c>
      <c r="W91" s="38">
        <f t="shared" si="20"/>
        <v>0</v>
      </c>
      <c r="Y91" s="142">
        <v>0</v>
      </c>
      <c r="Z91" s="143"/>
      <c r="AA91" s="53">
        <f t="shared" si="26"/>
        <v>6.0299999999999994</v>
      </c>
      <c r="AB91" s="47">
        <v>0.5</v>
      </c>
      <c r="AC91" s="47">
        <v>0.35</v>
      </c>
      <c r="AD91" s="47">
        <v>0.5</v>
      </c>
      <c r="AE91" s="47">
        <v>0.63</v>
      </c>
      <c r="AF91" s="47">
        <v>0.3</v>
      </c>
      <c r="AG91" s="47">
        <v>1.1000000000000001</v>
      </c>
      <c r="AH91" s="47">
        <v>1.05</v>
      </c>
      <c r="AI91" s="47">
        <v>0.3</v>
      </c>
      <c r="AJ91" s="47">
        <v>0.5</v>
      </c>
      <c r="AK91" s="47">
        <v>0.8</v>
      </c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v>6.9299999999999988</v>
      </c>
      <c r="C92" s="21">
        <f t="shared" si="21"/>
        <v>6.9299999999999988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2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3"/>
        <v>0</v>
      </c>
      <c r="P92" s="23">
        <f t="shared" si="24"/>
        <v>6.0299999999999994</v>
      </c>
      <c r="Q92" s="40">
        <f t="shared" si="25"/>
        <v>6.0299999999999994</v>
      </c>
      <c r="S92" s="38">
        <f t="shared" si="16"/>
        <v>6.0299999999999994</v>
      </c>
      <c r="T92" s="38">
        <f t="shared" si="17"/>
        <v>0</v>
      </c>
      <c r="U92" s="38">
        <f t="shared" si="18"/>
        <v>0</v>
      </c>
      <c r="V92" s="38">
        <f t="shared" si="19"/>
        <v>0</v>
      </c>
      <c r="W92" s="38">
        <f t="shared" si="20"/>
        <v>0</v>
      </c>
      <c r="Y92" s="142">
        <v>0</v>
      </c>
      <c r="Z92" s="143"/>
      <c r="AA92" s="53">
        <f t="shared" si="26"/>
        <v>6.0299999999999994</v>
      </c>
      <c r="AB92" s="47">
        <v>0.5</v>
      </c>
      <c r="AC92" s="47">
        <v>0.35</v>
      </c>
      <c r="AD92" s="47">
        <v>0.5</v>
      </c>
      <c r="AE92" s="47">
        <v>0.63</v>
      </c>
      <c r="AF92" s="47">
        <v>0.3</v>
      </c>
      <c r="AG92" s="47">
        <v>1.1000000000000001</v>
      </c>
      <c r="AH92" s="47">
        <v>1.05</v>
      </c>
      <c r="AI92" s="47">
        <v>0.3</v>
      </c>
      <c r="AJ92" s="47">
        <v>0.5</v>
      </c>
      <c r="AK92" s="47">
        <v>0.8</v>
      </c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v>6.9299999999999988</v>
      </c>
      <c r="C93" s="21">
        <f t="shared" si="21"/>
        <v>6.9299999999999988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2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3"/>
        <v>0</v>
      </c>
      <c r="P93" s="23">
        <f t="shared" si="24"/>
        <v>6.0299999999999994</v>
      </c>
      <c r="Q93" s="40">
        <f t="shared" si="25"/>
        <v>6.0299999999999994</v>
      </c>
      <c r="S93" s="38">
        <f t="shared" si="16"/>
        <v>6.0299999999999994</v>
      </c>
      <c r="T93" s="38">
        <f t="shared" si="17"/>
        <v>0</v>
      </c>
      <c r="U93" s="38">
        <f t="shared" si="18"/>
        <v>0</v>
      </c>
      <c r="V93" s="38">
        <f t="shared" si="19"/>
        <v>0</v>
      </c>
      <c r="W93" s="38">
        <f t="shared" si="20"/>
        <v>0</v>
      </c>
      <c r="Y93" s="142">
        <v>0</v>
      </c>
      <c r="Z93" s="143"/>
      <c r="AA93" s="53">
        <f t="shared" si="26"/>
        <v>6.0299999999999994</v>
      </c>
      <c r="AB93" s="47">
        <v>0.5</v>
      </c>
      <c r="AC93" s="47">
        <v>0.35</v>
      </c>
      <c r="AD93" s="47">
        <v>0.5</v>
      </c>
      <c r="AE93" s="47">
        <v>0.63</v>
      </c>
      <c r="AF93" s="47">
        <v>0.3</v>
      </c>
      <c r="AG93" s="47">
        <v>1.1000000000000001</v>
      </c>
      <c r="AH93" s="47">
        <v>1.05</v>
      </c>
      <c r="AI93" s="47">
        <v>0.3</v>
      </c>
      <c r="AJ93" s="47">
        <v>0.5</v>
      </c>
      <c r="AK93" s="47">
        <v>0.8</v>
      </c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v>6.9299999999999988</v>
      </c>
      <c r="C94" s="21">
        <f t="shared" si="21"/>
        <v>6.9299999999999988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2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3"/>
        <v>0</v>
      </c>
      <c r="P94" s="23">
        <f t="shared" si="24"/>
        <v>6.0299999999999994</v>
      </c>
      <c r="Q94" s="40">
        <f t="shared" si="25"/>
        <v>6.0299999999999994</v>
      </c>
      <c r="S94" s="38">
        <f t="shared" si="16"/>
        <v>6.0299999999999994</v>
      </c>
      <c r="T94" s="38">
        <f t="shared" si="17"/>
        <v>0</v>
      </c>
      <c r="U94" s="38">
        <f t="shared" si="18"/>
        <v>0</v>
      </c>
      <c r="V94" s="38">
        <f t="shared" si="19"/>
        <v>0</v>
      </c>
      <c r="W94" s="38">
        <f t="shared" si="20"/>
        <v>0</v>
      </c>
      <c r="Y94" s="142">
        <v>0</v>
      </c>
      <c r="Z94" s="143"/>
      <c r="AA94" s="53">
        <f t="shared" si="26"/>
        <v>6.0299999999999994</v>
      </c>
      <c r="AB94" s="47">
        <v>0.5</v>
      </c>
      <c r="AC94" s="47">
        <v>0.35</v>
      </c>
      <c r="AD94" s="47">
        <v>0.5</v>
      </c>
      <c r="AE94" s="47">
        <v>0.63</v>
      </c>
      <c r="AF94" s="47">
        <v>0.3</v>
      </c>
      <c r="AG94" s="47">
        <v>1.1000000000000001</v>
      </c>
      <c r="AH94" s="47">
        <v>1.05</v>
      </c>
      <c r="AI94" s="47">
        <v>0.3</v>
      </c>
      <c r="AJ94" s="47">
        <v>0.5</v>
      </c>
      <c r="AK94" s="47">
        <v>0.8</v>
      </c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v>6.9299999999999988</v>
      </c>
      <c r="C95" s="21">
        <f t="shared" si="21"/>
        <v>6.9299999999999988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2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3"/>
        <v>0</v>
      </c>
      <c r="P95" s="23">
        <f t="shared" si="24"/>
        <v>6.0299999999999994</v>
      </c>
      <c r="Q95" s="40">
        <f t="shared" si="25"/>
        <v>6.0299999999999994</v>
      </c>
      <c r="S95" s="38">
        <f t="shared" si="16"/>
        <v>6.0299999999999994</v>
      </c>
      <c r="T95" s="38">
        <f t="shared" si="17"/>
        <v>0</v>
      </c>
      <c r="U95" s="38">
        <f t="shared" si="18"/>
        <v>0</v>
      </c>
      <c r="V95" s="38">
        <f t="shared" si="19"/>
        <v>0</v>
      </c>
      <c r="W95" s="38">
        <f t="shared" si="20"/>
        <v>0</v>
      </c>
      <c r="Y95" s="142">
        <v>0</v>
      </c>
      <c r="Z95" s="143"/>
      <c r="AA95" s="53">
        <f t="shared" si="26"/>
        <v>6.0299999999999994</v>
      </c>
      <c r="AB95" s="47">
        <v>0.5</v>
      </c>
      <c r="AC95" s="47">
        <v>0.35</v>
      </c>
      <c r="AD95" s="47">
        <v>0.5</v>
      </c>
      <c r="AE95" s="47">
        <v>0.63</v>
      </c>
      <c r="AF95" s="47">
        <v>0.3</v>
      </c>
      <c r="AG95" s="47">
        <v>1.1000000000000001</v>
      </c>
      <c r="AH95" s="47">
        <v>1.05</v>
      </c>
      <c r="AI95" s="47">
        <v>0.3</v>
      </c>
      <c r="AJ95" s="47">
        <v>0.5</v>
      </c>
      <c r="AK95" s="47">
        <v>0.8</v>
      </c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v>6.9299999999999988</v>
      </c>
      <c r="C96" s="21">
        <f t="shared" si="21"/>
        <v>6.9299999999999988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2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3"/>
        <v>0</v>
      </c>
      <c r="P96" s="23">
        <f t="shared" si="24"/>
        <v>6.0299999999999994</v>
      </c>
      <c r="Q96" s="40">
        <f t="shared" si="25"/>
        <v>6.0299999999999994</v>
      </c>
      <c r="S96" s="38">
        <f t="shared" si="16"/>
        <v>6.0299999999999994</v>
      </c>
      <c r="T96" s="38">
        <f t="shared" si="17"/>
        <v>0</v>
      </c>
      <c r="U96" s="38">
        <f t="shared" si="18"/>
        <v>0</v>
      </c>
      <c r="V96" s="38">
        <f t="shared" si="19"/>
        <v>0</v>
      </c>
      <c r="W96" s="38">
        <f t="shared" si="20"/>
        <v>0</v>
      </c>
      <c r="Y96" s="142">
        <v>0</v>
      </c>
      <c r="Z96" s="143"/>
      <c r="AA96" s="53">
        <f t="shared" si="26"/>
        <v>6.0299999999999994</v>
      </c>
      <c r="AB96" s="47">
        <v>0.5</v>
      </c>
      <c r="AC96" s="47">
        <v>0.35</v>
      </c>
      <c r="AD96" s="47">
        <v>0.5</v>
      </c>
      <c r="AE96" s="47">
        <v>0.63</v>
      </c>
      <c r="AF96" s="47">
        <v>0.3</v>
      </c>
      <c r="AG96" s="47">
        <v>1.1000000000000001</v>
      </c>
      <c r="AH96" s="47">
        <v>1.05</v>
      </c>
      <c r="AI96" s="47">
        <v>0.3</v>
      </c>
      <c r="AJ96" s="47">
        <v>0.5</v>
      </c>
      <c r="AK96" s="47">
        <v>0.8</v>
      </c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v>6.9299999999999988</v>
      </c>
      <c r="C97" s="21">
        <f t="shared" si="21"/>
        <v>6.9299999999999988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2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3"/>
        <v>0</v>
      </c>
      <c r="P97" s="23">
        <f t="shared" si="24"/>
        <v>6.0299999999999994</v>
      </c>
      <c r="Q97" s="40">
        <f t="shared" si="25"/>
        <v>6.0299999999999994</v>
      </c>
      <c r="S97" s="38">
        <f t="shared" si="16"/>
        <v>6.0299999999999994</v>
      </c>
      <c r="T97" s="38">
        <f t="shared" si="17"/>
        <v>0</v>
      </c>
      <c r="U97" s="38">
        <f t="shared" si="18"/>
        <v>0</v>
      </c>
      <c r="V97" s="38">
        <f t="shared" si="19"/>
        <v>0</v>
      </c>
      <c r="W97" s="38">
        <f t="shared" si="20"/>
        <v>0</v>
      </c>
      <c r="Y97" s="142">
        <v>0</v>
      </c>
      <c r="Z97" s="143"/>
      <c r="AA97" s="53">
        <f t="shared" si="26"/>
        <v>6.0299999999999994</v>
      </c>
      <c r="AB97" s="47">
        <v>0.5</v>
      </c>
      <c r="AC97" s="47">
        <v>0.35</v>
      </c>
      <c r="AD97" s="47">
        <v>0.5</v>
      </c>
      <c r="AE97" s="47">
        <v>0.63</v>
      </c>
      <c r="AF97" s="47">
        <v>0.3</v>
      </c>
      <c r="AG97" s="47">
        <v>1.1000000000000001</v>
      </c>
      <c r="AH97" s="47">
        <v>1.05</v>
      </c>
      <c r="AI97" s="47">
        <v>0.3</v>
      </c>
      <c r="AJ97" s="47">
        <v>0.5</v>
      </c>
      <c r="AK97" s="47">
        <v>0.8</v>
      </c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v>6.9299999999999988</v>
      </c>
      <c r="C98" s="21">
        <f t="shared" si="21"/>
        <v>6.9299999999999988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2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3"/>
        <v>0</v>
      </c>
      <c r="P98" s="23">
        <f t="shared" si="24"/>
        <v>6.0299999999999994</v>
      </c>
      <c r="Q98" s="40">
        <f t="shared" si="25"/>
        <v>6.0299999999999994</v>
      </c>
      <c r="S98" s="38">
        <f t="shared" si="16"/>
        <v>6.0299999999999994</v>
      </c>
      <c r="T98" s="38">
        <f t="shared" si="17"/>
        <v>0</v>
      </c>
      <c r="U98" s="38">
        <f t="shared" si="18"/>
        <v>0</v>
      </c>
      <c r="V98" s="38">
        <f t="shared" si="19"/>
        <v>0</v>
      </c>
      <c r="W98" s="38">
        <f t="shared" si="20"/>
        <v>0</v>
      </c>
      <c r="Y98" s="142">
        <v>0</v>
      </c>
      <c r="Z98" s="143"/>
      <c r="AA98" s="53">
        <f t="shared" si="26"/>
        <v>6.0299999999999994</v>
      </c>
      <c r="AB98" s="47">
        <v>0.5</v>
      </c>
      <c r="AC98" s="47">
        <v>0.35</v>
      </c>
      <c r="AD98" s="47">
        <v>0.5</v>
      </c>
      <c r="AE98" s="47">
        <v>0.63</v>
      </c>
      <c r="AF98" s="47">
        <v>0.3</v>
      </c>
      <c r="AG98" s="47">
        <v>1.1000000000000001</v>
      </c>
      <c r="AH98" s="47">
        <v>1.05</v>
      </c>
      <c r="AI98" s="47">
        <v>0.3</v>
      </c>
      <c r="AJ98" s="47">
        <v>0.5</v>
      </c>
      <c r="AK98" s="47">
        <v>0.8</v>
      </c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7">SUM(B3:B98)/4000</f>
        <v>0.16781999999999983</v>
      </c>
      <c r="C99" s="21">
        <f t="shared" si="27"/>
        <v>0.16781999999999983</v>
      </c>
      <c r="D99" s="21">
        <f t="shared" si="27"/>
        <v>0</v>
      </c>
      <c r="E99" s="21">
        <f t="shared" si="27"/>
        <v>0</v>
      </c>
      <c r="F99" s="21">
        <f t="shared" si="27"/>
        <v>0</v>
      </c>
      <c r="G99" s="21">
        <f t="shared" si="27"/>
        <v>0</v>
      </c>
      <c r="H99" s="21">
        <f t="shared" si="27"/>
        <v>0</v>
      </c>
      <c r="I99" s="21">
        <f t="shared" si="27"/>
        <v>0</v>
      </c>
      <c r="J99" s="22">
        <f t="shared" si="27"/>
        <v>0</v>
      </c>
      <c r="K99" s="23">
        <f t="shared" si="27"/>
        <v>0</v>
      </c>
      <c r="L99" s="23">
        <f t="shared" si="27"/>
        <v>0</v>
      </c>
      <c r="M99" s="23">
        <f t="shared" si="27"/>
        <v>0</v>
      </c>
      <c r="N99" s="23">
        <f t="shared" si="27"/>
        <v>0</v>
      </c>
      <c r="O99" s="24">
        <f t="shared" si="27"/>
        <v>0</v>
      </c>
      <c r="P99" s="24">
        <f t="shared" si="27"/>
        <v>0.14621999999999966</v>
      </c>
      <c r="Q99" s="44">
        <f t="shared" si="27"/>
        <v>0.14621999999999966</v>
      </c>
      <c r="S99" s="38">
        <f>SUM(S3:S98)/4000</f>
        <v>0.14621999999999966</v>
      </c>
      <c r="T99" s="38">
        <f t="shared" ref="T99:W99" si="28">SUM(T3:T98)/4000</f>
        <v>0</v>
      </c>
      <c r="U99" s="38">
        <f t="shared" si="28"/>
        <v>0</v>
      </c>
      <c r="V99" s="38">
        <f t="shared" si="28"/>
        <v>0</v>
      </c>
      <c r="W99" s="38">
        <f t="shared" si="28"/>
        <v>0</v>
      </c>
      <c r="Y99" s="143">
        <f t="shared" ref="Y99:Z99" si="29">SUM(Y3:Y98)/4000</f>
        <v>0</v>
      </c>
      <c r="Z99" s="143">
        <f t="shared" si="29"/>
        <v>0</v>
      </c>
      <c r="AA99" s="53">
        <f>SUM(Z3:Z98)/4000</f>
        <v>0</v>
      </c>
      <c r="AB99" s="48">
        <f t="shared" ref="AB99:AO99" si="30">SUM(AB3:AB98)/4000</f>
        <v>1.2E-2</v>
      </c>
      <c r="AC99" s="48">
        <f t="shared" si="30"/>
        <v>8.4000000000000151E-3</v>
      </c>
      <c r="AD99" s="48">
        <f t="shared" si="30"/>
        <v>1.35E-2</v>
      </c>
      <c r="AE99" s="48">
        <f t="shared" si="30"/>
        <v>1.5120000000000026E-2</v>
      </c>
      <c r="AF99" s="48">
        <f t="shared" si="30"/>
        <v>7.2000000000000119E-3</v>
      </c>
      <c r="AG99" s="48">
        <f t="shared" si="30"/>
        <v>2.6399999999999958E-2</v>
      </c>
      <c r="AH99" s="48">
        <f t="shared" si="30"/>
        <v>2.5199999999999955E-2</v>
      </c>
      <c r="AI99" s="48">
        <f t="shared" si="30"/>
        <v>7.2000000000000119E-3</v>
      </c>
      <c r="AJ99" s="48">
        <f t="shared" si="30"/>
        <v>1.2E-2</v>
      </c>
      <c r="AK99" s="48">
        <f t="shared" si="30"/>
        <v>1.9199999999999964E-2</v>
      </c>
      <c r="AL99" s="48">
        <f t="shared" si="30"/>
        <v>0</v>
      </c>
      <c r="AM99" s="48">
        <f t="shared" si="30"/>
        <v>0</v>
      </c>
      <c r="AN99" s="48">
        <f t="shared" si="30"/>
        <v>0</v>
      </c>
      <c r="AO99" s="48">
        <f t="shared" si="30"/>
        <v>0</v>
      </c>
      <c r="AP99" s="48">
        <f t="shared" ref="AP99:BC99" si="31">SUM(AP3:AP98)/4000</f>
        <v>0</v>
      </c>
      <c r="AQ99" s="48">
        <f t="shared" si="31"/>
        <v>0</v>
      </c>
      <c r="AR99" s="48">
        <f t="shared" si="31"/>
        <v>0</v>
      </c>
      <c r="AS99" s="48">
        <f t="shared" si="31"/>
        <v>0</v>
      </c>
      <c r="AT99" s="48">
        <f t="shared" si="31"/>
        <v>0</v>
      </c>
      <c r="AU99" s="48">
        <f t="shared" si="31"/>
        <v>0</v>
      </c>
      <c r="AV99" s="48">
        <f t="shared" si="31"/>
        <v>0</v>
      </c>
      <c r="AW99" s="48">
        <f t="shared" si="31"/>
        <v>0</v>
      </c>
      <c r="AX99" s="48">
        <f t="shared" si="31"/>
        <v>0</v>
      </c>
      <c r="AY99" s="48">
        <f t="shared" si="31"/>
        <v>0</v>
      </c>
      <c r="AZ99" s="48">
        <f t="shared" si="31"/>
        <v>0</v>
      </c>
      <c r="BA99" s="48">
        <f t="shared" si="31"/>
        <v>0</v>
      </c>
      <c r="BB99" s="48">
        <f t="shared" si="31"/>
        <v>0</v>
      </c>
      <c r="BC99" s="48">
        <f t="shared" si="31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1</v>
      </c>
      <c r="AC101" s="55">
        <f t="shared" ref="AC101:AG101" si="32">SUM(AC102:AC106)</f>
        <v>1</v>
      </c>
      <c r="AD101" s="55">
        <f t="shared" si="32"/>
        <v>1</v>
      </c>
      <c r="AE101" s="55">
        <f t="shared" si="32"/>
        <v>1</v>
      </c>
      <c r="AF101" s="55">
        <f t="shared" si="32"/>
        <v>1</v>
      </c>
      <c r="AG101" s="55">
        <f t="shared" si="32"/>
        <v>1</v>
      </c>
      <c r="AH101" s="55">
        <f t="shared" ref="AH101" si="33">SUM(AH102:AH106)</f>
        <v>1</v>
      </c>
      <c r="AI101" s="55">
        <f t="shared" ref="AI101" si="34">SUM(AI102:AI106)</f>
        <v>1</v>
      </c>
      <c r="AJ101" s="55">
        <f t="shared" ref="AJ101" si="35">SUM(AJ102:AJ106)</f>
        <v>1</v>
      </c>
      <c r="AK101" s="55">
        <f t="shared" ref="AK101" si="36">SUM(AK102:AK106)</f>
        <v>1</v>
      </c>
      <c r="AL101" s="55">
        <f t="shared" ref="AL101" si="37">SUM(AL102:AL106)</f>
        <v>0</v>
      </c>
      <c r="AM101" s="55">
        <f t="shared" ref="AM101" si="38">SUM(AM102:AM106)</f>
        <v>0</v>
      </c>
      <c r="AN101" s="55">
        <f t="shared" ref="AN101:BB101" si="39">SUM(AN102:AN106)</f>
        <v>0</v>
      </c>
      <c r="AO101" s="55">
        <f t="shared" ref="AO101:BC101" si="40">SUM(AO102:AO106)</f>
        <v>0</v>
      </c>
      <c r="AP101" s="55">
        <f t="shared" si="39"/>
        <v>0</v>
      </c>
      <c r="AQ101" s="55">
        <f t="shared" si="40"/>
        <v>0</v>
      </c>
      <c r="AR101" s="55">
        <f t="shared" si="39"/>
        <v>0</v>
      </c>
      <c r="AS101" s="55">
        <f t="shared" si="40"/>
        <v>0</v>
      </c>
      <c r="AT101" s="55">
        <f t="shared" si="39"/>
        <v>0</v>
      </c>
      <c r="AU101" s="55">
        <f t="shared" si="40"/>
        <v>0</v>
      </c>
      <c r="AV101" s="55">
        <f t="shared" si="39"/>
        <v>0</v>
      </c>
      <c r="AW101" s="55">
        <f t="shared" si="40"/>
        <v>0</v>
      </c>
      <c r="AX101" s="55">
        <f t="shared" si="39"/>
        <v>0</v>
      </c>
      <c r="AY101" s="55">
        <f t="shared" si="40"/>
        <v>0</v>
      </c>
      <c r="AZ101" s="55">
        <f t="shared" si="39"/>
        <v>0</v>
      </c>
      <c r="BA101" s="55">
        <f t="shared" si="40"/>
        <v>0</v>
      </c>
      <c r="BB101" s="55">
        <f t="shared" si="39"/>
        <v>0</v>
      </c>
      <c r="BC101" s="55">
        <f t="shared" si="40"/>
        <v>0</v>
      </c>
    </row>
    <row r="102" spans="1:55">
      <c r="AA102" s="61" t="s">
        <v>145</v>
      </c>
      <c r="AB102" s="58">
        <f>IF(AB$2=$AA$102,1,0)</f>
        <v>1</v>
      </c>
      <c r="AC102" s="54">
        <f t="shared" ref="AC102:BC102" si="41">IF(AC$2=$AA$102,1,0)</f>
        <v>1</v>
      </c>
      <c r="AD102" s="54">
        <f t="shared" si="41"/>
        <v>1</v>
      </c>
      <c r="AE102" s="54">
        <f t="shared" si="41"/>
        <v>1</v>
      </c>
      <c r="AF102" s="54">
        <f t="shared" si="41"/>
        <v>1</v>
      </c>
      <c r="AG102" s="54">
        <f t="shared" si="41"/>
        <v>1</v>
      </c>
      <c r="AH102" s="54">
        <f t="shared" si="41"/>
        <v>1</v>
      </c>
      <c r="AI102" s="54">
        <f t="shared" si="41"/>
        <v>1</v>
      </c>
      <c r="AJ102" s="54">
        <f t="shared" si="41"/>
        <v>1</v>
      </c>
      <c r="AK102" s="54">
        <f t="shared" si="41"/>
        <v>1</v>
      </c>
      <c r="AL102" s="54">
        <f t="shared" si="41"/>
        <v>0</v>
      </c>
      <c r="AM102" s="54">
        <f t="shared" si="41"/>
        <v>0</v>
      </c>
      <c r="AN102" s="54">
        <f t="shared" si="41"/>
        <v>0</v>
      </c>
      <c r="AO102" s="54">
        <f t="shared" si="41"/>
        <v>0</v>
      </c>
      <c r="AP102" s="54">
        <f t="shared" si="41"/>
        <v>0</v>
      </c>
      <c r="AQ102" s="54">
        <f t="shared" si="41"/>
        <v>0</v>
      </c>
      <c r="AR102" s="54">
        <f t="shared" si="41"/>
        <v>0</v>
      </c>
      <c r="AS102" s="54">
        <f t="shared" si="41"/>
        <v>0</v>
      </c>
      <c r="AT102" s="54">
        <f t="shared" si="41"/>
        <v>0</v>
      </c>
      <c r="AU102" s="54">
        <f t="shared" si="41"/>
        <v>0</v>
      </c>
      <c r="AV102" s="54">
        <f t="shared" si="41"/>
        <v>0</v>
      </c>
      <c r="AW102" s="54">
        <f t="shared" si="41"/>
        <v>0</v>
      </c>
      <c r="AX102" s="54">
        <f t="shared" si="41"/>
        <v>0</v>
      </c>
      <c r="AY102" s="54">
        <f t="shared" si="41"/>
        <v>0</v>
      </c>
      <c r="AZ102" s="54">
        <f t="shared" si="41"/>
        <v>0</v>
      </c>
      <c r="BA102" s="54">
        <f t="shared" si="41"/>
        <v>0</v>
      </c>
      <c r="BB102" s="54">
        <f t="shared" si="41"/>
        <v>0</v>
      </c>
      <c r="BC102" s="54">
        <f t="shared" si="41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2">IF(AC$2=$AA$103,1,0)</f>
        <v>0</v>
      </c>
      <c r="AD103" s="47">
        <f t="shared" si="42"/>
        <v>0</v>
      </c>
      <c r="AE103" s="47">
        <f t="shared" si="42"/>
        <v>0</v>
      </c>
      <c r="AF103" s="47">
        <f t="shared" si="42"/>
        <v>0</v>
      </c>
      <c r="AG103" s="47">
        <f t="shared" si="42"/>
        <v>0</v>
      </c>
      <c r="AH103" s="47">
        <f t="shared" si="42"/>
        <v>0</v>
      </c>
      <c r="AI103" s="47">
        <f t="shared" si="42"/>
        <v>0</v>
      </c>
      <c r="AJ103" s="47">
        <f t="shared" si="42"/>
        <v>0</v>
      </c>
      <c r="AK103" s="47">
        <f t="shared" si="42"/>
        <v>0</v>
      </c>
      <c r="AL103" s="47">
        <f t="shared" si="42"/>
        <v>0</v>
      </c>
      <c r="AM103" s="47">
        <f t="shared" si="42"/>
        <v>0</v>
      </c>
      <c r="AN103" s="47">
        <f t="shared" si="42"/>
        <v>0</v>
      </c>
      <c r="AO103" s="47">
        <f t="shared" si="42"/>
        <v>0</v>
      </c>
      <c r="AP103" s="47">
        <f t="shared" si="42"/>
        <v>0</v>
      </c>
      <c r="AQ103" s="47">
        <f t="shared" si="42"/>
        <v>0</v>
      </c>
      <c r="AR103" s="47">
        <f t="shared" si="42"/>
        <v>0</v>
      </c>
      <c r="AS103" s="47">
        <f t="shared" si="42"/>
        <v>0</v>
      </c>
      <c r="AT103" s="47">
        <f t="shared" si="42"/>
        <v>0</v>
      </c>
      <c r="AU103" s="47">
        <f t="shared" si="42"/>
        <v>0</v>
      </c>
      <c r="AV103" s="47">
        <f t="shared" si="42"/>
        <v>0</v>
      </c>
      <c r="AW103" s="47">
        <f t="shared" si="42"/>
        <v>0</v>
      </c>
      <c r="AX103" s="47">
        <f t="shared" si="42"/>
        <v>0</v>
      </c>
      <c r="AY103" s="47">
        <f t="shared" si="42"/>
        <v>0</v>
      </c>
      <c r="AZ103" s="47">
        <f t="shared" si="42"/>
        <v>0</v>
      </c>
      <c r="BA103" s="47">
        <f t="shared" si="42"/>
        <v>0</v>
      </c>
      <c r="BB103" s="47">
        <f t="shared" si="42"/>
        <v>0</v>
      </c>
      <c r="BC103" s="47">
        <f t="shared" si="42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3">IF(AC$2=$AA$104,1,0)</f>
        <v>0</v>
      </c>
      <c r="AD104" s="47">
        <f t="shared" si="43"/>
        <v>0</v>
      </c>
      <c r="AE104" s="47">
        <f t="shared" si="43"/>
        <v>0</v>
      </c>
      <c r="AF104" s="47">
        <f t="shared" si="43"/>
        <v>0</v>
      </c>
      <c r="AG104" s="47">
        <f t="shared" si="43"/>
        <v>0</v>
      </c>
      <c r="AH104" s="47">
        <f t="shared" si="43"/>
        <v>0</v>
      </c>
      <c r="AI104" s="47">
        <f t="shared" si="43"/>
        <v>0</v>
      </c>
      <c r="AJ104" s="47">
        <f t="shared" si="43"/>
        <v>0</v>
      </c>
      <c r="AK104" s="47">
        <f t="shared" si="43"/>
        <v>0</v>
      </c>
      <c r="AL104" s="47">
        <f t="shared" si="43"/>
        <v>0</v>
      </c>
      <c r="AM104" s="47">
        <f t="shared" si="43"/>
        <v>0</v>
      </c>
      <c r="AN104" s="47">
        <f t="shared" si="43"/>
        <v>0</v>
      </c>
      <c r="AO104" s="47">
        <f t="shared" si="43"/>
        <v>0</v>
      </c>
      <c r="AP104" s="47">
        <f t="shared" si="43"/>
        <v>0</v>
      </c>
      <c r="AQ104" s="47">
        <f t="shared" si="43"/>
        <v>0</v>
      </c>
      <c r="AR104" s="47">
        <f t="shared" si="43"/>
        <v>0</v>
      </c>
      <c r="AS104" s="47">
        <f t="shared" si="43"/>
        <v>0</v>
      </c>
      <c r="AT104" s="47">
        <f t="shared" si="43"/>
        <v>0</v>
      </c>
      <c r="AU104" s="47">
        <f t="shared" si="43"/>
        <v>0</v>
      </c>
      <c r="AV104" s="47">
        <f t="shared" si="43"/>
        <v>0</v>
      </c>
      <c r="AW104" s="47">
        <f t="shared" si="43"/>
        <v>0</v>
      </c>
      <c r="AX104" s="47">
        <f t="shared" si="43"/>
        <v>0</v>
      </c>
      <c r="AY104" s="47">
        <f t="shared" si="43"/>
        <v>0</v>
      </c>
      <c r="AZ104" s="47">
        <f t="shared" si="43"/>
        <v>0</v>
      </c>
      <c r="BA104" s="47">
        <f t="shared" si="43"/>
        <v>0</v>
      </c>
      <c r="BB104" s="47">
        <f t="shared" si="43"/>
        <v>0</v>
      </c>
      <c r="BC104" s="47">
        <f t="shared" si="43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4">IF(AC$2=$AA$105,1,0)</f>
        <v>0</v>
      </c>
      <c r="AD105" s="47">
        <f t="shared" si="44"/>
        <v>0</v>
      </c>
      <c r="AE105" s="47">
        <f t="shared" si="44"/>
        <v>0</v>
      </c>
      <c r="AF105" s="47">
        <f t="shared" si="44"/>
        <v>0</v>
      </c>
      <c r="AG105" s="47">
        <f t="shared" si="44"/>
        <v>0</v>
      </c>
      <c r="AH105" s="47">
        <f t="shared" si="44"/>
        <v>0</v>
      </c>
      <c r="AI105" s="47">
        <f t="shared" si="44"/>
        <v>0</v>
      </c>
      <c r="AJ105" s="47">
        <f t="shared" si="44"/>
        <v>0</v>
      </c>
      <c r="AK105" s="47">
        <f t="shared" si="44"/>
        <v>0</v>
      </c>
      <c r="AL105" s="47">
        <f t="shared" si="44"/>
        <v>0</v>
      </c>
      <c r="AM105" s="47">
        <f t="shared" si="44"/>
        <v>0</v>
      </c>
      <c r="AN105" s="47">
        <f t="shared" si="44"/>
        <v>0</v>
      </c>
      <c r="AO105" s="47">
        <f t="shared" si="44"/>
        <v>0</v>
      </c>
      <c r="AP105" s="47">
        <f t="shared" si="44"/>
        <v>0</v>
      </c>
      <c r="AQ105" s="47">
        <f t="shared" si="44"/>
        <v>0</v>
      </c>
      <c r="AR105" s="47">
        <f t="shared" si="44"/>
        <v>0</v>
      </c>
      <c r="AS105" s="47">
        <f t="shared" si="44"/>
        <v>0</v>
      </c>
      <c r="AT105" s="47">
        <f t="shared" si="44"/>
        <v>0</v>
      </c>
      <c r="AU105" s="47">
        <f t="shared" si="44"/>
        <v>0</v>
      </c>
      <c r="AV105" s="47">
        <f t="shared" si="44"/>
        <v>0</v>
      </c>
      <c r="AW105" s="47">
        <f t="shared" si="44"/>
        <v>0</v>
      </c>
      <c r="AX105" s="47">
        <f t="shared" si="44"/>
        <v>0</v>
      </c>
      <c r="AY105" s="47">
        <f t="shared" si="44"/>
        <v>0</v>
      </c>
      <c r="AZ105" s="47">
        <f t="shared" si="44"/>
        <v>0</v>
      </c>
      <c r="BA105" s="47">
        <f t="shared" si="44"/>
        <v>0</v>
      </c>
      <c r="BB105" s="47">
        <f t="shared" si="44"/>
        <v>0</v>
      </c>
      <c r="BC105" s="47">
        <f t="shared" si="44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5">IF(OR(AC$2=$AA$106,AC$2=$Z$106),1,0)</f>
        <v>0</v>
      </c>
      <c r="AD106" s="47">
        <f t="shared" si="45"/>
        <v>0</v>
      </c>
      <c r="AE106" s="47">
        <f t="shared" si="45"/>
        <v>0</v>
      </c>
      <c r="AF106" s="47">
        <f t="shared" si="45"/>
        <v>0</v>
      </c>
      <c r="AG106" s="47">
        <f t="shared" si="45"/>
        <v>0</v>
      </c>
      <c r="AH106" s="47">
        <f t="shared" si="45"/>
        <v>0</v>
      </c>
      <c r="AI106" s="47">
        <f t="shared" si="45"/>
        <v>0</v>
      </c>
      <c r="AJ106" s="47">
        <f t="shared" si="45"/>
        <v>0</v>
      </c>
      <c r="AK106" s="47">
        <f t="shared" si="45"/>
        <v>0</v>
      </c>
      <c r="AL106" s="47">
        <f t="shared" si="45"/>
        <v>0</v>
      </c>
      <c r="AM106" s="47">
        <f t="shared" si="45"/>
        <v>0</v>
      </c>
      <c r="AN106" s="47">
        <f t="shared" si="45"/>
        <v>0</v>
      </c>
      <c r="AO106" s="47">
        <f t="shared" si="45"/>
        <v>0</v>
      </c>
      <c r="AP106" s="47">
        <f t="shared" si="45"/>
        <v>0</v>
      </c>
      <c r="AQ106" s="47">
        <f t="shared" si="45"/>
        <v>0</v>
      </c>
      <c r="AR106" s="47">
        <f t="shared" si="45"/>
        <v>0</v>
      </c>
      <c r="AS106" s="47">
        <f t="shared" si="45"/>
        <v>0</v>
      </c>
      <c r="AT106" s="47">
        <f t="shared" si="45"/>
        <v>0</v>
      </c>
      <c r="AU106" s="47">
        <f t="shared" si="45"/>
        <v>0</v>
      </c>
      <c r="AV106" s="47">
        <f t="shared" si="45"/>
        <v>0</v>
      </c>
      <c r="AW106" s="47">
        <f t="shared" si="45"/>
        <v>0</v>
      </c>
      <c r="AX106" s="47">
        <f t="shared" si="45"/>
        <v>0</v>
      </c>
      <c r="AY106" s="47">
        <f t="shared" si="45"/>
        <v>0</v>
      </c>
      <c r="AZ106" s="47">
        <f t="shared" si="45"/>
        <v>0</v>
      </c>
      <c r="BA106" s="47">
        <f t="shared" si="45"/>
        <v>0</v>
      </c>
      <c r="BB106" s="47">
        <f t="shared" si="45"/>
        <v>0</v>
      </c>
      <c r="BC106" s="47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45625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16.760000000000002</v>
      </c>
      <c r="C3" s="21">
        <f>B3</f>
        <v>16.760000000000002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v>7.0073559999999997</v>
      </c>
      <c r="K3" s="22">
        <v>4.0056399999999996</v>
      </c>
      <c r="L3" s="22">
        <v>0</v>
      </c>
      <c r="M3" s="22">
        <v>0.85308399999999995</v>
      </c>
      <c r="N3" s="22">
        <v>4.8939199999999996</v>
      </c>
      <c r="O3" s="22">
        <f t="shared" ref="O3" si="0">$C3*I3/$I3</f>
        <v>16.760000000000002</v>
      </c>
      <c r="P3" s="23"/>
      <c r="Q3" s="40">
        <f>O3+P3</f>
        <v>16.760000000000002</v>
      </c>
      <c r="S3" s="38">
        <f t="shared" ref="S3:S66" si="1">J3</f>
        <v>7.0073559999999997</v>
      </c>
      <c r="T3" s="38">
        <f t="shared" ref="T3:T66" si="2">K3</f>
        <v>4.0056399999999996</v>
      </c>
      <c r="U3" s="38">
        <f t="shared" ref="U3:U66" si="3">L3</f>
        <v>0</v>
      </c>
      <c r="V3" s="38">
        <f t="shared" ref="V3:V66" si="4">M3</f>
        <v>0.85308399999999995</v>
      </c>
      <c r="W3" s="38">
        <f t="shared" ref="W3:W66" si="5">N3</f>
        <v>4.8939199999999996</v>
      </c>
    </row>
    <row r="4" spans="1:23">
      <c r="A4" s="8" t="s">
        <v>46</v>
      </c>
      <c r="B4" s="21">
        <v>16.34</v>
      </c>
      <c r="C4" s="21">
        <f t="shared" ref="C4:C67" si="6">B4</f>
        <v>16.34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v>6.8317540000000001</v>
      </c>
      <c r="K4" s="22">
        <v>3.9052599999999988</v>
      </c>
      <c r="L4" s="22">
        <v>0</v>
      </c>
      <c r="M4" s="22">
        <v>0.83170599999999983</v>
      </c>
      <c r="N4" s="22">
        <v>4.7712799999999991</v>
      </c>
      <c r="O4" s="22">
        <f t="shared" ref="O4:O67" si="8">$C4*I4/$I4</f>
        <v>16.34</v>
      </c>
      <c r="P4" s="23"/>
      <c r="Q4" s="40">
        <f t="shared" ref="Q4:Q67" si="9">O4+P4</f>
        <v>16.34</v>
      </c>
      <c r="S4" s="38">
        <f t="shared" si="1"/>
        <v>6.8317540000000001</v>
      </c>
      <c r="T4" s="38">
        <f t="shared" si="2"/>
        <v>3.9052599999999988</v>
      </c>
      <c r="U4" s="38">
        <f t="shared" si="3"/>
        <v>0</v>
      </c>
      <c r="V4" s="38">
        <f t="shared" si="4"/>
        <v>0.83170599999999983</v>
      </c>
      <c r="W4" s="38">
        <f t="shared" si="5"/>
        <v>4.7712799999999991</v>
      </c>
    </row>
    <row r="5" spans="1:23">
      <c r="A5" s="8" t="s">
        <v>47</v>
      </c>
      <c r="B5" s="21">
        <v>15.992000000000001</v>
      </c>
      <c r="C5" s="21">
        <f t="shared" si="6"/>
        <v>15.992000000000001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v>6.6862551999999997</v>
      </c>
      <c r="K5" s="22">
        <v>3.8220879999999995</v>
      </c>
      <c r="L5" s="22">
        <v>0</v>
      </c>
      <c r="M5" s="22">
        <v>0.81399279999999996</v>
      </c>
      <c r="N5" s="22">
        <v>4.6696639999999991</v>
      </c>
      <c r="O5" s="22">
        <f t="shared" si="8"/>
        <v>15.992000000000001</v>
      </c>
      <c r="P5" s="23"/>
      <c r="Q5" s="40">
        <f t="shared" si="9"/>
        <v>15.992000000000001</v>
      </c>
      <c r="S5" s="38">
        <f t="shared" si="1"/>
        <v>6.6862551999999997</v>
      </c>
      <c r="T5" s="38">
        <f t="shared" si="2"/>
        <v>3.8220879999999995</v>
      </c>
      <c r="U5" s="38">
        <f t="shared" si="3"/>
        <v>0</v>
      </c>
      <c r="V5" s="38">
        <f t="shared" si="4"/>
        <v>0.81399279999999996</v>
      </c>
      <c r="W5" s="38">
        <f t="shared" si="5"/>
        <v>4.6696639999999991</v>
      </c>
    </row>
    <row r="6" spans="1:23">
      <c r="A6" s="8" t="s">
        <v>48</v>
      </c>
      <c r="B6" s="21">
        <v>16.108000000000001</v>
      </c>
      <c r="C6" s="21">
        <f t="shared" si="6"/>
        <v>16.108000000000001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v>6.7347547999999993</v>
      </c>
      <c r="K6" s="22">
        <v>3.8498119999999996</v>
      </c>
      <c r="L6" s="22">
        <v>0</v>
      </c>
      <c r="M6" s="22">
        <v>0.81989719999999999</v>
      </c>
      <c r="N6" s="22">
        <v>4.7035359999999997</v>
      </c>
      <c r="O6" s="22">
        <f t="shared" si="8"/>
        <v>16.108000000000001</v>
      </c>
      <c r="P6" s="23"/>
      <c r="Q6" s="40">
        <f t="shared" si="9"/>
        <v>16.108000000000001</v>
      </c>
      <c r="S6" s="38">
        <f t="shared" si="1"/>
        <v>6.7347547999999993</v>
      </c>
      <c r="T6" s="38">
        <f t="shared" si="2"/>
        <v>3.8498119999999996</v>
      </c>
      <c r="U6" s="38">
        <f t="shared" si="3"/>
        <v>0</v>
      </c>
      <c r="V6" s="38">
        <f t="shared" si="4"/>
        <v>0.81989719999999999</v>
      </c>
      <c r="W6" s="38">
        <f t="shared" si="5"/>
        <v>4.7035359999999997</v>
      </c>
    </row>
    <row r="7" spans="1:23">
      <c r="A7" s="8" t="s">
        <v>49</v>
      </c>
      <c r="B7" s="21">
        <v>15.84</v>
      </c>
      <c r="C7" s="21">
        <f t="shared" si="6"/>
        <v>15.84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v>6.6227039999999988</v>
      </c>
      <c r="K7" s="22">
        <v>3.7857599999999989</v>
      </c>
      <c r="L7" s="22">
        <v>0</v>
      </c>
      <c r="M7" s="22">
        <v>0.80625599999999975</v>
      </c>
      <c r="N7" s="22">
        <v>4.6252799999999992</v>
      </c>
      <c r="O7" s="22">
        <f t="shared" si="8"/>
        <v>15.84</v>
      </c>
      <c r="P7" s="23"/>
      <c r="Q7" s="40">
        <f t="shared" si="9"/>
        <v>15.84</v>
      </c>
      <c r="S7" s="38">
        <f t="shared" si="1"/>
        <v>6.6227039999999988</v>
      </c>
      <c r="T7" s="38">
        <f t="shared" si="2"/>
        <v>3.7857599999999989</v>
      </c>
      <c r="U7" s="38">
        <f t="shared" si="3"/>
        <v>0</v>
      </c>
      <c r="V7" s="38">
        <f t="shared" si="4"/>
        <v>0.80625599999999975</v>
      </c>
      <c r="W7" s="38">
        <f t="shared" si="5"/>
        <v>4.6252799999999992</v>
      </c>
    </row>
    <row r="8" spans="1:23">
      <c r="A8" s="8" t="s">
        <v>50</v>
      </c>
      <c r="B8" s="21">
        <v>16.012</v>
      </c>
      <c r="C8" s="21">
        <f t="shared" si="6"/>
        <v>16.012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v>6.6946171999999988</v>
      </c>
      <c r="K8" s="22">
        <v>3.8268679999999997</v>
      </c>
      <c r="L8" s="22">
        <v>0</v>
      </c>
      <c r="M8" s="22">
        <v>0.81501079999999992</v>
      </c>
      <c r="N8" s="22">
        <v>4.6755039999999992</v>
      </c>
      <c r="O8" s="22">
        <f t="shared" si="8"/>
        <v>16.012</v>
      </c>
      <c r="P8" s="23"/>
      <c r="Q8" s="40">
        <f t="shared" si="9"/>
        <v>16.012</v>
      </c>
      <c r="S8" s="38">
        <f t="shared" si="1"/>
        <v>6.6946171999999988</v>
      </c>
      <c r="T8" s="38">
        <f t="shared" si="2"/>
        <v>3.8268679999999997</v>
      </c>
      <c r="U8" s="38">
        <f t="shared" si="3"/>
        <v>0</v>
      </c>
      <c r="V8" s="38">
        <f t="shared" si="4"/>
        <v>0.81501079999999992</v>
      </c>
      <c r="W8" s="38">
        <f t="shared" si="5"/>
        <v>4.6755039999999992</v>
      </c>
    </row>
    <row r="9" spans="1:23">
      <c r="A9" s="8" t="s">
        <v>51</v>
      </c>
      <c r="B9" s="21">
        <v>16.204000000000001</v>
      </c>
      <c r="C9" s="21">
        <f t="shared" si="6"/>
        <v>16.204000000000001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v>6.7748923999999997</v>
      </c>
      <c r="K9" s="22">
        <v>3.8727559999999994</v>
      </c>
      <c r="L9" s="22">
        <v>0</v>
      </c>
      <c r="M9" s="22">
        <v>0.82478359999999984</v>
      </c>
      <c r="N9" s="22">
        <v>4.7315679999999993</v>
      </c>
      <c r="O9" s="22">
        <f t="shared" si="8"/>
        <v>16.204000000000001</v>
      </c>
      <c r="P9" s="23"/>
      <c r="Q9" s="40">
        <f t="shared" si="9"/>
        <v>16.204000000000001</v>
      </c>
      <c r="S9" s="38">
        <f t="shared" si="1"/>
        <v>6.7748923999999997</v>
      </c>
      <c r="T9" s="38">
        <f t="shared" si="2"/>
        <v>3.8727559999999994</v>
      </c>
      <c r="U9" s="38">
        <f t="shared" si="3"/>
        <v>0</v>
      </c>
      <c r="V9" s="38">
        <f t="shared" si="4"/>
        <v>0.82478359999999984</v>
      </c>
      <c r="W9" s="38">
        <f t="shared" si="5"/>
        <v>4.7315679999999993</v>
      </c>
    </row>
    <row r="10" spans="1:23">
      <c r="A10" s="8" t="s">
        <v>52</v>
      </c>
      <c r="B10" s="21">
        <v>16.456</v>
      </c>
      <c r="C10" s="21">
        <f t="shared" si="6"/>
        <v>16.456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v>6.8802535999999987</v>
      </c>
      <c r="K10" s="22">
        <v>3.9329839999999989</v>
      </c>
      <c r="L10" s="22">
        <v>0</v>
      </c>
      <c r="M10" s="22">
        <v>0.83761039999999987</v>
      </c>
      <c r="N10" s="22">
        <v>4.8051519999999996</v>
      </c>
      <c r="O10" s="22">
        <f t="shared" si="8"/>
        <v>16.456</v>
      </c>
      <c r="P10" s="23"/>
      <c r="Q10" s="40">
        <f t="shared" si="9"/>
        <v>16.456</v>
      </c>
      <c r="S10" s="38">
        <f t="shared" si="1"/>
        <v>6.8802535999999987</v>
      </c>
      <c r="T10" s="38">
        <f t="shared" si="2"/>
        <v>3.9329839999999989</v>
      </c>
      <c r="U10" s="38">
        <f t="shared" si="3"/>
        <v>0</v>
      </c>
      <c r="V10" s="38">
        <f t="shared" si="4"/>
        <v>0.83761039999999987</v>
      </c>
      <c r="W10" s="38">
        <f t="shared" si="5"/>
        <v>4.8051519999999996</v>
      </c>
    </row>
    <row r="11" spans="1:23">
      <c r="A11" s="8" t="s">
        <v>53</v>
      </c>
      <c r="B11" s="21">
        <v>16.916</v>
      </c>
      <c r="C11" s="21">
        <f t="shared" si="6"/>
        <v>16.916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v>7.0725795999999992</v>
      </c>
      <c r="K11" s="22">
        <v>4.0429239999999993</v>
      </c>
      <c r="L11" s="22">
        <v>0</v>
      </c>
      <c r="M11" s="22">
        <v>0.86102439999999991</v>
      </c>
      <c r="N11" s="22">
        <v>4.9394719999999994</v>
      </c>
      <c r="O11" s="22">
        <f t="shared" si="8"/>
        <v>16.916</v>
      </c>
      <c r="P11" s="23"/>
      <c r="Q11" s="40">
        <f t="shared" si="9"/>
        <v>16.916</v>
      </c>
      <c r="S11" s="38">
        <f t="shared" si="1"/>
        <v>7.0725795999999992</v>
      </c>
      <c r="T11" s="38">
        <f t="shared" si="2"/>
        <v>4.0429239999999993</v>
      </c>
      <c r="U11" s="38">
        <f t="shared" si="3"/>
        <v>0</v>
      </c>
      <c r="V11" s="38">
        <f t="shared" si="4"/>
        <v>0.86102439999999991</v>
      </c>
      <c r="W11" s="38">
        <f t="shared" si="5"/>
        <v>4.9394719999999994</v>
      </c>
    </row>
    <row r="12" spans="1:23">
      <c r="A12" s="8" t="s">
        <v>54</v>
      </c>
      <c r="B12" s="21">
        <v>16.952000000000002</v>
      </c>
      <c r="C12" s="21">
        <f t="shared" si="6"/>
        <v>16.952000000000002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v>7.0876311999999997</v>
      </c>
      <c r="K12" s="22">
        <v>4.0515279999999994</v>
      </c>
      <c r="L12" s="22">
        <v>0</v>
      </c>
      <c r="M12" s="22">
        <v>0.86285679999999998</v>
      </c>
      <c r="N12" s="22">
        <v>4.9499839999999997</v>
      </c>
      <c r="O12" s="22">
        <f t="shared" si="8"/>
        <v>16.952000000000002</v>
      </c>
      <c r="P12" s="23"/>
      <c r="Q12" s="40">
        <f t="shared" si="9"/>
        <v>16.952000000000002</v>
      </c>
      <c r="S12" s="38">
        <f t="shared" si="1"/>
        <v>7.0876311999999997</v>
      </c>
      <c r="T12" s="38">
        <f t="shared" si="2"/>
        <v>4.0515279999999994</v>
      </c>
      <c r="U12" s="38">
        <f t="shared" si="3"/>
        <v>0</v>
      </c>
      <c r="V12" s="38">
        <f t="shared" si="4"/>
        <v>0.86285679999999998</v>
      </c>
      <c r="W12" s="38">
        <f t="shared" si="5"/>
        <v>4.9499839999999997</v>
      </c>
    </row>
    <row r="13" spans="1:23">
      <c r="A13" s="8" t="s">
        <v>55</v>
      </c>
      <c r="B13" s="21">
        <v>16.628</v>
      </c>
      <c r="C13" s="21">
        <f t="shared" si="6"/>
        <v>16.628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v>6.9521667999999988</v>
      </c>
      <c r="K13" s="22">
        <v>3.9740919999999993</v>
      </c>
      <c r="L13" s="22">
        <v>0</v>
      </c>
      <c r="M13" s="22">
        <v>0.84636519999999993</v>
      </c>
      <c r="N13" s="22">
        <v>4.8553759999999997</v>
      </c>
      <c r="O13" s="22">
        <f t="shared" si="8"/>
        <v>16.628</v>
      </c>
      <c r="P13" s="23"/>
      <c r="Q13" s="40">
        <f t="shared" si="9"/>
        <v>16.628</v>
      </c>
      <c r="S13" s="38">
        <f t="shared" si="1"/>
        <v>6.9521667999999988</v>
      </c>
      <c r="T13" s="38">
        <f t="shared" si="2"/>
        <v>3.9740919999999993</v>
      </c>
      <c r="U13" s="38">
        <f t="shared" si="3"/>
        <v>0</v>
      </c>
      <c r="V13" s="38">
        <f t="shared" si="4"/>
        <v>0.84636519999999993</v>
      </c>
      <c r="W13" s="38">
        <f t="shared" si="5"/>
        <v>4.8553759999999997</v>
      </c>
    </row>
    <row r="14" spans="1:23">
      <c r="A14" s="8" t="s">
        <v>56</v>
      </c>
      <c r="B14" s="21">
        <v>15.436</v>
      </c>
      <c r="C14" s="21">
        <f t="shared" si="6"/>
        <v>15.436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v>6.4537915999999997</v>
      </c>
      <c r="K14" s="22">
        <v>3.6892039999999993</v>
      </c>
      <c r="L14" s="22">
        <v>0</v>
      </c>
      <c r="M14" s="22">
        <v>0.78569239999999985</v>
      </c>
      <c r="N14" s="22">
        <v>4.5073119999999998</v>
      </c>
      <c r="O14" s="22">
        <f t="shared" si="8"/>
        <v>15.436</v>
      </c>
      <c r="P14" s="23"/>
      <c r="Q14" s="40">
        <f t="shared" si="9"/>
        <v>15.436</v>
      </c>
      <c r="S14" s="38">
        <f t="shared" si="1"/>
        <v>6.4537915999999997</v>
      </c>
      <c r="T14" s="38">
        <f t="shared" si="2"/>
        <v>3.6892039999999993</v>
      </c>
      <c r="U14" s="38">
        <f t="shared" si="3"/>
        <v>0</v>
      </c>
      <c r="V14" s="38">
        <f t="shared" si="4"/>
        <v>0.78569239999999985</v>
      </c>
      <c r="W14" s="38">
        <f t="shared" si="5"/>
        <v>4.5073119999999998</v>
      </c>
    </row>
    <row r="15" spans="1:23">
      <c r="A15" s="8" t="s">
        <v>57</v>
      </c>
      <c r="B15" s="21">
        <v>15.8</v>
      </c>
      <c r="C15" s="21">
        <f t="shared" si="6"/>
        <v>15.8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v>6.6059799999999997</v>
      </c>
      <c r="K15" s="22">
        <v>3.7761999999999993</v>
      </c>
      <c r="L15" s="22">
        <v>0</v>
      </c>
      <c r="M15" s="22">
        <v>0.80421999999999982</v>
      </c>
      <c r="N15" s="22">
        <v>4.6135999999999999</v>
      </c>
      <c r="O15" s="22">
        <f t="shared" si="8"/>
        <v>15.8</v>
      </c>
      <c r="P15" s="23"/>
      <c r="Q15" s="40">
        <f t="shared" si="9"/>
        <v>15.8</v>
      </c>
      <c r="S15" s="38">
        <f t="shared" si="1"/>
        <v>6.6059799999999997</v>
      </c>
      <c r="T15" s="38">
        <f t="shared" si="2"/>
        <v>3.7761999999999993</v>
      </c>
      <c r="U15" s="38">
        <f t="shared" si="3"/>
        <v>0</v>
      </c>
      <c r="V15" s="38">
        <f t="shared" si="4"/>
        <v>0.80421999999999982</v>
      </c>
      <c r="W15" s="38">
        <f t="shared" si="5"/>
        <v>4.6135999999999999</v>
      </c>
    </row>
    <row r="16" spans="1:23">
      <c r="A16" s="8" t="s">
        <v>58</v>
      </c>
      <c r="B16" s="21">
        <v>16.608000000000001</v>
      </c>
      <c r="C16" s="21">
        <f t="shared" si="6"/>
        <v>16.608000000000001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v>6.9438047999999997</v>
      </c>
      <c r="K16" s="22">
        <v>3.9693119999999995</v>
      </c>
      <c r="L16" s="22">
        <v>0</v>
      </c>
      <c r="M16" s="22">
        <v>0.84534719999999997</v>
      </c>
      <c r="N16" s="22">
        <v>4.8495359999999996</v>
      </c>
      <c r="O16" s="22">
        <f t="shared" si="8"/>
        <v>16.608000000000001</v>
      </c>
      <c r="P16" s="23"/>
      <c r="Q16" s="40">
        <f t="shared" si="9"/>
        <v>16.608000000000001</v>
      </c>
      <c r="S16" s="38">
        <f t="shared" si="1"/>
        <v>6.9438047999999997</v>
      </c>
      <c r="T16" s="38">
        <f t="shared" si="2"/>
        <v>3.9693119999999995</v>
      </c>
      <c r="U16" s="38">
        <f t="shared" si="3"/>
        <v>0</v>
      </c>
      <c r="V16" s="38">
        <f t="shared" si="4"/>
        <v>0.84534719999999997</v>
      </c>
      <c r="W16" s="38">
        <f t="shared" si="5"/>
        <v>4.8495359999999996</v>
      </c>
    </row>
    <row r="17" spans="1:23">
      <c r="A17" s="8" t="s">
        <v>59</v>
      </c>
      <c r="B17" s="21">
        <v>16.28</v>
      </c>
      <c r="C17" s="21">
        <f t="shared" si="6"/>
        <v>16.28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v>6.8066680000000002</v>
      </c>
      <c r="K17" s="22">
        <v>3.8909199999999995</v>
      </c>
      <c r="L17" s="22">
        <v>0</v>
      </c>
      <c r="M17" s="22">
        <v>0.82865199999999994</v>
      </c>
      <c r="N17" s="22">
        <v>4.7537599999999998</v>
      </c>
      <c r="O17" s="22">
        <f t="shared" si="8"/>
        <v>16.28</v>
      </c>
      <c r="P17" s="23"/>
      <c r="Q17" s="40">
        <f t="shared" si="9"/>
        <v>16.28</v>
      </c>
      <c r="S17" s="38">
        <f t="shared" si="1"/>
        <v>6.8066680000000002</v>
      </c>
      <c r="T17" s="38">
        <f t="shared" si="2"/>
        <v>3.8909199999999995</v>
      </c>
      <c r="U17" s="38">
        <f t="shared" si="3"/>
        <v>0</v>
      </c>
      <c r="V17" s="38">
        <f t="shared" si="4"/>
        <v>0.82865199999999994</v>
      </c>
      <c r="W17" s="38">
        <f t="shared" si="5"/>
        <v>4.7537599999999998</v>
      </c>
    </row>
    <row r="18" spans="1:23">
      <c r="A18" s="8" t="s">
        <v>60</v>
      </c>
      <c r="B18" s="21">
        <v>17.068000000000001</v>
      </c>
      <c r="C18" s="21">
        <f t="shared" si="6"/>
        <v>17.068000000000001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v>7.1361308000000001</v>
      </c>
      <c r="K18" s="22">
        <v>4.0792519999999994</v>
      </c>
      <c r="L18" s="22">
        <v>0</v>
      </c>
      <c r="M18" s="22">
        <v>0.8687611999999999</v>
      </c>
      <c r="N18" s="22">
        <v>4.9838559999999994</v>
      </c>
      <c r="O18" s="22">
        <f t="shared" si="8"/>
        <v>17.068000000000001</v>
      </c>
      <c r="P18" s="23"/>
      <c r="Q18" s="40">
        <f t="shared" si="9"/>
        <v>17.068000000000001</v>
      </c>
      <c r="S18" s="38">
        <f t="shared" si="1"/>
        <v>7.1361308000000001</v>
      </c>
      <c r="T18" s="38">
        <f t="shared" si="2"/>
        <v>4.0792519999999994</v>
      </c>
      <c r="U18" s="38">
        <f t="shared" si="3"/>
        <v>0</v>
      </c>
      <c r="V18" s="38">
        <f t="shared" si="4"/>
        <v>0.8687611999999999</v>
      </c>
      <c r="W18" s="38">
        <f t="shared" si="5"/>
        <v>4.9838559999999994</v>
      </c>
    </row>
    <row r="19" spans="1:23">
      <c r="A19" s="8" t="s">
        <v>61</v>
      </c>
      <c r="B19" s="21">
        <v>17.588000000000001</v>
      </c>
      <c r="C19" s="21">
        <f t="shared" si="6"/>
        <v>17.588000000000001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v>7.3535428000000005</v>
      </c>
      <c r="K19" s="22">
        <v>4.2035319999999992</v>
      </c>
      <c r="L19" s="22">
        <v>0</v>
      </c>
      <c r="M19" s="22">
        <v>0.89522919999999984</v>
      </c>
      <c r="N19" s="22">
        <v>5.1356959999999994</v>
      </c>
      <c r="O19" s="22">
        <f t="shared" si="8"/>
        <v>17.588000000000001</v>
      </c>
      <c r="P19" s="23"/>
      <c r="Q19" s="40">
        <f t="shared" si="9"/>
        <v>17.588000000000001</v>
      </c>
      <c r="S19" s="38">
        <f t="shared" si="1"/>
        <v>7.3535428000000005</v>
      </c>
      <c r="T19" s="38">
        <f t="shared" si="2"/>
        <v>4.2035319999999992</v>
      </c>
      <c r="U19" s="38">
        <f t="shared" si="3"/>
        <v>0</v>
      </c>
      <c r="V19" s="38">
        <f t="shared" si="4"/>
        <v>0.89522919999999984</v>
      </c>
      <c r="W19" s="38">
        <f t="shared" si="5"/>
        <v>5.1356959999999994</v>
      </c>
    </row>
    <row r="20" spans="1:23">
      <c r="A20" s="8" t="s">
        <v>62</v>
      </c>
      <c r="B20" s="21">
        <v>17.128</v>
      </c>
      <c r="C20" s="21">
        <f t="shared" si="6"/>
        <v>17.128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v>7.1612168</v>
      </c>
      <c r="K20" s="22">
        <v>4.0935919999999992</v>
      </c>
      <c r="L20" s="22">
        <v>0</v>
      </c>
      <c r="M20" s="22">
        <v>0.87181519999999979</v>
      </c>
      <c r="N20" s="22">
        <v>5.0013759999999987</v>
      </c>
      <c r="O20" s="22">
        <f t="shared" si="8"/>
        <v>17.128</v>
      </c>
      <c r="P20" s="23"/>
      <c r="Q20" s="40">
        <f t="shared" si="9"/>
        <v>17.128</v>
      </c>
      <c r="S20" s="38">
        <f t="shared" si="1"/>
        <v>7.1612168</v>
      </c>
      <c r="T20" s="38">
        <f t="shared" si="2"/>
        <v>4.0935919999999992</v>
      </c>
      <c r="U20" s="38">
        <f t="shared" si="3"/>
        <v>0</v>
      </c>
      <c r="V20" s="38">
        <f t="shared" si="4"/>
        <v>0.87181519999999979</v>
      </c>
      <c r="W20" s="38">
        <f t="shared" si="5"/>
        <v>5.0013759999999987</v>
      </c>
    </row>
    <row r="21" spans="1:23">
      <c r="A21" s="8" t="s">
        <v>63</v>
      </c>
      <c r="B21" s="21">
        <v>16.588000000000001</v>
      </c>
      <c r="C21" s="21">
        <f t="shared" si="6"/>
        <v>16.588000000000001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v>6.9354427999999997</v>
      </c>
      <c r="K21" s="22">
        <v>3.9645319999999993</v>
      </c>
      <c r="L21" s="22">
        <v>0</v>
      </c>
      <c r="M21" s="22">
        <v>0.84432919999999989</v>
      </c>
      <c r="N21" s="22">
        <v>4.8436959999999996</v>
      </c>
      <c r="O21" s="22">
        <f t="shared" si="8"/>
        <v>16.588000000000001</v>
      </c>
      <c r="P21" s="23"/>
      <c r="Q21" s="40">
        <f t="shared" si="9"/>
        <v>16.588000000000001</v>
      </c>
      <c r="S21" s="38">
        <f t="shared" si="1"/>
        <v>6.9354427999999997</v>
      </c>
      <c r="T21" s="38">
        <f t="shared" si="2"/>
        <v>3.9645319999999993</v>
      </c>
      <c r="U21" s="38">
        <f t="shared" si="3"/>
        <v>0</v>
      </c>
      <c r="V21" s="38">
        <f t="shared" si="4"/>
        <v>0.84432919999999989</v>
      </c>
      <c r="W21" s="38">
        <f t="shared" si="5"/>
        <v>4.8436959999999996</v>
      </c>
    </row>
    <row r="22" spans="1:23">
      <c r="A22" s="8" t="s">
        <v>64</v>
      </c>
      <c r="B22" s="21">
        <v>16.608000000000001</v>
      </c>
      <c r="C22" s="21">
        <f t="shared" si="6"/>
        <v>16.608000000000001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v>6.9438047999999997</v>
      </c>
      <c r="K22" s="22">
        <v>3.9693119999999995</v>
      </c>
      <c r="L22" s="22">
        <v>0</v>
      </c>
      <c r="M22" s="22">
        <v>0.84534719999999997</v>
      </c>
      <c r="N22" s="22">
        <v>4.8495359999999996</v>
      </c>
      <c r="O22" s="22">
        <f t="shared" si="8"/>
        <v>16.608000000000001</v>
      </c>
      <c r="P22" s="23"/>
      <c r="Q22" s="40">
        <f t="shared" si="9"/>
        <v>16.608000000000001</v>
      </c>
      <c r="S22" s="38">
        <f t="shared" si="1"/>
        <v>6.9438047999999997</v>
      </c>
      <c r="T22" s="38">
        <f t="shared" si="2"/>
        <v>3.9693119999999995</v>
      </c>
      <c r="U22" s="38">
        <f t="shared" si="3"/>
        <v>0</v>
      </c>
      <c r="V22" s="38">
        <f t="shared" si="4"/>
        <v>0.84534719999999997</v>
      </c>
      <c r="W22" s="38">
        <f t="shared" si="5"/>
        <v>4.8495359999999996</v>
      </c>
    </row>
    <row r="23" spans="1:23">
      <c r="A23" s="8" t="s">
        <v>65</v>
      </c>
      <c r="B23" s="21">
        <v>16.32</v>
      </c>
      <c r="C23" s="21">
        <f t="shared" si="6"/>
        <v>16.32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v>6.8233919999999992</v>
      </c>
      <c r="K23" s="22">
        <v>3.9004799999999995</v>
      </c>
      <c r="L23" s="22">
        <v>0</v>
      </c>
      <c r="M23" s="22">
        <v>0.83068799999999987</v>
      </c>
      <c r="N23" s="22">
        <v>4.765439999999999</v>
      </c>
      <c r="O23" s="22">
        <f t="shared" si="8"/>
        <v>16.32</v>
      </c>
      <c r="P23" s="23"/>
      <c r="Q23" s="40">
        <f t="shared" si="9"/>
        <v>16.32</v>
      </c>
      <c r="S23" s="38">
        <f t="shared" si="1"/>
        <v>6.8233919999999992</v>
      </c>
      <c r="T23" s="38">
        <f t="shared" si="2"/>
        <v>3.9004799999999995</v>
      </c>
      <c r="U23" s="38">
        <f t="shared" si="3"/>
        <v>0</v>
      </c>
      <c r="V23" s="38">
        <f t="shared" si="4"/>
        <v>0.83068799999999987</v>
      </c>
      <c r="W23" s="38">
        <f t="shared" si="5"/>
        <v>4.765439999999999</v>
      </c>
    </row>
    <row r="24" spans="1:23">
      <c r="A24" s="8" t="s">
        <v>66</v>
      </c>
      <c r="B24" s="21">
        <v>16.472000000000001</v>
      </c>
      <c r="C24" s="21">
        <f t="shared" si="6"/>
        <v>16.472000000000001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v>6.8869431999999993</v>
      </c>
      <c r="K24" s="22">
        <v>3.9368079999999996</v>
      </c>
      <c r="L24" s="22">
        <v>0</v>
      </c>
      <c r="M24" s="22">
        <v>0.83842479999999997</v>
      </c>
      <c r="N24" s="22">
        <v>4.8098239999999999</v>
      </c>
      <c r="O24" s="22">
        <f t="shared" si="8"/>
        <v>16.472000000000001</v>
      </c>
      <c r="P24" s="23"/>
      <c r="Q24" s="40">
        <f t="shared" si="9"/>
        <v>16.472000000000001</v>
      </c>
      <c r="S24" s="38">
        <f t="shared" si="1"/>
        <v>6.8869431999999993</v>
      </c>
      <c r="T24" s="38">
        <f t="shared" si="2"/>
        <v>3.9368079999999996</v>
      </c>
      <c r="U24" s="38">
        <f t="shared" si="3"/>
        <v>0</v>
      </c>
      <c r="V24" s="38">
        <f t="shared" si="4"/>
        <v>0.83842479999999997</v>
      </c>
      <c r="W24" s="38">
        <f t="shared" si="5"/>
        <v>4.8098239999999999</v>
      </c>
    </row>
    <row r="25" spans="1:23">
      <c r="A25" s="8" t="s">
        <v>67</v>
      </c>
      <c r="B25" s="21">
        <v>16.244</v>
      </c>
      <c r="C25" s="21">
        <f t="shared" si="6"/>
        <v>16.244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v>6.7916163999999997</v>
      </c>
      <c r="K25" s="22">
        <v>3.882315999999999</v>
      </c>
      <c r="L25" s="22">
        <v>0</v>
      </c>
      <c r="M25" s="22">
        <v>0.82681959999999977</v>
      </c>
      <c r="N25" s="22">
        <v>4.7432479999999995</v>
      </c>
      <c r="O25" s="22">
        <f t="shared" si="8"/>
        <v>16.244</v>
      </c>
      <c r="P25" s="23"/>
      <c r="Q25" s="40">
        <f t="shared" si="9"/>
        <v>16.244</v>
      </c>
      <c r="S25" s="38">
        <f t="shared" si="1"/>
        <v>6.7916163999999997</v>
      </c>
      <c r="T25" s="38">
        <f t="shared" si="2"/>
        <v>3.882315999999999</v>
      </c>
      <c r="U25" s="38">
        <f t="shared" si="3"/>
        <v>0</v>
      </c>
      <c r="V25" s="38">
        <f t="shared" si="4"/>
        <v>0.82681959999999977</v>
      </c>
      <c r="W25" s="38">
        <f t="shared" si="5"/>
        <v>4.7432479999999995</v>
      </c>
    </row>
    <row r="26" spans="1:23">
      <c r="A26" s="8" t="s">
        <v>68</v>
      </c>
      <c r="B26" s="21">
        <v>17.896000000000001</v>
      </c>
      <c r="C26" s="21">
        <f t="shared" si="6"/>
        <v>17.896000000000001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v>7.4823176</v>
      </c>
      <c r="K26" s="22">
        <v>4.2771439999999998</v>
      </c>
      <c r="L26" s="22">
        <v>0</v>
      </c>
      <c r="M26" s="22">
        <v>0.91090639999999989</v>
      </c>
      <c r="N26" s="22">
        <v>5.2256320000000001</v>
      </c>
      <c r="O26" s="22">
        <f t="shared" si="8"/>
        <v>17.896000000000001</v>
      </c>
      <c r="P26" s="23"/>
      <c r="Q26" s="40">
        <f t="shared" si="9"/>
        <v>17.896000000000001</v>
      </c>
      <c r="S26" s="38">
        <f t="shared" si="1"/>
        <v>7.4823176</v>
      </c>
      <c r="T26" s="38">
        <f t="shared" si="2"/>
        <v>4.2771439999999998</v>
      </c>
      <c r="U26" s="38">
        <f t="shared" si="3"/>
        <v>0</v>
      </c>
      <c r="V26" s="38">
        <f t="shared" si="4"/>
        <v>0.91090639999999989</v>
      </c>
      <c r="W26" s="38">
        <f t="shared" si="5"/>
        <v>5.2256320000000001</v>
      </c>
    </row>
    <row r="27" spans="1:23">
      <c r="A27" s="8" t="s">
        <v>69</v>
      </c>
      <c r="B27" s="21">
        <v>16.876000000000001</v>
      </c>
      <c r="C27" s="21">
        <f t="shared" si="6"/>
        <v>16.876000000000001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v>7.0558556000000001</v>
      </c>
      <c r="K27" s="22">
        <v>4.0333639999999997</v>
      </c>
      <c r="L27" s="22">
        <v>0</v>
      </c>
      <c r="M27" s="22">
        <v>0.85898839999999999</v>
      </c>
      <c r="N27" s="22">
        <v>4.9277919999999993</v>
      </c>
      <c r="O27" s="22">
        <f t="shared" si="8"/>
        <v>16.876000000000001</v>
      </c>
      <c r="P27" s="23"/>
      <c r="Q27" s="40">
        <f t="shared" si="9"/>
        <v>16.876000000000001</v>
      </c>
      <c r="S27" s="38">
        <f t="shared" si="1"/>
        <v>7.0558556000000001</v>
      </c>
      <c r="T27" s="38">
        <f t="shared" si="2"/>
        <v>4.0333639999999997</v>
      </c>
      <c r="U27" s="38">
        <f t="shared" si="3"/>
        <v>0</v>
      </c>
      <c r="V27" s="38">
        <f t="shared" si="4"/>
        <v>0.85898839999999999</v>
      </c>
      <c r="W27" s="38">
        <f t="shared" si="5"/>
        <v>4.9277919999999993</v>
      </c>
    </row>
    <row r="28" spans="1:23">
      <c r="A28" s="8" t="s">
        <v>70</v>
      </c>
      <c r="B28" s="21">
        <v>17.143999999999998</v>
      </c>
      <c r="C28" s="21">
        <f t="shared" si="6"/>
        <v>17.143999999999998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v>7.1679063999999988</v>
      </c>
      <c r="K28" s="22">
        <v>4.0974159999999991</v>
      </c>
      <c r="L28" s="22">
        <v>0</v>
      </c>
      <c r="M28" s="22">
        <v>0.87262959999999978</v>
      </c>
      <c r="N28" s="22">
        <v>5.0060479999999989</v>
      </c>
      <c r="O28" s="22">
        <f t="shared" si="8"/>
        <v>17.143999999999998</v>
      </c>
      <c r="P28" s="23"/>
      <c r="Q28" s="40">
        <f t="shared" si="9"/>
        <v>17.143999999999998</v>
      </c>
      <c r="S28" s="38">
        <f t="shared" si="1"/>
        <v>7.1679063999999988</v>
      </c>
      <c r="T28" s="38">
        <f t="shared" si="2"/>
        <v>4.0974159999999991</v>
      </c>
      <c r="U28" s="38">
        <f t="shared" si="3"/>
        <v>0</v>
      </c>
      <c r="V28" s="38">
        <f t="shared" si="4"/>
        <v>0.87262959999999978</v>
      </c>
      <c r="W28" s="38">
        <f t="shared" si="5"/>
        <v>5.0060479999999989</v>
      </c>
    </row>
    <row r="29" spans="1:23">
      <c r="A29" s="8" t="s">
        <v>71</v>
      </c>
      <c r="B29" s="21">
        <v>16.28</v>
      </c>
      <c r="C29" s="21">
        <f t="shared" si="6"/>
        <v>16.28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v>6.8066680000000002</v>
      </c>
      <c r="K29" s="22">
        <v>3.8909199999999995</v>
      </c>
      <c r="L29" s="22">
        <v>0</v>
      </c>
      <c r="M29" s="22">
        <v>0.82865199999999994</v>
      </c>
      <c r="N29" s="22">
        <v>4.7537599999999998</v>
      </c>
      <c r="O29" s="22">
        <f t="shared" si="8"/>
        <v>16.28</v>
      </c>
      <c r="P29" s="23"/>
      <c r="Q29" s="40">
        <f t="shared" si="9"/>
        <v>16.28</v>
      </c>
      <c r="S29" s="38">
        <f t="shared" si="1"/>
        <v>6.8066680000000002</v>
      </c>
      <c r="T29" s="38">
        <f t="shared" si="2"/>
        <v>3.8909199999999995</v>
      </c>
      <c r="U29" s="38">
        <f t="shared" si="3"/>
        <v>0</v>
      </c>
      <c r="V29" s="38">
        <f t="shared" si="4"/>
        <v>0.82865199999999994</v>
      </c>
      <c r="W29" s="38">
        <f t="shared" si="5"/>
        <v>4.7537599999999998</v>
      </c>
    </row>
    <row r="30" spans="1:23">
      <c r="A30" s="8" t="s">
        <v>72</v>
      </c>
      <c r="B30" s="21">
        <v>16.052</v>
      </c>
      <c r="C30" s="21">
        <f t="shared" si="6"/>
        <v>16.052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v>6.7113411999999997</v>
      </c>
      <c r="K30" s="22">
        <v>3.8364279999999993</v>
      </c>
      <c r="L30" s="22">
        <v>0</v>
      </c>
      <c r="M30" s="22">
        <v>0.81704679999999985</v>
      </c>
      <c r="N30" s="22">
        <v>4.6871839999999994</v>
      </c>
      <c r="O30" s="22">
        <f t="shared" si="8"/>
        <v>16.052</v>
      </c>
      <c r="P30" s="23"/>
      <c r="Q30" s="40">
        <f t="shared" si="9"/>
        <v>16.052</v>
      </c>
      <c r="S30" s="38">
        <f t="shared" si="1"/>
        <v>6.7113411999999997</v>
      </c>
      <c r="T30" s="38">
        <f t="shared" si="2"/>
        <v>3.8364279999999993</v>
      </c>
      <c r="U30" s="38">
        <f t="shared" si="3"/>
        <v>0</v>
      </c>
      <c r="V30" s="38">
        <f t="shared" si="4"/>
        <v>0.81704679999999985</v>
      </c>
      <c r="W30" s="38">
        <f t="shared" si="5"/>
        <v>4.6871839999999994</v>
      </c>
    </row>
    <row r="31" spans="1:23">
      <c r="A31" s="8" t="s">
        <v>73</v>
      </c>
      <c r="B31" s="21">
        <v>16.936</v>
      </c>
      <c r="C31" s="21">
        <f t="shared" si="6"/>
        <v>16.936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v>7.0809415999999992</v>
      </c>
      <c r="K31" s="22">
        <v>4.0477039999999995</v>
      </c>
      <c r="L31" s="22">
        <v>0</v>
      </c>
      <c r="M31" s="22">
        <v>0.86204239999999988</v>
      </c>
      <c r="N31" s="22">
        <v>4.9453119999999995</v>
      </c>
      <c r="O31" s="22">
        <f t="shared" si="8"/>
        <v>16.936</v>
      </c>
      <c r="P31" s="23"/>
      <c r="Q31" s="40">
        <f t="shared" si="9"/>
        <v>16.936</v>
      </c>
      <c r="S31" s="38">
        <f t="shared" si="1"/>
        <v>7.0809415999999992</v>
      </c>
      <c r="T31" s="38">
        <f t="shared" si="2"/>
        <v>4.0477039999999995</v>
      </c>
      <c r="U31" s="38">
        <f t="shared" si="3"/>
        <v>0</v>
      </c>
      <c r="V31" s="38">
        <f t="shared" si="4"/>
        <v>0.86204239999999988</v>
      </c>
      <c r="W31" s="38">
        <f t="shared" si="5"/>
        <v>4.9453119999999995</v>
      </c>
    </row>
    <row r="32" spans="1:23">
      <c r="A32" s="8" t="s">
        <v>74</v>
      </c>
      <c r="B32" s="21">
        <v>16.492000000000001</v>
      </c>
      <c r="C32" s="21">
        <f t="shared" si="6"/>
        <v>16.492000000000001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v>6.8953051999999992</v>
      </c>
      <c r="K32" s="22">
        <v>3.9415879999999994</v>
      </c>
      <c r="L32" s="22">
        <v>0</v>
      </c>
      <c r="M32" s="22">
        <v>0.83944279999999993</v>
      </c>
      <c r="N32" s="22">
        <v>4.8156639999999991</v>
      </c>
      <c r="O32" s="22">
        <f t="shared" si="8"/>
        <v>16.492000000000001</v>
      </c>
      <c r="P32" s="23"/>
      <c r="Q32" s="40">
        <f t="shared" si="9"/>
        <v>16.492000000000001</v>
      </c>
      <c r="S32" s="38">
        <f t="shared" si="1"/>
        <v>6.8953051999999992</v>
      </c>
      <c r="T32" s="38">
        <f t="shared" si="2"/>
        <v>3.9415879999999994</v>
      </c>
      <c r="U32" s="38">
        <f t="shared" si="3"/>
        <v>0</v>
      </c>
      <c r="V32" s="38">
        <f t="shared" si="4"/>
        <v>0.83944279999999993</v>
      </c>
      <c r="W32" s="38">
        <f t="shared" si="5"/>
        <v>4.8156639999999991</v>
      </c>
    </row>
    <row r="33" spans="1:23">
      <c r="A33" s="8" t="s">
        <v>75</v>
      </c>
      <c r="B33" s="21">
        <v>16.82</v>
      </c>
      <c r="C33" s="21">
        <f t="shared" si="6"/>
        <v>16.82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v>7.0324419999999996</v>
      </c>
      <c r="K33" s="22">
        <v>4.0199799999999994</v>
      </c>
      <c r="L33" s="22">
        <v>0</v>
      </c>
      <c r="M33" s="22">
        <v>0.85613799999999984</v>
      </c>
      <c r="N33" s="22">
        <v>4.9114399999999989</v>
      </c>
      <c r="O33" s="22">
        <f t="shared" si="8"/>
        <v>16.82</v>
      </c>
      <c r="P33" s="23"/>
      <c r="Q33" s="40">
        <f t="shared" si="9"/>
        <v>16.82</v>
      </c>
      <c r="S33" s="38">
        <f t="shared" si="1"/>
        <v>7.0324419999999996</v>
      </c>
      <c r="T33" s="38">
        <f t="shared" si="2"/>
        <v>4.0199799999999994</v>
      </c>
      <c r="U33" s="38">
        <f t="shared" si="3"/>
        <v>0</v>
      </c>
      <c r="V33" s="38">
        <f t="shared" si="4"/>
        <v>0.85613799999999984</v>
      </c>
      <c r="W33" s="38">
        <f t="shared" si="5"/>
        <v>4.9114399999999989</v>
      </c>
    </row>
    <row r="34" spans="1:23">
      <c r="A34" s="8" t="s">
        <v>76</v>
      </c>
      <c r="B34" s="21">
        <v>16.088000000000001</v>
      </c>
      <c r="C34" s="21">
        <f t="shared" si="6"/>
        <v>16.088000000000001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v>6.7263928000000002</v>
      </c>
      <c r="K34" s="22">
        <v>3.8450319999999993</v>
      </c>
      <c r="L34" s="22">
        <v>0</v>
      </c>
      <c r="M34" s="22">
        <v>0.81887919999999992</v>
      </c>
      <c r="N34" s="22">
        <v>4.6976959999999996</v>
      </c>
      <c r="O34" s="22">
        <f t="shared" si="8"/>
        <v>16.088000000000001</v>
      </c>
      <c r="P34" s="23"/>
      <c r="Q34" s="40">
        <f t="shared" si="9"/>
        <v>16.088000000000001</v>
      </c>
      <c r="S34" s="38">
        <f t="shared" si="1"/>
        <v>6.7263928000000002</v>
      </c>
      <c r="T34" s="38">
        <f t="shared" si="2"/>
        <v>3.8450319999999993</v>
      </c>
      <c r="U34" s="38">
        <f t="shared" si="3"/>
        <v>0</v>
      </c>
      <c r="V34" s="38">
        <f t="shared" si="4"/>
        <v>0.81887919999999992</v>
      </c>
      <c r="W34" s="38">
        <f t="shared" si="5"/>
        <v>4.6976959999999996</v>
      </c>
    </row>
    <row r="35" spans="1:23">
      <c r="A35" s="8" t="s">
        <v>77</v>
      </c>
      <c r="B35" s="21">
        <v>16.552</v>
      </c>
      <c r="C35" s="21">
        <f t="shared" si="6"/>
        <v>16.552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v>6.9203911999999992</v>
      </c>
      <c r="K35" s="22">
        <v>3.9559279999999988</v>
      </c>
      <c r="L35" s="22">
        <v>0</v>
      </c>
      <c r="M35" s="22">
        <v>0.84249679999999982</v>
      </c>
      <c r="N35" s="22">
        <v>4.8331839999999993</v>
      </c>
      <c r="O35" s="22">
        <f t="shared" si="8"/>
        <v>16.552</v>
      </c>
      <c r="P35" s="23"/>
      <c r="Q35" s="40">
        <f t="shared" si="9"/>
        <v>16.552</v>
      </c>
      <c r="S35" s="38">
        <f t="shared" si="1"/>
        <v>6.9203911999999992</v>
      </c>
      <c r="T35" s="38">
        <f t="shared" si="2"/>
        <v>3.9559279999999988</v>
      </c>
      <c r="U35" s="38">
        <f t="shared" si="3"/>
        <v>0</v>
      </c>
      <c r="V35" s="38">
        <f t="shared" si="4"/>
        <v>0.84249679999999982</v>
      </c>
      <c r="W35" s="38">
        <f t="shared" si="5"/>
        <v>4.8331839999999993</v>
      </c>
    </row>
    <row r="36" spans="1:23">
      <c r="A36" s="8" t="s">
        <v>78</v>
      </c>
      <c r="B36" s="21">
        <v>16.648</v>
      </c>
      <c r="C36" s="21">
        <f t="shared" si="6"/>
        <v>16.648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v>6.9605287999999996</v>
      </c>
      <c r="K36" s="22">
        <v>3.9788719999999991</v>
      </c>
      <c r="L36" s="22">
        <v>0</v>
      </c>
      <c r="M36" s="22">
        <v>0.84738319999999989</v>
      </c>
      <c r="N36" s="22">
        <v>4.8612159999999998</v>
      </c>
      <c r="O36" s="22">
        <f t="shared" si="8"/>
        <v>16.648</v>
      </c>
      <c r="P36" s="23"/>
      <c r="Q36" s="40">
        <f t="shared" si="9"/>
        <v>16.648</v>
      </c>
      <c r="S36" s="38">
        <f t="shared" si="1"/>
        <v>6.9605287999999996</v>
      </c>
      <c r="T36" s="38">
        <f t="shared" si="2"/>
        <v>3.9788719999999991</v>
      </c>
      <c r="U36" s="38">
        <f t="shared" si="3"/>
        <v>0</v>
      </c>
      <c r="V36" s="38">
        <f t="shared" si="4"/>
        <v>0.84738319999999989</v>
      </c>
      <c r="W36" s="38">
        <f t="shared" si="5"/>
        <v>4.8612159999999998</v>
      </c>
    </row>
    <row r="37" spans="1:23">
      <c r="A37" s="8" t="s">
        <v>79</v>
      </c>
      <c r="B37" s="21">
        <v>16.896000000000001</v>
      </c>
      <c r="C37" s="21">
        <f t="shared" si="6"/>
        <v>16.896000000000001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v>7.0642175999999992</v>
      </c>
      <c r="K37" s="22">
        <v>4.0381439999999991</v>
      </c>
      <c r="L37" s="22">
        <v>0</v>
      </c>
      <c r="M37" s="22">
        <v>0.86000639999999995</v>
      </c>
      <c r="N37" s="22">
        <v>4.9336319999999994</v>
      </c>
      <c r="O37" s="22">
        <f t="shared" si="8"/>
        <v>16.896000000000001</v>
      </c>
      <c r="P37" s="23"/>
      <c r="Q37" s="40">
        <f t="shared" si="9"/>
        <v>16.896000000000001</v>
      </c>
      <c r="S37" s="38">
        <f t="shared" si="1"/>
        <v>7.0642175999999992</v>
      </c>
      <c r="T37" s="38">
        <f t="shared" si="2"/>
        <v>4.0381439999999991</v>
      </c>
      <c r="U37" s="38">
        <f t="shared" si="3"/>
        <v>0</v>
      </c>
      <c r="V37" s="38">
        <f t="shared" si="4"/>
        <v>0.86000639999999995</v>
      </c>
      <c r="W37" s="38">
        <f t="shared" si="5"/>
        <v>4.9336319999999994</v>
      </c>
    </row>
    <row r="38" spans="1:23">
      <c r="A38" s="8" t="s">
        <v>80</v>
      </c>
      <c r="B38" s="21">
        <v>16.608000000000001</v>
      </c>
      <c r="C38" s="21">
        <f t="shared" si="6"/>
        <v>16.608000000000001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v>6.9438047999999997</v>
      </c>
      <c r="K38" s="22">
        <v>3.9693119999999995</v>
      </c>
      <c r="L38" s="22">
        <v>0</v>
      </c>
      <c r="M38" s="22">
        <v>0.84534719999999997</v>
      </c>
      <c r="N38" s="22">
        <v>4.8495359999999996</v>
      </c>
      <c r="O38" s="22">
        <f t="shared" si="8"/>
        <v>16.608000000000001</v>
      </c>
      <c r="P38" s="23"/>
      <c r="Q38" s="40">
        <f t="shared" si="9"/>
        <v>16.608000000000001</v>
      </c>
      <c r="S38" s="38">
        <f t="shared" si="1"/>
        <v>6.9438047999999997</v>
      </c>
      <c r="T38" s="38">
        <f t="shared" si="2"/>
        <v>3.9693119999999995</v>
      </c>
      <c r="U38" s="38">
        <f t="shared" si="3"/>
        <v>0</v>
      </c>
      <c r="V38" s="38">
        <f t="shared" si="4"/>
        <v>0.84534719999999997</v>
      </c>
      <c r="W38" s="38">
        <f t="shared" si="5"/>
        <v>4.8495359999999996</v>
      </c>
    </row>
    <row r="39" spans="1:23">
      <c r="A39" s="8" t="s">
        <v>81</v>
      </c>
      <c r="B39" s="21">
        <v>17.068000000000001</v>
      </c>
      <c r="C39" s="21">
        <f t="shared" si="6"/>
        <v>17.068000000000001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v>7.1361308000000001</v>
      </c>
      <c r="K39" s="22">
        <v>4.0792519999999994</v>
      </c>
      <c r="L39" s="22">
        <v>0</v>
      </c>
      <c r="M39" s="22">
        <v>0.8687611999999999</v>
      </c>
      <c r="N39" s="22">
        <v>4.9838559999999994</v>
      </c>
      <c r="O39" s="22">
        <f t="shared" si="8"/>
        <v>17.068000000000001</v>
      </c>
      <c r="P39" s="23"/>
      <c r="Q39" s="40">
        <f t="shared" si="9"/>
        <v>17.068000000000001</v>
      </c>
      <c r="S39" s="38">
        <f t="shared" si="1"/>
        <v>7.1361308000000001</v>
      </c>
      <c r="T39" s="38">
        <f t="shared" si="2"/>
        <v>4.0792519999999994</v>
      </c>
      <c r="U39" s="38">
        <f t="shared" si="3"/>
        <v>0</v>
      </c>
      <c r="V39" s="38">
        <f t="shared" si="4"/>
        <v>0.8687611999999999</v>
      </c>
      <c r="W39" s="38">
        <f t="shared" si="5"/>
        <v>4.9838559999999994</v>
      </c>
    </row>
    <row r="40" spans="1:23">
      <c r="A40" s="8" t="s">
        <v>82</v>
      </c>
      <c r="B40" s="21">
        <v>18.007999999999999</v>
      </c>
      <c r="C40" s="21">
        <f t="shared" si="6"/>
        <v>18.007999999999999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v>7.5291447999999992</v>
      </c>
      <c r="K40" s="22">
        <v>4.3039119999999995</v>
      </c>
      <c r="L40" s="22">
        <v>0</v>
      </c>
      <c r="M40" s="22">
        <v>0.91660719999999984</v>
      </c>
      <c r="N40" s="22">
        <v>5.258335999999999</v>
      </c>
      <c r="O40" s="22">
        <f t="shared" si="8"/>
        <v>18.007999999999999</v>
      </c>
      <c r="P40" s="23"/>
      <c r="Q40" s="40">
        <f t="shared" si="9"/>
        <v>18.007999999999999</v>
      </c>
      <c r="S40" s="38">
        <f t="shared" si="1"/>
        <v>7.5291447999999992</v>
      </c>
      <c r="T40" s="38">
        <f t="shared" si="2"/>
        <v>4.3039119999999995</v>
      </c>
      <c r="U40" s="38">
        <f t="shared" si="3"/>
        <v>0</v>
      </c>
      <c r="V40" s="38">
        <f t="shared" si="4"/>
        <v>0.91660719999999984</v>
      </c>
      <c r="W40" s="38">
        <f t="shared" si="5"/>
        <v>5.258335999999999</v>
      </c>
    </row>
    <row r="41" spans="1:23">
      <c r="A41" s="8" t="s">
        <v>83</v>
      </c>
      <c r="B41" s="21">
        <v>17.992000000000001</v>
      </c>
      <c r="C41" s="21">
        <f t="shared" si="6"/>
        <v>17.992000000000001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v>7.5224551999999996</v>
      </c>
      <c r="K41" s="22">
        <v>4.3000879999999997</v>
      </c>
      <c r="L41" s="22">
        <v>0</v>
      </c>
      <c r="M41" s="22">
        <v>0.91579279999999985</v>
      </c>
      <c r="N41" s="22">
        <v>5.2536639999999997</v>
      </c>
      <c r="O41" s="22">
        <f t="shared" si="8"/>
        <v>17.992000000000001</v>
      </c>
      <c r="P41" s="23"/>
      <c r="Q41" s="40">
        <f t="shared" si="9"/>
        <v>17.992000000000001</v>
      </c>
      <c r="S41" s="38">
        <f t="shared" si="1"/>
        <v>7.5224551999999996</v>
      </c>
      <c r="T41" s="38">
        <f t="shared" si="2"/>
        <v>4.3000879999999997</v>
      </c>
      <c r="U41" s="38">
        <f t="shared" si="3"/>
        <v>0</v>
      </c>
      <c r="V41" s="38">
        <f t="shared" si="4"/>
        <v>0.91579279999999985</v>
      </c>
      <c r="W41" s="38">
        <f t="shared" si="5"/>
        <v>5.2536639999999997</v>
      </c>
    </row>
    <row r="42" spans="1:23">
      <c r="A42" s="8" t="s">
        <v>84</v>
      </c>
      <c r="B42" s="21">
        <v>17.088000000000001</v>
      </c>
      <c r="C42" s="21">
        <f t="shared" si="6"/>
        <v>17.088000000000001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v>7.1444927999999992</v>
      </c>
      <c r="K42" s="22">
        <v>4.0840319999999997</v>
      </c>
      <c r="L42" s="22">
        <v>0</v>
      </c>
      <c r="M42" s="22">
        <v>0.86977919999999986</v>
      </c>
      <c r="N42" s="22">
        <v>4.9896959999999995</v>
      </c>
      <c r="O42" s="22">
        <f t="shared" si="8"/>
        <v>17.088000000000001</v>
      </c>
      <c r="P42" s="23"/>
      <c r="Q42" s="40">
        <f t="shared" si="9"/>
        <v>17.088000000000001</v>
      </c>
      <c r="S42" s="38">
        <f t="shared" si="1"/>
        <v>7.1444927999999992</v>
      </c>
      <c r="T42" s="38">
        <f t="shared" si="2"/>
        <v>4.0840319999999997</v>
      </c>
      <c r="U42" s="38">
        <f t="shared" si="3"/>
        <v>0</v>
      </c>
      <c r="V42" s="38">
        <f t="shared" si="4"/>
        <v>0.86977919999999986</v>
      </c>
      <c r="W42" s="38">
        <f t="shared" si="5"/>
        <v>4.9896959999999995</v>
      </c>
    </row>
    <row r="43" spans="1:23">
      <c r="A43" s="8" t="s">
        <v>85</v>
      </c>
      <c r="B43" s="21">
        <v>16.972000000000001</v>
      </c>
      <c r="C43" s="21">
        <f t="shared" si="6"/>
        <v>16.972000000000001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v>7.0959932000000006</v>
      </c>
      <c r="K43" s="22">
        <v>4.0563079999999996</v>
      </c>
      <c r="L43" s="22">
        <v>0</v>
      </c>
      <c r="M43" s="22">
        <v>0.86387479999999994</v>
      </c>
      <c r="N43" s="22">
        <v>4.9558239999999998</v>
      </c>
      <c r="O43" s="22">
        <f t="shared" si="8"/>
        <v>16.972000000000001</v>
      </c>
      <c r="P43" s="23"/>
      <c r="Q43" s="40">
        <f t="shared" si="9"/>
        <v>16.972000000000001</v>
      </c>
      <c r="S43" s="38">
        <f t="shared" si="1"/>
        <v>7.0959932000000006</v>
      </c>
      <c r="T43" s="38">
        <f t="shared" si="2"/>
        <v>4.0563079999999996</v>
      </c>
      <c r="U43" s="38">
        <f t="shared" si="3"/>
        <v>0</v>
      </c>
      <c r="V43" s="38">
        <f t="shared" si="4"/>
        <v>0.86387479999999994</v>
      </c>
      <c r="W43" s="38">
        <f t="shared" si="5"/>
        <v>4.9558239999999998</v>
      </c>
    </row>
    <row r="44" spans="1:23">
      <c r="A44" s="8" t="s">
        <v>86</v>
      </c>
      <c r="B44" s="21">
        <v>17.032</v>
      </c>
      <c r="C44" s="21">
        <f t="shared" si="6"/>
        <v>17.032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v>7.1210791999999996</v>
      </c>
      <c r="K44" s="22">
        <v>4.0706479999999994</v>
      </c>
      <c r="L44" s="22">
        <v>0</v>
      </c>
      <c r="M44" s="22">
        <v>0.86692879999999994</v>
      </c>
      <c r="N44" s="22">
        <v>4.9733439999999991</v>
      </c>
      <c r="O44" s="22">
        <f t="shared" si="8"/>
        <v>17.032</v>
      </c>
      <c r="P44" s="23"/>
      <c r="Q44" s="40">
        <f t="shared" si="9"/>
        <v>17.032</v>
      </c>
      <c r="S44" s="38">
        <f t="shared" si="1"/>
        <v>7.1210791999999996</v>
      </c>
      <c r="T44" s="38">
        <f t="shared" si="2"/>
        <v>4.0706479999999994</v>
      </c>
      <c r="U44" s="38">
        <f t="shared" si="3"/>
        <v>0</v>
      </c>
      <c r="V44" s="38">
        <f t="shared" si="4"/>
        <v>0.86692879999999994</v>
      </c>
      <c r="W44" s="38">
        <f t="shared" si="5"/>
        <v>4.9733439999999991</v>
      </c>
    </row>
    <row r="45" spans="1:23">
      <c r="A45" s="8" t="s">
        <v>87</v>
      </c>
      <c r="B45" s="21">
        <v>15.38</v>
      </c>
      <c r="C45" s="21">
        <f t="shared" si="6"/>
        <v>15.38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v>6.4303779999999993</v>
      </c>
      <c r="K45" s="22">
        <v>3.6758199999999994</v>
      </c>
      <c r="L45" s="22">
        <v>0</v>
      </c>
      <c r="M45" s="22">
        <v>0.78284199999999993</v>
      </c>
      <c r="N45" s="22">
        <v>4.4909599999999994</v>
      </c>
      <c r="O45" s="22">
        <f t="shared" si="8"/>
        <v>15.38</v>
      </c>
      <c r="P45" s="23"/>
      <c r="Q45" s="40">
        <f t="shared" si="9"/>
        <v>15.38</v>
      </c>
      <c r="S45" s="38">
        <f t="shared" si="1"/>
        <v>6.4303779999999993</v>
      </c>
      <c r="T45" s="38">
        <f t="shared" si="2"/>
        <v>3.6758199999999994</v>
      </c>
      <c r="U45" s="38">
        <f t="shared" si="3"/>
        <v>0</v>
      </c>
      <c r="V45" s="38">
        <f t="shared" si="4"/>
        <v>0.78284199999999993</v>
      </c>
      <c r="W45" s="38">
        <f t="shared" si="5"/>
        <v>4.4909599999999994</v>
      </c>
    </row>
    <row r="46" spans="1:23">
      <c r="A46" s="8" t="s">
        <v>88</v>
      </c>
      <c r="B46" s="21">
        <v>15.32</v>
      </c>
      <c r="C46" s="21">
        <f t="shared" si="6"/>
        <v>15.32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v>6.4052919999999993</v>
      </c>
      <c r="K46" s="22">
        <v>3.6614799999999992</v>
      </c>
      <c r="L46" s="22">
        <v>0</v>
      </c>
      <c r="M46" s="22">
        <v>0.77978799999999981</v>
      </c>
      <c r="N46" s="22">
        <v>4.4734399999999992</v>
      </c>
      <c r="O46" s="22">
        <f t="shared" si="8"/>
        <v>15.32</v>
      </c>
      <c r="P46" s="23"/>
      <c r="Q46" s="40">
        <f t="shared" si="9"/>
        <v>15.32</v>
      </c>
      <c r="S46" s="38">
        <f t="shared" si="1"/>
        <v>6.4052919999999993</v>
      </c>
      <c r="T46" s="38">
        <f t="shared" si="2"/>
        <v>3.6614799999999992</v>
      </c>
      <c r="U46" s="38">
        <f t="shared" si="3"/>
        <v>0</v>
      </c>
      <c r="V46" s="38">
        <f t="shared" si="4"/>
        <v>0.77978799999999981</v>
      </c>
      <c r="W46" s="38">
        <f t="shared" si="5"/>
        <v>4.4734399999999992</v>
      </c>
    </row>
    <row r="47" spans="1:23">
      <c r="A47" s="8" t="s">
        <v>89</v>
      </c>
      <c r="B47" s="21">
        <v>16.684000000000001</v>
      </c>
      <c r="C47" s="21">
        <f t="shared" si="6"/>
        <v>16.684000000000001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v>6.9755804000000001</v>
      </c>
      <c r="K47" s="22">
        <v>3.9874759999999991</v>
      </c>
      <c r="L47" s="22">
        <v>0</v>
      </c>
      <c r="M47" s="22">
        <v>0.84921559999999985</v>
      </c>
      <c r="N47" s="22">
        <v>4.8717279999999992</v>
      </c>
      <c r="O47" s="22">
        <f t="shared" si="8"/>
        <v>16.684000000000001</v>
      </c>
      <c r="P47" s="23"/>
      <c r="Q47" s="40">
        <f t="shared" si="9"/>
        <v>16.684000000000001</v>
      </c>
      <c r="S47" s="38">
        <f t="shared" si="1"/>
        <v>6.9755804000000001</v>
      </c>
      <c r="T47" s="38">
        <f t="shared" si="2"/>
        <v>3.9874759999999991</v>
      </c>
      <c r="U47" s="38">
        <f t="shared" si="3"/>
        <v>0</v>
      </c>
      <c r="V47" s="38">
        <f t="shared" si="4"/>
        <v>0.84921559999999985</v>
      </c>
      <c r="W47" s="38">
        <f t="shared" si="5"/>
        <v>4.8717279999999992</v>
      </c>
    </row>
    <row r="48" spans="1:23">
      <c r="A48" s="8" t="s">
        <v>90</v>
      </c>
      <c r="B48" s="21">
        <v>16.936</v>
      </c>
      <c r="C48" s="21">
        <f t="shared" si="6"/>
        <v>16.936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v>7.0809415999999992</v>
      </c>
      <c r="K48" s="22">
        <v>4.0477039999999995</v>
      </c>
      <c r="L48" s="22">
        <v>0</v>
      </c>
      <c r="M48" s="22">
        <v>0.86204239999999988</v>
      </c>
      <c r="N48" s="22">
        <v>4.9453119999999995</v>
      </c>
      <c r="O48" s="22">
        <f t="shared" si="8"/>
        <v>16.936</v>
      </c>
      <c r="P48" s="23"/>
      <c r="Q48" s="40">
        <f t="shared" si="9"/>
        <v>16.936</v>
      </c>
      <c r="S48" s="38">
        <f t="shared" si="1"/>
        <v>7.0809415999999992</v>
      </c>
      <c r="T48" s="38">
        <f t="shared" si="2"/>
        <v>4.0477039999999995</v>
      </c>
      <c r="U48" s="38">
        <f t="shared" si="3"/>
        <v>0</v>
      </c>
      <c r="V48" s="38">
        <f t="shared" si="4"/>
        <v>0.86204239999999988</v>
      </c>
      <c r="W48" s="38">
        <f t="shared" si="5"/>
        <v>4.9453119999999995</v>
      </c>
    </row>
    <row r="49" spans="1:23">
      <c r="A49" s="8" t="s">
        <v>91</v>
      </c>
      <c r="B49" s="21">
        <v>17.032</v>
      </c>
      <c r="C49" s="21">
        <f t="shared" si="6"/>
        <v>17.032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v>7.1210791999999996</v>
      </c>
      <c r="K49" s="22">
        <v>4.0706479999999994</v>
      </c>
      <c r="L49" s="22">
        <v>0</v>
      </c>
      <c r="M49" s="22">
        <v>0.86692879999999994</v>
      </c>
      <c r="N49" s="22">
        <v>4.9733439999999991</v>
      </c>
      <c r="O49" s="22">
        <f t="shared" si="8"/>
        <v>17.032</v>
      </c>
      <c r="P49" s="23"/>
      <c r="Q49" s="40">
        <f t="shared" si="9"/>
        <v>17.032</v>
      </c>
      <c r="S49" s="38">
        <f t="shared" si="1"/>
        <v>7.1210791999999996</v>
      </c>
      <c r="T49" s="38">
        <f t="shared" si="2"/>
        <v>4.0706479999999994</v>
      </c>
      <c r="U49" s="38">
        <f t="shared" si="3"/>
        <v>0</v>
      </c>
      <c r="V49" s="38">
        <f t="shared" si="4"/>
        <v>0.86692879999999994</v>
      </c>
      <c r="W49" s="38">
        <f t="shared" si="5"/>
        <v>4.9733439999999991</v>
      </c>
    </row>
    <row r="50" spans="1:23">
      <c r="A50" s="8" t="s">
        <v>92</v>
      </c>
      <c r="B50" s="21">
        <v>17.952000000000002</v>
      </c>
      <c r="C50" s="21">
        <f t="shared" si="6"/>
        <v>17.952000000000002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v>7.5057312000000005</v>
      </c>
      <c r="K50" s="22">
        <v>4.2905279999999992</v>
      </c>
      <c r="L50" s="22">
        <v>0</v>
      </c>
      <c r="M50" s="22">
        <v>0.91375679999999992</v>
      </c>
      <c r="N50" s="22">
        <v>5.2419839999999995</v>
      </c>
      <c r="O50" s="22">
        <f t="shared" si="8"/>
        <v>17.952000000000002</v>
      </c>
      <c r="P50" s="23"/>
      <c r="Q50" s="40">
        <f t="shared" si="9"/>
        <v>17.952000000000002</v>
      </c>
      <c r="S50" s="38">
        <f t="shared" si="1"/>
        <v>7.5057312000000005</v>
      </c>
      <c r="T50" s="38">
        <f t="shared" si="2"/>
        <v>4.2905279999999992</v>
      </c>
      <c r="U50" s="38">
        <f t="shared" si="3"/>
        <v>0</v>
      </c>
      <c r="V50" s="38">
        <f t="shared" si="4"/>
        <v>0.91375679999999992</v>
      </c>
      <c r="W50" s="38">
        <f t="shared" si="5"/>
        <v>5.2419839999999995</v>
      </c>
    </row>
    <row r="51" spans="1:23">
      <c r="A51" s="8" t="s">
        <v>93</v>
      </c>
      <c r="B51" s="21">
        <v>18.739999999999998</v>
      </c>
      <c r="C51" s="21">
        <f t="shared" si="6"/>
        <v>18.739999999999998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v>7.8351939999999987</v>
      </c>
      <c r="K51" s="22">
        <v>4.4788599999999983</v>
      </c>
      <c r="L51" s="22">
        <v>0</v>
      </c>
      <c r="M51" s="22">
        <v>0.95386599999999977</v>
      </c>
      <c r="N51" s="22">
        <v>5.4720799999999992</v>
      </c>
      <c r="O51" s="22">
        <f t="shared" si="8"/>
        <v>18.739999999999998</v>
      </c>
      <c r="P51" s="23"/>
      <c r="Q51" s="40">
        <f t="shared" si="9"/>
        <v>18.739999999999998</v>
      </c>
      <c r="S51" s="38">
        <f t="shared" si="1"/>
        <v>7.8351939999999987</v>
      </c>
      <c r="T51" s="38">
        <f t="shared" si="2"/>
        <v>4.4788599999999983</v>
      </c>
      <c r="U51" s="38">
        <f t="shared" si="3"/>
        <v>0</v>
      </c>
      <c r="V51" s="38">
        <f t="shared" si="4"/>
        <v>0.95386599999999977</v>
      </c>
      <c r="W51" s="38">
        <f t="shared" si="5"/>
        <v>5.4720799999999992</v>
      </c>
    </row>
    <row r="52" spans="1:23">
      <c r="A52" s="8" t="s">
        <v>94</v>
      </c>
      <c r="B52" s="21">
        <v>18.315999999999999</v>
      </c>
      <c r="C52" s="21">
        <f t="shared" si="6"/>
        <v>18.315999999999999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v>7.6579195999999987</v>
      </c>
      <c r="K52" s="22">
        <v>4.3775239999999993</v>
      </c>
      <c r="L52" s="22">
        <v>0</v>
      </c>
      <c r="M52" s="22">
        <v>0.93228439999999979</v>
      </c>
      <c r="N52" s="22">
        <v>5.3482719999999988</v>
      </c>
      <c r="O52" s="22">
        <f t="shared" si="8"/>
        <v>18.315999999999999</v>
      </c>
      <c r="P52" s="23"/>
      <c r="Q52" s="40">
        <f t="shared" si="9"/>
        <v>18.315999999999999</v>
      </c>
      <c r="S52" s="38">
        <f t="shared" si="1"/>
        <v>7.6579195999999987</v>
      </c>
      <c r="T52" s="38">
        <f t="shared" si="2"/>
        <v>4.3775239999999993</v>
      </c>
      <c r="U52" s="38">
        <f t="shared" si="3"/>
        <v>0</v>
      </c>
      <c r="V52" s="38">
        <f t="shared" si="4"/>
        <v>0.93228439999999979</v>
      </c>
      <c r="W52" s="38">
        <f t="shared" si="5"/>
        <v>5.3482719999999988</v>
      </c>
    </row>
    <row r="53" spans="1:23">
      <c r="A53" s="8" t="s">
        <v>95</v>
      </c>
      <c r="B53" s="21">
        <v>17.643999999999998</v>
      </c>
      <c r="C53" s="21">
        <f t="shared" si="6"/>
        <v>17.643999999999998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v>7.3769563999999992</v>
      </c>
      <c r="K53" s="22">
        <v>4.2169159999999986</v>
      </c>
      <c r="L53" s="22">
        <v>0</v>
      </c>
      <c r="M53" s="22">
        <v>0.89807959999999987</v>
      </c>
      <c r="N53" s="22">
        <v>5.1520479999999989</v>
      </c>
      <c r="O53" s="22">
        <f t="shared" si="8"/>
        <v>17.643999999999998</v>
      </c>
      <c r="P53" s="23"/>
      <c r="Q53" s="40">
        <f t="shared" si="9"/>
        <v>17.643999999999998</v>
      </c>
      <c r="S53" s="38">
        <f t="shared" si="1"/>
        <v>7.3769563999999992</v>
      </c>
      <c r="T53" s="38">
        <f t="shared" si="2"/>
        <v>4.2169159999999986</v>
      </c>
      <c r="U53" s="38">
        <f t="shared" si="3"/>
        <v>0</v>
      </c>
      <c r="V53" s="38">
        <f t="shared" si="4"/>
        <v>0.89807959999999987</v>
      </c>
      <c r="W53" s="38">
        <f t="shared" si="5"/>
        <v>5.1520479999999989</v>
      </c>
    </row>
    <row r="54" spans="1:23">
      <c r="A54" s="8" t="s">
        <v>96</v>
      </c>
      <c r="B54" s="21">
        <v>17.143999999999998</v>
      </c>
      <c r="C54" s="21">
        <f t="shared" si="6"/>
        <v>17.143999999999998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v>7.1679063999999988</v>
      </c>
      <c r="K54" s="22">
        <v>4.0974159999999991</v>
      </c>
      <c r="L54" s="22">
        <v>0</v>
      </c>
      <c r="M54" s="22">
        <v>0.87262959999999978</v>
      </c>
      <c r="N54" s="22">
        <v>5.0060479999999989</v>
      </c>
      <c r="O54" s="22">
        <f t="shared" si="8"/>
        <v>17.143999999999998</v>
      </c>
      <c r="P54" s="23"/>
      <c r="Q54" s="40">
        <f t="shared" si="9"/>
        <v>17.143999999999998</v>
      </c>
      <c r="S54" s="38">
        <f t="shared" si="1"/>
        <v>7.1679063999999988</v>
      </c>
      <c r="T54" s="38">
        <f t="shared" si="2"/>
        <v>4.0974159999999991</v>
      </c>
      <c r="U54" s="38">
        <f t="shared" si="3"/>
        <v>0</v>
      </c>
      <c r="V54" s="38">
        <f t="shared" si="4"/>
        <v>0.87262959999999978</v>
      </c>
      <c r="W54" s="38">
        <f t="shared" si="5"/>
        <v>5.0060479999999989</v>
      </c>
    </row>
    <row r="55" spans="1:23">
      <c r="A55" s="8" t="s">
        <v>97</v>
      </c>
      <c r="B55" s="21">
        <v>18.28</v>
      </c>
      <c r="C55" s="21">
        <f t="shared" si="6"/>
        <v>18.28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v>7.642868</v>
      </c>
      <c r="K55" s="22">
        <v>4.3689199999999992</v>
      </c>
      <c r="L55" s="22">
        <v>0</v>
      </c>
      <c r="M55" s="22">
        <v>0.93045199999999995</v>
      </c>
      <c r="N55" s="22">
        <v>5.3377600000000003</v>
      </c>
      <c r="O55" s="22">
        <f t="shared" si="8"/>
        <v>18.28</v>
      </c>
      <c r="P55" s="23"/>
      <c r="Q55" s="40">
        <f t="shared" si="9"/>
        <v>18.28</v>
      </c>
      <c r="S55" s="38">
        <f t="shared" si="1"/>
        <v>7.642868</v>
      </c>
      <c r="T55" s="38">
        <f t="shared" si="2"/>
        <v>4.3689199999999992</v>
      </c>
      <c r="U55" s="38">
        <f t="shared" si="3"/>
        <v>0</v>
      </c>
      <c r="V55" s="38">
        <f t="shared" si="4"/>
        <v>0.93045199999999995</v>
      </c>
      <c r="W55" s="38">
        <f t="shared" si="5"/>
        <v>5.3377600000000003</v>
      </c>
    </row>
    <row r="56" spans="1:23">
      <c r="A56" s="8" t="s">
        <v>98</v>
      </c>
      <c r="B56" s="21">
        <v>19.143999999999998</v>
      </c>
      <c r="C56" s="21">
        <f t="shared" si="6"/>
        <v>19.143999999999998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v>8.0041063999999977</v>
      </c>
      <c r="K56" s="22">
        <v>4.5754159999999988</v>
      </c>
      <c r="L56" s="22">
        <v>0</v>
      </c>
      <c r="M56" s="22">
        <v>0.97442959999999967</v>
      </c>
      <c r="N56" s="22">
        <v>5.5900479999999986</v>
      </c>
      <c r="O56" s="22">
        <f t="shared" si="8"/>
        <v>19.143999999999998</v>
      </c>
      <c r="P56" s="23"/>
      <c r="Q56" s="40">
        <f t="shared" si="9"/>
        <v>19.143999999999998</v>
      </c>
      <c r="S56" s="38">
        <f t="shared" si="1"/>
        <v>8.0041063999999977</v>
      </c>
      <c r="T56" s="38">
        <f t="shared" si="2"/>
        <v>4.5754159999999988</v>
      </c>
      <c r="U56" s="38">
        <f t="shared" si="3"/>
        <v>0</v>
      </c>
      <c r="V56" s="38">
        <f t="shared" si="4"/>
        <v>0.97442959999999967</v>
      </c>
      <c r="W56" s="38">
        <f t="shared" si="5"/>
        <v>5.5900479999999986</v>
      </c>
    </row>
    <row r="57" spans="1:23">
      <c r="A57" s="8" t="s">
        <v>99</v>
      </c>
      <c r="B57" s="21">
        <v>17.911999999999999</v>
      </c>
      <c r="C57" s="21">
        <f t="shared" si="6"/>
        <v>17.911999999999999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v>7.4890071999999988</v>
      </c>
      <c r="K57" s="22">
        <v>4.2809679999999988</v>
      </c>
      <c r="L57" s="22">
        <v>0</v>
      </c>
      <c r="M57" s="22">
        <v>0.91172079999999978</v>
      </c>
      <c r="N57" s="22">
        <v>5.2303039999999994</v>
      </c>
      <c r="O57" s="22">
        <f t="shared" si="8"/>
        <v>17.911999999999999</v>
      </c>
      <c r="P57" s="23"/>
      <c r="Q57" s="40">
        <f t="shared" si="9"/>
        <v>17.911999999999999</v>
      </c>
      <c r="S57" s="38">
        <f t="shared" si="1"/>
        <v>7.4890071999999988</v>
      </c>
      <c r="T57" s="38">
        <f t="shared" si="2"/>
        <v>4.2809679999999988</v>
      </c>
      <c r="U57" s="38">
        <f t="shared" si="3"/>
        <v>0</v>
      </c>
      <c r="V57" s="38">
        <f t="shared" si="4"/>
        <v>0.91172079999999978</v>
      </c>
      <c r="W57" s="38">
        <f t="shared" si="5"/>
        <v>5.2303039999999994</v>
      </c>
    </row>
    <row r="58" spans="1:23">
      <c r="A58" s="8" t="s">
        <v>100</v>
      </c>
      <c r="B58" s="21">
        <v>15.86</v>
      </c>
      <c r="C58" s="21">
        <f t="shared" si="6"/>
        <v>15.86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v>6.6310659999999988</v>
      </c>
      <c r="K58" s="22">
        <v>3.7905399999999991</v>
      </c>
      <c r="L58" s="22">
        <v>0</v>
      </c>
      <c r="M58" s="22">
        <v>0.80727399999999983</v>
      </c>
      <c r="N58" s="22">
        <v>4.6311199999999992</v>
      </c>
      <c r="O58" s="22">
        <f t="shared" si="8"/>
        <v>15.86</v>
      </c>
      <c r="P58" s="23"/>
      <c r="Q58" s="40">
        <f t="shared" si="9"/>
        <v>15.86</v>
      </c>
      <c r="S58" s="38">
        <f t="shared" si="1"/>
        <v>6.6310659999999988</v>
      </c>
      <c r="T58" s="38">
        <f t="shared" si="2"/>
        <v>3.7905399999999991</v>
      </c>
      <c r="U58" s="38">
        <f t="shared" si="3"/>
        <v>0</v>
      </c>
      <c r="V58" s="38">
        <f t="shared" si="4"/>
        <v>0.80727399999999983</v>
      </c>
      <c r="W58" s="38">
        <f t="shared" si="5"/>
        <v>4.6311199999999992</v>
      </c>
    </row>
    <row r="59" spans="1:23">
      <c r="A59" s="8" t="s">
        <v>101</v>
      </c>
      <c r="B59" s="21">
        <v>16.82</v>
      </c>
      <c r="C59" s="21">
        <f t="shared" si="6"/>
        <v>16.82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v>7.0324419999999996</v>
      </c>
      <c r="K59" s="22">
        <v>4.0199799999999994</v>
      </c>
      <c r="L59" s="22">
        <v>0</v>
      </c>
      <c r="M59" s="22">
        <v>0.85613799999999984</v>
      </c>
      <c r="N59" s="22">
        <v>4.9114399999999989</v>
      </c>
      <c r="O59" s="22">
        <f t="shared" si="8"/>
        <v>16.82</v>
      </c>
      <c r="P59" s="23"/>
      <c r="Q59" s="40">
        <f t="shared" si="9"/>
        <v>16.82</v>
      </c>
      <c r="S59" s="38">
        <f t="shared" si="1"/>
        <v>7.0324419999999996</v>
      </c>
      <c r="T59" s="38">
        <f t="shared" si="2"/>
        <v>4.0199799999999994</v>
      </c>
      <c r="U59" s="38">
        <f t="shared" si="3"/>
        <v>0</v>
      </c>
      <c r="V59" s="38">
        <f t="shared" si="4"/>
        <v>0.85613799999999984</v>
      </c>
      <c r="W59" s="38">
        <f t="shared" si="5"/>
        <v>4.9114399999999989</v>
      </c>
    </row>
    <row r="60" spans="1:23">
      <c r="A60" s="8" t="s">
        <v>102</v>
      </c>
      <c r="B60" s="21">
        <v>16.588000000000001</v>
      </c>
      <c r="C60" s="21">
        <f t="shared" si="6"/>
        <v>16.588000000000001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v>6.9354427999999997</v>
      </c>
      <c r="K60" s="22">
        <v>3.9645319999999993</v>
      </c>
      <c r="L60" s="22">
        <v>0</v>
      </c>
      <c r="M60" s="22">
        <v>0.84432919999999989</v>
      </c>
      <c r="N60" s="22">
        <v>4.8436959999999996</v>
      </c>
      <c r="O60" s="22">
        <f t="shared" si="8"/>
        <v>16.588000000000001</v>
      </c>
      <c r="P60" s="23"/>
      <c r="Q60" s="40">
        <f t="shared" si="9"/>
        <v>16.588000000000001</v>
      </c>
      <c r="S60" s="38">
        <f t="shared" si="1"/>
        <v>6.9354427999999997</v>
      </c>
      <c r="T60" s="38">
        <f t="shared" si="2"/>
        <v>3.9645319999999993</v>
      </c>
      <c r="U60" s="38">
        <f t="shared" si="3"/>
        <v>0</v>
      </c>
      <c r="V60" s="38">
        <f t="shared" si="4"/>
        <v>0.84432919999999989</v>
      </c>
      <c r="W60" s="38">
        <f t="shared" si="5"/>
        <v>4.8436959999999996</v>
      </c>
    </row>
    <row r="61" spans="1:23">
      <c r="A61" s="8" t="s">
        <v>103</v>
      </c>
      <c r="B61" s="21">
        <v>16.82</v>
      </c>
      <c r="C61" s="21">
        <f t="shared" si="6"/>
        <v>16.82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v>7.0324419999999996</v>
      </c>
      <c r="K61" s="22">
        <v>4.0199799999999994</v>
      </c>
      <c r="L61" s="22">
        <v>0</v>
      </c>
      <c r="M61" s="22">
        <v>0.85613799999999984</v>
      </c>
      <c r="N61" s="22">
        <v>4.9114399999999989</v>
      </c>
      <c r="O61" s="22">
        <f t="shared" si="8"/>
        <v>16.82</v>
      </c>
      <c r="P61" s="23"/>
      <c r="Q61" s="40">
        <f t="shared" si="9"/>
        <v>16.82</v>
      </c>
      <c r="S61" s="38">
        <f t="shared" si="1"/>
        <v>7.0324419999999996</v>
      </c>
      <c r="T61" s="38">
        <f t="shared" si="2"/>
        <v>4.0199799999999994</v>
      </c>
      <c r="U61" s="38">
        <f t="shared" si="3"/>
        <v>0</v>
      </c>
      <c r="V61" s="38">
        <f t="shared" si="4"/>
        <v>0.85613799999999984</v>
      </c>
      <c r="W61" s="38">
        <f t="shared" si="5"/>
        <v>4.9114399999999989</v>
      </c>
    </row>
    <row r="62" spans="1:23">
      <c r="A62" s="8" t="s">
        <v>104</v>
      </c>
      <c r="B62" s="21">
        <v>16.148</v>
      </c>
      <c r="C62" s="21">
        <f t="shared" si="6"/>
        <v>16.148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v>6.7514787999999992</v>
      </c>
      <c r="K62" s="22">
        <v>3.8593719999999991</v>
      </c>
      <c r="L62" s="22">
        <v>0</v>
      </c>
      <c r="M62" s="22">
        <v>0.82193319999999992</v>
      </c>
      <c r="N62" s="22">
        <v>4.715215999999999</v>
      </c>
      <c r="O62" s="22">
        <f t="shared" si="8"/>
        <v>16.148</v>
      </c>
      <c r="P62" s="23"/>
      <c r="Q62" s="40">
        <f t="shared" si="9"/>
        <v>16.148</v>
      </c>
      <c r="S62" s="38">
        <f t="shared" si="1"/>
        <v>6.7514787999999992</v>
      </c>
      <c r="T62" s="38">
        <f t="shared" si="2"/>
        <v>3.8593719999999991</v>
      </c>
      <c r="U62" s="38">
        <f t="shared" si="3"/>
        <v>0</v>
      </c>
      <c r="V62" s="38">
        <f t="shared" si="4"/>
        <v>0.82193319999999992</v>
      </c>
      <c r="W62" s="38">
        <f t="shared" si="5"/>
        <v>4.715215999999999</v>
      </c>
    </row>
    <row r="63" spans="1:23">
      <c r="A63" s="8" t="s">
        <v>105</v>
      </c>
      <c r="B63" s="21">
        <v>15.38</v>
      </c>
      <c r="C63" s="21">
        <f t="shared" si="6"/>
        <v>15.38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v>6.4303779999999993</v>
      </c>
      <c r="K63" s="22">
        <v>3.6758199999999994</v>
      </c>
      <c r="L63" s="22">
        <v>0</v>
      </c>
      <c r="M63" s="22">
        <v>0.78284199999999993</v>
      </c>
      <c r="N63" s="22">
        <v>4.4909599999999994</v>
      </c>
      <c r="O63" s="22">
        <f t="shared" si="8"/>
        <v>15.38</v>
      </c>
      <c r="P63" s="23"/>
      <c r="Q63" s="40">
        <f t="shared" si="9"/>
        <v>15.38</v>
      </c>
      <c r="S63" s="38">
        <f t="shared" si="1"/>
        <v>6.4303779999999993</v>
      </c>
      <c r="T63" s="38">
        <f t="shared" si="2"/>
        <v>3.6758199999999994</v>
      </c>
      <c r="U63" s="38">
        <f t="shared" si="3"/>
        <v>0</v>
      </c>
      <c r="V63" s="38">
        <f t="shared" si="4"/>
        <v>0.78284199999999993</v>
      </c>
      <c r="W63" s="38">
        <f t="shared" si="5"/>
        <v>4.4909599999999994</v>
      </c>
    </row>
    <row r="64" spans="1:23">
      <c r="A64" s="8" t="s">
        <v>106</v>
      </c>
      <c r="B64" s="21">
        <v>16.167999999999999</v>
      </c>
      <c r="C64" s="21">
        <f t="shared" si="6"/>
        <v>16.167999999999999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v>6.7598407999999983</v>
      </c>
      <c r="K64" s="22">
        <v>3.8641519999999994</v>
      </c>
      <c r="L64" s="22">
        <v>0</v>
      </c>
      <c r="M64" s="22">
        <v>0.82295119999999988</v>
      </c>
      <c r="N64" s="22">
        <v>4.721055999999999</v>
      </c>
      <c r="O64" s="22">
        <f t="shared" si="8"/>
        <v>16.167999999999999</v>
      </c>
      <c r="P64" s="23"/>
      <c r="Q64" s="40">
        <f t="shared" si="9"/>
        <v>16.167999999999999</v>
      </c>
      <c r="S64" s="38">
        <f t="shared" si="1"/>
        <v>6.7598407999999983</v>
      </c>
      <c r="T64" s="38">
        <f t="shared" si="2"/>
        <v>3.8641519999999994</v>
      </c>
      <c r="U64" s="38">
        <f t="shared" si="3"/>
        <v>0</v>
      </c>
      <c r="V64" s="38">
        <f t="shared" si="4"/>
        <v>0.82295119999999988</v>
      </c>
      <c r="W64" s="38">
        <f t="shared" si="5"/>
        <v>4.721055999999999</v>
      </c>
    </row>
    <row r="65" spans="1:23">
      <c r="A65" s="8" t="s">
        <v>107</v>
      </c>
      <c r="B65" s="21">
        <v>15.82</v>
      </c>
      <c r="C65" s="21">
        <f t="shared" si="6"/>
        <v>15.82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v>6.6143419999999997</v>
      </c>
      <c r="K65" s="22">
        <v>3.7809799999999991</v>
      </c>
      <c r="L65" s="22">
        <v>0</v>
      </c>
      <c r="M65" s="22">
        <v>0.80523799999999979</v>
      </c>
      <c r="N65" s="22">
        <v>4.6194399999999991</v>
      </c>
      <c r="O65" s="22">
        <f t="shared" si="8"/>
        <v>15.82</v>
      </c>
      <c r="P65" s="23"/>
      <c r="Q65" s="40">
        <f t="shared" si="9"/>
        <v>15.82</v>
      </c>
      <c r="S65" s="38">
        <f t="shared" si="1"/>
        <v>6.6143419999999997</v>
      </c>
      <c r="T65" s="38">
        <f t="shared" si="2"/>
        <v>3.7809799999999991</v>
      </c>
      <c r="U65" s="38">
        <f t="shared" si="3"/>
        <v>0</v>
      </c>
      <c r="V65" s="38">
        <f t="shared" si="4"/>
        <v>0.80523799999999979</v>
      </c>
      <c r="W65" s="38">
        <f t="shared" si="5"/>
        <v>4.6194399999999991</v>
      </c>
    </row>
    <row r="66" spans="1:23">
      <c r="A66" s="8" t="s">
        <v>108</v>
      </c>
      <c r="B66" s="21">
        <v>16.204000000000001</v>
      </c>
      <c r="C66" s="21">
        <f t="shared" si="6"/>
        <v>16.204000000000001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v>6.7748923999999997</v>
      </c>
      <c r="K66" s="22">
        <v>3.8727559999999994</v>
      </c>
      <c r="L66" s="22">
        <v>0</v>
      </c>
      <c r="M66" s="22">
        <v>0.82478359999999984</v>
      </c>
      <c r="N66" s="22">
        <v>4.7315679999999993</v>
      </c>
      <c r="O66" s="22">
        <f t="shared" si="8"/>
        <v>16.204000000000001</v>
      </c>
      <c r="P66" s="23"/>
      <c r="Q66" s="40">
        <f t="shared" si="9"/>
        <v>16.204000000000001</v>
      </c>
      <c r="S66" s="38">
        <f t="shared" si="1"/>
        <v>6.7748923999999997</v>
      </c>
      <c r="T66" s="38">
        <f t="shared" si="2"/>
        <v>3.8727559999999994</v>
      </c>
      <c r="U66" s="38">
        <f t="shared" si="3"/>
        <v>0</v>
      </c>
      <c r="V66" s="38">
        <f t="shared" si="4"/>
        <v>0.82478359999999984</v>
      </c>
      <c r="W66" s="38">
        <f t="shared" si="5"/>
        <v>4.7315679999999993</v>
      </c>
    </row>
    <row r="67" spans="1:23">
      <c r="A67" s="8" t="s">
        <v>109</v>
      </c>
      <c r="B67" s="21">
        <v>15.82</v>
      </c>
      <c r="C67" s="21">
        <f t="shared" si="6"/>
        <v>15.82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v>6.6143419999999997</v>
      </c>
      <c r="K67" s="22">
        <v>3.7809799999999991</v>
      </c>
      <c r="L67" s="22">
        <v>0</v>
      </c>
      <c r="M67" s="22">
        <v>0.80523799999999979</v>
      </c>
      <c r="N67" s="22">
        <v>4.6194399999999991</v>
      </c>
      <c r="O67" s="22">
        <f t="shared" si="8"/>
        <v>15.82</v>
      </c>
      <c r="P67" s="23"/>
      <c r="Q67" s="40">
        <f t="shared" si="9"/>
        <v>15.82</v>
      </c>
      <c r="S67" s="38">
        <f t="shared" ref="S67" si="10">J67</f>
        <v>6.6143419999999997</v>
      </c>
      <c r="T67" s="38">
        <f t="shared" ref="T67" si="11">K67</f>
        <v>3.7809799999999991</v>
      </c>
      <c r="U67" s="38">
        <f t="shared" ref="U67" si="12">L67</f>
        <v>0</v>
      </c>
      <c r="V67" s="38">
        <f t="shared" ref="V67" si="13">M67</f>
        <v>0.80523799999999979</v>
      </c>
      <c r="W67" s="38">
        <f t="shared" ref="W67" si="14">N67</f>
        <v>4.6194399999999991</v>
      </c>
    </row>
    <row r="68" spans="1:23">
      <c r="A68" s="8" t="s">
        <v>110</v>
      </c>
      <c r="B68" s="21">
        <v>16.128</v>
      </c>
      <c r="C68" s="21">
        <f t="shared" ref="C68:C98" si="15">B68</f>
        <v>16.128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16">SUM(D68:H68)</f>
        <v>100.00000000000001</v>
      </c>
      <c r="J68" s="22">
        <v>6.7431167999999992</v>
      </c>
      <c r="K68" s="22">
        <v>3.8545919999999989</v>
      </c>
      <c r="L68" s="22">
        <v>0</v>
      </c>
      <c r="M68" s="22">
        <v>0.82091519999999996</v>
      </c>
      <c r="N68" s="22">
        <v>4.7093759999999989</v>
      </c>
      <c r="O68" s="22">
        <f t="shared" ref="O68:O98" si="17">$C68*I68/$I68</f>
        <v>16.128</v>
      </c>
      <c r="P68" s="23"/>
      <c r="Q68" s="40">
        <f t="shared" ref="Q68:Q98" si="18">O68+P68</f>
        <v>16.128</v>
      </c>
      <c r="S68" s="38">
        <f>J68</f>
        <v>6.7431167999999992</v>
      </c>
      <c r="T68" s="38">
        <f t="shared" ref="T68:W68" si="19">K68</f>
        <v>3.8545919999999989</v>
      </c>
      <c r="U68" s="38">
        <f t="shared" si="19"/>
        <v>0</v>
      </c>
      <c r="V68" s="38">
        <f t="shared" si="19"/>
        <v>0.82091519999999996</v>
      </c>
      <c r="W68" s="38">
        <f t="shared" si="19"/>
        <v>4.7093759999999989</v>
      </c>
    </row>
    <row r="69" spans="1:23">
      <c r="A69" s="8" t="s">
        <v>111</v>
      </c>
      <c r="B69" s="21">
        <v>14.92</v>
      </c>
      <c r="C69" s="21">
        <f t="shared" si="15"/>
        <v>14.92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16"/>
        <v>100.00000000000001</v>
      </c>
      <c r="J69" s="22">
        <v>6.2380519999999988</v>
      </c>
      <c r="K69" s="22">
        <v>3.5658799999999991</v>
      </c>
      <c r="L69" s="22">
        <v>0</v>
      </c>
      <c r="M69" s="22">
        <v>0.75942799999999977</v>
      </c>
      <c r="N69" s="22">
        <v>4.3566399999999996</v>
      </c>
      <c r="O69" s="22">
        <f t="shared" si="17"/>
        <v>14.92</v>
      </c>
      <c r="P69" s="23"/>
      <c r="Q69" s="40">
        <f t="shared" si="18"/>
        <v>14.92</v>
      </c>
      <c r="S69" s="38">
        <f t="shared" ref="S69:S98" si="20">J69</f>
        <v>6.2380519999999988</v>
      </c>
      <c r="T69" s="38">
        <f t="shared" ref="T69:T98" si="21">K69</f>
        <v>3.5658799999999991</v>
      </c>
      <c r="U69" s="38">
        <f t="shared" ref="U69:U98" si="22">L69</f>
        <v>0</v>
      </c>
      <c r="V69" s="38">
        <f t="shared" ref="V69:V98" si="23">M69</f>
        <v>0.75942799999999977</v>
      </c>
      <c r="W69" s="38">
        <f t="shared" ref="W69:W98" si="24">N69</f>
        <v>4.3566399999999996</v>
      </c>
    </row>
    <row r="70" spans="1:23">
      <c r="A70" s="8" t="s">
        <v>112</v>
      </c>
      <c r="B70" s="21">
        <v>13.228</v>
      </c>
      <c r="C70" s="21">
        <f t="shared" si="15"/>
        <v>13.228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16"/>
        <v>100.00000000000001</v>
      </c>
      <c r="J70" s="22">
        <v>5.5306267999999994</v>
      </c>
      <c r="K70" s="22">
        <v>3.1614919999999991</v>
      </c>
      <c r="L70" s="22">
        <v>0</v>
      </c>
      <c r="M70" s="22">
        <v>0.67330519999999983</v>
      </c>
      <c r="N70" s="22">
        <v>3.8625759999999993</v>
      </c>
      <c r="O70" s="22">
        <f t="shared" si="17"/>
        <v>13.228</v>
      </c>
      <c r="P70" s="23"/>
      <c r="Q70" s="40">
        <f t="shared" si="18"/>
        <v>13.228</v>
      </c>
      <c r="S70" s="38">
        <f t="shared" si="20"/>
        <v>5.5306267999999994</v>
      </c>
      <c r="T70" s="38">
        <f t="shared" si="21"/>
        <v>3.1614919999999991</v>
      </c>
      <c r="U70" s="38">
        <f t="shared" si="22"/>
        <v>0</v>
      </c>
      <c r="V70" s="38">
        <f t="shared" si="23"/>
        <v>0.67330519999999983</v>
      </c>
      <c r="W70" s="38">
        <f t="shared" si="24"/>
        <v>3.8625759999999993</v>
      </c>
    </row>
    <row r="71" spans="1:23">
      <c r="A71" s="8" t="s">
        <v>113</v>
      </c>
      <c r="B71" s="21">
        <v>11.808</v>
      </c>
      <c r="C71" s="21">
        <f t="shared" si="15"/>
        <v>11.808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16"/>
        <v>100.00000000000001</v>
      </c>
      <c r="J71" s="22">
        <v>4.9369247999999999</v>
      </c>
      <c r="K71" s="22">
        <v>2.8221119999999993</v>
      </c>
      <c r="L71" s="22">
        <v>0</v>
      </c>
      <c r="M71" s="22">
        <v>0.60102719999999987</v>
      </c>
      <c r="N71" s="22">
        <v>3.447935999999999</v>
      </c>
      <c r="O71" s="22">
        <f t="shared" si="17"/>
        <v>11.808</v>
      </c>
      <c r="P71" s="23"/>
      <c r="Q71" s="40">
        <f t="shared" si="18"/>
        <v>11.808</v>
      </c>
      <c r="S71" s="38">
        <f t="shared" si="20"/>
        <v>4.9369247999999999</v>
      </c>
      <c r="T71" s="38">
        <f t="shared" si="21"/>
        <v>2.8221119999999993</v>
      </c>
      <c r="U71" s="38">
        <f t="shared" si="22"/>
        <v>0</v>
      </c>
      <c r="V71" s="38">
        <f t="shared" si="23"/>
        <v>0.60102719999999987</v>
      </c>
      <c r="W71" s="38">
        <f t="shared" si="24"/>
        <v>3.447935999999999</v>
      </c>
    </row>
    <row r="72" spans="1:23">
      <c r="A72" s="8" t="s">
        <v>114</v>
      </c>
      <c r="B72" s="21">
        <v>11.288</v>
      </c>
      <c r="C72" s="21">
        <f t="shared" si="15"/>
        <v>11.288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16"/>
        <v>100.00000000000001</v>
      </c>
      <c r="J72" s="22">
        <v>4.7195127999999995</v>
      </c>
      <c r="K72" s="22">
        <v>2.6978319999999991</v>
      </c>
      <c r="L72" s="22">
        <v>0</v>
      </c>
      <c r="M72" s="22">
        <v>0.57455919999999994</v>
      </c>
      <c r="N72" s="22">
        <v>3.2960959999999995</v>
      </c>
      <c r="O72" s="22">
        <f t="shared" si="17"/>
        <v>11.288</v>
      </c>
      <c r="P72" s="23"/>
      <c r="Q72" s="40">
        <f t="shared" si="18"/>
        <v>11.288</v>
      </c>
      <c r="S72" s="38">
        <f t="shared" si="20"/>
        <v>4.7195127999999995</v>
      </c>
      <c r="T72" s="38">
        <f t="shared" si="21"/>
        <v>2.6978319999999991</v>
      </c>
      <c r="U72" s="38">
        <f t="shared" si="22"/>
        <v>0</v>
      </c>
      <c r="V72" s="38">
        <f t="shared" si="23"/>
        <v>0.57455919999999994</v>
      </c>
      <c r="W72" s="38">
        <f t="shared" si="24"/>
        <v>3.2960959999999995</v>
      </c>
    </row>
    <row r="73" spans="1:23">
      <c r="A73" s="8" t="s">
        <v>115</v>
      </c>
      <c r="B73" s="21">
        <v>8.9480000000000004</v>
      </c>
      <c r="C73" s="21">
        <f t="shared" si="15"/>
        <v>8.9480000000000004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16"/>
        <v>100.00000000000001</v>
      </c>
      <c r="J73" s="22">
        <v>3.7411588</v>
      </c>
      <c r="K73" s="22">
        <v>2.1385719999999999</v>
      </c>
      <c r="L73" s="22">
        <v>0</v>
      </c>
      <c r="M73" s="22">
        <v>0.45545319999999995</v>
      </c>
      <c r="N73" s="22">
        <v>2.612816</v>
      </c>
      <c r="O73" s="22">
        <f t="shared" si="17"/>
        <v>8.9480000000000004</v>
      </c>
      <c r="P73" s="23"/>
      <c r="Q73" s="40">
        <f t="shared" si="18"/>
        <v>8.9480000000000004</v>
      </c>
      <c r="S73" s="38">
        <f t="shared" si="20"/>
        <v>3.7411588</v>
      </c>
      <c r="T73" s="38">
        <f t="shared" si="21"/>
        <v>2.1385719999999999</v>
      </c>
      <c r="U73" s="38">
        <f t="shared" si="22"/>
        <v>0</v>
      </c>
      <c r="V73" s="38">
        <f t="shared" si="23"/>
        <v>0.45545319999999995</v>
      </c>
      <c r="W73" s="38">
        <f t="shared" si="24"/>
        <v>2.612816</v>
      </c>
    </row>
    <row r="74" spans="1:23">
      <c r="A74" s="8" t="s">
        <v>116</v>
      </c>
      <c r="B74" s="21">
        <v>7.68</v>
      </c>
      <c r="C74" s="21">
        <f t="shared" si="15"/>
        <v>7.68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16"/>
        <v>100.00000000000001</v>
      </c>
      <c r="J74" s="22">
        <v>3.2110079999999996</v>
      </c>
      <c r="K74" s="22">
        <v>1.8355199999999996</v>
      </c>
      <c r="L74" s="22">
        <v>0</v>
      </c>
      <c r="M74" s="22">
        <v>0.39091199999999993</v>
      </c>
      <c r="N74" s="22">
        <v>2.2425599999999997</v>
      </c>
      <c r="O74" s="22">
        <f t="shared" si="17"/>
        <v>7.68</v>
      </c>
      <c r="P74" s="23"/>
      <c r="Q74" s="40">
        <f t="shared" si="18"/>
        <v>7.68</v>
      </c>
      <c r="S74" s="38">
        <f t="shared" si="20"/>
        <v>3.2110079999999996</v>
      </c>
      <c r="T74" s="38">
        <f t="shared" si="21"/>
        <v>1.8355199999999996</v>
      </c>
      <c r="U74" s="38">
        <f t="shared" si="22"/>
        <v>0</v>
      </c>
      <c r="V74" s="38">
        <f t="shared" si="23"/>
        <v>0.39091199999999993</v>
      </c>
      <c r="W74" s="38">
        <f t="shared" si="24"/>
        <v>2.2425599999999997</v>
      </c>
    </row>
    <row r="75" spans="1:23">
      <c r="A75" s="8" t="s">
        <v>117</v>
      </c>
      <c r="B75" s="21">
        <v>6.9880000000000004</v>
      </c>
      <c r="C75" s="21">
        <f t="shared" si="15"/>
        <v>6.9880000000000004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16"/>
        <v>100.00000000000001</v>
      </c>
      <c r="J75" s="22">
        <v>2.9216828000000001</v>
      </c>
      <c r="K75" s="22">
        <v>1.6701319999999999</v>
      </c>
      <c r="L75" s="22">
        <v>0</v>
      </c>
      <c r="M75" s="22">
        <v>0.35568919999999993</v>
      </c>
      <c r="N75" s="22">
        <v>2.0404959999999996</v>
      </c>
      <c r="O75" s="22">
        <f t="shared" si="17"/>
        <v>6.9880000000000004</v>
      </c>
      <c r="P75" s="23"/>
      <c r="Q75" s="40">
        <f t="shared" si="18"/>
        <v>6.9880000000000004</v>
      </c>
      <c r="S75" s="38">
        <f t="shared" si="20"/>
        <v>2.9216828000000001</v>
      </c>
      <c r="T75" s="38">
        <f t="shared" si="21"/>
        <v>1.6701319999999999</v>
      </c>
      <c r="U75" s="38">
        <f t="shared" si="22"/>
        <v>0</v>
      </c>
      <c r="V75" s="38">
        <f t="shared" si="23"/>
        <v>0.35568919999999993</v>
      </c>
      <c r="W75" s="38">
        <f t="shared" si="24"/>
        <v>2.0404959999999996</v>
      </c>
    </row>
    <row r="76" spans="1:23">
      <c r="A76" s="8" t="s">
        <v>118</v>
      </c>
      <c r="B76" s="21">
        <v>6.2960000000000003</v>
      </c>
      <c r="C76" s="21">
        <f t="shared" si="15"/>
        <v>6.2960000000000003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16"/>
        <v>100.00000000000001</v>
      </c>
      <c r="J76" s="22">
        <v>2.6323575999999997</v>
      </c>
      <c r="K76" s="22">
        <v>1.5047439999999999</v>
      </c>
      <c r="L76" s="22">
        <v>0</v>
      </c>
      <c r="M76" s="22">
        <v>0.32046639999999998</v>
      </c>
      <c r="N76" s="22">
        <v>1.8384319999999996</v>
      </c>
      <c r="O76" s="22">
        <f t="shared" si="17"/>
        <v>6.2960000000000003</v>
      </c>
      <c r="P76" s="23"/>
      <c r="Q76" s="40">
        <f t="shared" si="18"/>
        <v>6.2960000000000003</v>
      </c>
      <c r="S76" s="38">
        <f t="shared" si="20"/>
        <v>2.6323575999999997</v>
      </c>
      <c r="T76" s="38">
        <f t="shared" si="21"/>
        <v>1.5047439999999999</v>
      </c>
      <c r="U76" s="38">
        <f t="shared" si="22"/>
        <v>0</v>
      </c>
      <c r="V76" s="38">
        <f t="shared" si="23"/>
        <v>0.32046639999999998</v>
      </c>
      <c r="W76" s="38">
        <f t="shared" si="24"/>
        <v>1.8384319999999996</v>
      </c>
    </row>
    <row r="77" spans="1:23">
      <c r="A77" s="8" t="s">
        <v>119</v>
      </c>
      <c r="B77" s="21">
        <v>6.4320000000000004</v>
      </c>
      <c r="C77" s="21">
        <f t="shared" si="15"/>
        <v>6.4320000000000004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16"/>
        <v>100.00000000000001</v>
      </c>
      <c r="J77" s="22">
        <v>2.6892192000000001</v>
      </c>
      <c r="K77" s="22">
        <v>1.5372479999999997</v>
      </c>
      <c r="L77" s="22">
        <v>0</v>
      </c>
      <c r="M77" s="22">
        <v>0.32738879999999998</v>
      </c>
      <c r="N77" s="22">
        <v>1.8781439999999998</v>
      </c>
      <c r="O77" s="22">
        <f t="shared" si="17"/>
        <v>6.4320000000000004</v>
      </c>
      <c r="P77" s="23"/>
      <c r="Q77" s="40">
        <f t="shared" si="18"/>
        <v>6.4320000000000004</v>
      </c>
      <c r="S77" s="38">
        <f t="shared" si="20"/>
        <v>2.6892192000000001</v>
      </c>
      <c r="T77" s="38">
        <f t="shared" si="21"/>
        <v>1.5372479999999997</v>
      </c>
      <c r="U77" s="38">
        <f t="shared" si="22"/>
        <v>0</v>
      </c>
      <c r="V77" s="38">
        <f t="shared" si="23"/>
        <v>0.32738879999999998</v>
      </c>
      <c r="W77" s="38">
        <f t="shared" si="24"/>
        <v>1.8781439999999998</v>
      </c>
    </row>
    <row r="78" spans="1:23">
      <c r="A78" s="8" t="s">
        <v>120</v>
      </c>
      <c r="B78" s="21">
        <v>6.5839999999999996</v>
      </c>
      <c r="C78" s="21">
        <f t="shared" si="15"/>
        <v>6.5839999999999996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16"/>
        <v>100.00000000000001</v>
      </c>
      <c r="J78" s="22">
        <v>2.7527703999999997</v>
      </c>
      <c r="K78" s="22">
        <v>1.5735759999999996</v>
      </c>
      <c r="L78" s="22">
        <v>0</v>
      </c>
      <c r="M78" s="22">
        <v>0.33512559999999997</v>
      </c>
      <c r="N78" s="22">
        <v>1.9225279999999996</v>
      </c>
      <c r="O78" s="22">
        <f t="shared" si="17"/>
        <v>6.5839999999999996</v>
      </c>
      <c r="P78" s="23"/>
      <c r="Q78" s="40">
        <f t="shared" si="18"/>
        <v>6.5839999999999996</v>
      </c>
      <c r="S78" s="38">
        <f t="shared" si="20"/>
        <v>2.7527703999999997</v>
      </c>
      <c r="T78" s="38">
        <f t="shared" si="21"/>
        <v>1.5735759999999996</v>
      </c>
      <c r="U78" s="38">
        <f t="shared" si="22"/>
        <v>0</v>
      </c>
      <c r="V78" s="38">
        <f t="shared" si="23"/>
        <v>0.33512559999999997</v>
      </c>
      <c r="W78" s="38">
        <f t="shared" si="24"/>
        <v>1.9225279999999996</v>
      </c>
    </row>
    <row r="79" spans="1:23">
      <c r="A79" s="8" t="s">
        <v>121</v>
      </c>
      <c r="B79" s="21">
        <v>4.8959999999999999</v>
      </c>
      <c r="C79" s="21">
        <f t="shared" si="15"/>
        <v>4.8959999999999999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16"/>
        <v>100.00000000000001</v>
      </c>
      <c r="J79" s="22">
        <v>2.0470175999999998</v>
      </c>
      <c r="K79" s="22">
        <v>1.1701439999999999</v>
      </c>
      <c r="L79" s="22">
        <v>0</v>
      </c>
      <c r="M79" s="22">
        <v>0.24920639999999994</v>
      </c>
      <c r="N79" s="22">
        <v>1.4296319999999998</v>
      </c>
      <c r="O79" s="22">
        <f t="shared" si="17"/>
        <v>4.8959999999999999</v>
      </c>
      <c r="P79" s="23"/>
      <c r="Q79" s="40">
        <f t="shared" si="18"/>
        <v>4.8959999999999999</v>
      </c>
      <c r="S79" s="38">
        <f t="shared" si="20"/>
        <v>2.0470175999999998</v>
      </c>
      <c r="T79" s="38">
        <f t="shared" si="21"/>
        <v>1.1701439999999999</v>
      </c>
      <c r="U79" s="38">
        <f t="shared" si="22"/>
        <v>0</v>
      </c>
      <c r="V79" s="38">
        <f t="shared" si="23"/>
        <v>0.24920639999999994</v>
      </c>
      <c r="W79" s="38">
        <f t="shared" si="24"/>
        <v>1.4296319999999998</v>
      </c>
    </row>
    <row r="80" spans="1:23">
      <c r="A80" s="8" t="s">
        <v>122</v>
      </c>
      <c r="B80" s="21">
        <v>4.4359999999999999</v>
      </c>
      <c r="C80" s="21">
        <f t="shared" si="15"/>
        <v>4.4359999999999999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16"/>
        <v>100.00000000000001</v>
      </c>
      <c r="J80" s="22">
        <v>1.8546916</v>
      </c>
      <c r="K80" s="22">
        <v>1.0602039999999997</v>
      </c>
      <c r="L80" s="22">
        <v>0</v>
      </c>
      <c r="M80" s="22">
        <v>0.22579239999999995</v>
      </c>
      <c r="N80" s="22">
        <v>1.2953119999999996</v>
      </c>
      <c r="O80" s="22">
        <f t="shared" si="17"/>
        <v>4.4359999999999999</v>
      </c>
      <c r="P80" s="23"/>
      <c r="Q80" s="40">
        <f t="shared" si="18"/>
        <v>4.4359999999999999</v>
      </c>
      <c r="S80" s="38">
        <f t="shared" si="20"/>
        <v>1.8546916</v>
      </c>
      <c r="T80" s="38">
        <f t="shared" si="21"/>
        <v>1.0602039999999997</v>
      </c>
      <c r="U80" s="38">
        <f t="shared" si="22"/>
        <v>0</v>
      </c>
      <c r="V80" s="38">
        <f t="shared" si="23"/>
        <v>0.22579239999999995</v>
      </c>
      <c r="W80" s="38">
        <f t="shared" si="24"/>
        <v>1.2953119999999996</v>
      </c>
    </row>
    <row r="81" spans="1:23">
      <c r="A81" s="8" t="s">
        <v>123</v>
      </c>
      <c r="B81" s="21">
        <v>4.6479999999999997</v>
      </c>
      <c r="C81" s="21">
        <f t="shared" si="15"/>
        <v>4.6479999999999997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16"/>
        <v>100.00000000000001</v>
      </c>
      <c r="J81" s="22">
        <v>1.9433287999999995</v>
      </c>
      <c r="K81" s="22">
        <v>1.1108719999999996</v>
      </c>
      <c r="L81" s="22">
        <v>0</v>
      </c>
      <c r="M81" s="22">
        <v>0.23658319999999994</v>
      </c>
      <c r="N81" s="22">
        <v>1.3572159999999998</v>
      </c>
      <c r="O81" s="22">
        <f t="shared" si="17"/>
        <v>4.6479999999999997</v>
      </c>
      <c r="P81" s="23"/>
      <c r="Q81" s="40">
        <f t="shared" si="18"/>
        <v>4.6479999999999997</v>
      </c>
      <c r="S81" s="38">
        <f t="shared" si="20"/>
        <v>1.9433287999999995</v>
      </c>
      <c r="T81" s="38">
        <f t="shared" si="21"/>
        <v>1.1108719999999996</v>
      </c>
      <c r="U81" s="38">
        <f t="shared" si="22"/>
        <v>0</v>
      </c>
      <c r="V81" s="38">
        <f t="shared" si="23"/>
        <v>0.23658319999999994</v>
      </c>
      <c r="W81" s="38">
        <f t="shared" si="24"/>
        <v>1.3572159999999998</v>
      </c>
    </row>
    <row r="82" spans="1:23">
      <c r="A82" s="8" t="s">
        <v>124</v>
      </c>
      <c r="B82" s="21">
        <v>5.6639999999999997</v>
      </c>
      <c r="C82" s="21">
        <f t="shared" si="15"/>
        <v>5.6639999999999997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16"/>
        <v>100.00000000000001</v>
      </c>
      <c r="J82" s="22">
        <v>2.3681183999999997</v>
      </c>
      <c r="K82" s="22">
        <v>1.3536959999999998</v>
      </c>
      <c r="L82" s="22">
        <v>0</v>
      </c>
      <c r="M82" s="22">
        <v>0.28829759999999993</v>
      </c>
      <c r="N82" s="22">
        <v>1.6538879999999996</v>
      </c>
      <c r="O82" s="22">
        <f t="shared" si="17"/>
        <v>5.6639999999999997</v>
      </c>
      <c r="P82" s="23"/>
      <c r="Q82" s="40">
        <f t="shared" si="18"/>
        <v>5.6639999999999997</v>
      </c>
      <c r="S82" s="38">
        <f t="shared" si="20"/>
        <v>2.3681183999999997</v>
      </c>
      <c r="T82" s="38">
        <f t="shared" si="21"/>
        <v>1.3536959999999998</v>
      </c>
      <c r="U82" s="38">
        <f t="shared" si="22"/>
        <v>0</v>
      </c>
      <c r="V82" s="38">
        <f t="shared" si="23"/>
        <v>0.28829759999999993</v>
      </c>
      <c r="W82" s="38">
        <f t="shared" si="24"/>
        <v>1.6538879999999996</v>
      </c>
    </row>
    <row r="83" spans="1:23">
      <c r="A83" s="8" t="s">
        <v>125</v>
      </c>
      <c r="B83" s="21">
        <v>6.1840000000000002</v>
      </c>
      <c r="C83" s="21">
        <f t="shared" si="15"/>
        <v>6.1840000000000002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16"/>
        <v>100.00000000000001</v>
      </c>
      <c r="J83" s="22">
        <v>2.5855303999999997</v>
      </c>
      <c r="K83" s="22">
        <v>1.4779759999999997</v>
      </c>
      <c r="L83" s="22">
        <v>0</v>
      </c>
      <c r="M83" s="22">
        <v>0.31476559999999992</v>
      </c>
      <c r="N83" s="22">
        <v>1.8057279999999998</v>
      </c>
      <c r="O83" s="22">
        <f t="shared" si="17"/>
        <v>6.1840000000000002</v>
      </c>
      <c r="P83" s="23"/>
      <c r="Q83" s="40">
        <f t="shared" si="18"/>
        <v>6.1840000000000002</v>
      </c>
      <c r="S83" s="38">
        <f t="shared" si="20"/>
        <v>2.5855303999999997</v>
      </c>
      <c r="T83" s="38">
        <f t="shared" si="21"/>
        <v>1.4779759999999997</v>
      </c>
      <c r="U83" s="38">
        <f t="shared" si="22"/>
        <v>0</v>
      </c>
      <c r="V83" s="38">
        <f t="shared" si="23"/>
        <v>0.31476559999999992</v>
      </c>
      <c r="W83" s="38">
        <f t="shared" si="24"/>
        <v>1.8057279999999998</v>
      </c>
    </row>
    <row r="84" spans="1:23">
      <c r="A84" s="8" t="s">
        <v>126</v>
      </c>
      <c r="B84" s="21">
        <v>6.4320000000000004</v>
      </c>
      <c r="C84" s="21">
        <f t="shared" si="15"/>
        <v>6.4320000000000004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16"/>
        <v>100.00000000000001</v>
      </c>
      <c r="J84" s="22">
        <v>2.6892192000000001</v>
      </c>
      <c r="K84" s="22">
        <v>1.5372479999999997</v>
      </c>
      <c r="L84" s="22">
        <v>0</v>
      </c>
      <c r="M84" s="22">
        <v>0.32738879999999998</v>
      </c>
      <c r="N84" s="22">
        <v>1.8781439999999998</v>
      </c>
      <c r="O84" s="22">
        <f t="shared" si="17"/>
        <v>6.4320000000000004</v>
      </c>
      <c r="P84" s="23"/>
      <c r="Q84" s="40">
        <f t="shared" si="18"/>
        <v>6.4320000000000004</v>
      </c>
      <c r="S84" s="38">
        <f t="shared" si="20"/>
        <v>2.6892192000000001</v>
      </c>
      <c r="T84" s="38">
        <f t="shared" si="21"/>
        <v>1.5372479999999997</v>
      </c>
      <c r="U84" s="38">
        <f t="shared" si="22"/>
        <v>0</v>
      </c>
      <c r="V84" s="38">
        <f t="shared" si="23"/>
        <v>0.32738879999999998</v>
      </c>
      <c r="W84" s="38">
        <f t="shared" si="24"/>
        <v>1.8781439999999998</v>
      </c>
    </row>
    <row r="85" spans="1:23">
      <c r="A85" s="8" t="s">
        <v>127</v>
      </c>
      <c r="B85" s="21">
        <v>6.968</v>
      </c>
      <c r="C85" s="21">
        <f t="shared" si="15"/>
        <v>6.968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16"/>
        <v>100.00000000000001</v>
      </c>
      <c r="J85" s="22">
        <v>2.9133207999999997</v>
      </c>
      <c r="K85" s="22">
        <v>1.6653519999999997</v>
      </c>
      <c r="L85" s="22">
        <v>0</v>
      </c>
      <c r="M85" s="22">
        <v>0.35467119999999996</v>
      </c>
      <c r="N85" s="22">
        <v>2.0346559999999996</v>
      </c>
      <c r="O85" s="22">
        <f t="shared" si="17"/>
        <v>6.968</v>
      </c>
      <c r="P85" s="23"/>
      <c r="Q85" s="40">
        <f t="shared" si="18"/>
        <v>6.968</v>
      </c>
      <c r="S85" s="38">
        <f t="shared" si="20"/>
        <v>2.9133207999999997</v>
      </c>
      <c r="T85" s="38">
        <f t="shared" si="21"/>
        <v>1.6653519999999997</v>
      </c>
      <c r="U85" s="38">
        <f t="shared" si="22"/>
        <v>0</v>
      </c>
      <c r="V85" s="38">
        <f t="shared" si="23"/>
        <v>0.35467119999999996</v>
      </c>
      <c r="W85" s="38">
        <f t="shared" si="24"/>
        <v>2.0346559999999996</v>
      </c>
    </row>
    <row r="86" spans="1:23">
      <c r="A86" s="8" t="s">
        <v>128</v>
      </c>
      <c r="B86" s="21">
        <v>6.74</v>
      </c>
      <c r="C86" s="21">
        <f t="shared" si="15"/>
        <v>6.74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16"/>
        <v>100.00000000000001</v>
      </c>
      <c r="J86" s="22">
        <v>2.8179940000000001</v>
      </c>
      <c r="K86" s="22">
        <v>1.6108599999999995</v>
      </c>
      <c r="L86" s="22">
        <v>0</v>
      </c>
      <c r="M86" s="22">
        <v>0.34306599999999998</v>
      </c>
      <c r="N86" s="22">
        <v>1.9680799999999996</v>
      </c>
      <c r="O86" s="22">
        <f t="shared" si="17"/>
        <v>6.74</v>
      </c>
      <c r="P86" s="23"/>
      <c r="Q86" s="40">
        <f t="shared" si="18"/>
        <v>6.74</v>
      </c>
      <c r="S86" s="38">
        <f t="shared" si="20"/>
        <v>2.8179940000000001</v>
      </c>
      <c r="T86" s="38">
        <f t="shared" si="21"/>
        <v>1.6108599999999995</v>
      </c>
      <c r="U86" s="38">
        <f t="shared" si="22"/>
        <v>0</v>
      </c>
      <c r="V86" s="38">
        <f t="shared" si="23"/>
        <v>0.34306599999999998</v>
      </c>
      <c r="W86" s="38">
        <f t="shared" si="24"/>
        <v>1.9680799999999996</v>
      </c>
    </row>
    <row r="87" spans="1:23">
      <c r="A87" s="8" t="s">
        <v>129</v>
      </c>
      <c r="B87" s="21">
        <v>6.8719999999999999</v>
      </c>
      <c r="C87" s="21">
        <f t="shared" si="15"/>
        <v>6.8719999999999999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16"/>
        <v>100.00000000000001</v>
      </c>
      <c r="J87" s="22">
        <v>2.8731831999999997</v>
      </c>
      <c r="K87" s="22">
        <v>1.6424079999999996</v>
      </c>
      <c r="L87" s="22">
        <v>0</v>
      </c>
      <c r="M87" s="22">
        <v>0.34978479999999995</v>
      </c>
      <c r="N87" s="22">
        <v>2.0066239999999995</v>
      </c>
      <c r="O87" s="22">
        <f t="shared" si="17"/>
        <v>6.8719999999999999</v>
      </c>
      <c r="P87" s="23"/>
      <c r="Q87" s="40">
        <f t="shared" si="18"/>
        <v>6.8719999999999999</v>
      </c>
      <c r="S87" s="38">
        <f t="shared" si="20"/>
        <v>2.8731831999999997</v>
      </c>
      <c r="T87" s="38">
        <f t="shared" si="21"/>
        <v>1.6424079999999996</v>
      </c>
      <c r="U87" s="38">
        <f t="shared" si="22"/>
        <v>0</v>
      </c>
      <c r="V87" s="38">
        <f t="shared" si="23"/>
        <v>0.34978479999999995</v>
      </c>
      <c r="W87" s="38">
        <f t="shared" si="24"/>
        <v>2.0066239999999995</v>
      </c>
    </row>
    <row r="88" spans="1:23">
      <c r="A88" s="8" t="s">
        <v>130</v>
      </c>
      <c r="B88" s="21">
        <v>6.8920000000000003</v>
      </c>
      <c r="C88" s="21">
        <f t="shared" si="15"/>
        <v>6.8920000000000003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16"/>
        <v>100.00000000000001</v>
      </c>
      <c r="J88" s="22">
        <v>2.8815452000000001</v>
      </c>
      <c r="K88" s="22">
        <v>1.6471879999999997</v>
      </c>
      <c r="L88" s="22">
        <v>0</v>
      </c>
      <c r="M88" s="22">
        <v>0.35080279999999997</v>
      </c>
      <c r="N88" s="22">
        <v>2.0124639999999996</v>
      </c>
      <c r="O88" s="22">
        <f t="shared" si="17"/>
        <v>6.8920000000000003</v>
      </c>
      <c r="P88" s="23"/>
      <c r="Q88" s="40">
        <f t="shared" si="18"/>
        <v>6.8920000000000003</v>
      </c>
      <c r="S88" s="38">
        <f t="shared" si="20"/>
        <v>2.8815452000000001</v>
      </c>
      <c r="T88" s="38">
        <f t="shared" si="21"/>
        <v>1.6471879999999997</v>
      </c>
      <c r="U88" s="38">
        <f t="shared" si="22"/>
        <v>0</v>
      </c>
      <c r="V88" s="38">
        <f t="shared" si="23"/>
        <v>0.35080279999999997</v>
      </c>
      <c r="W88" s="38">
        <f t="shared" si="24"/>
        <v>2.0124639999999996</v>
      </c>
    </row>
    <row r="89" spans="1:23">
      <c r="A89" s="8" t="s">
        <v>131</v>
      </c>
      <c r="B89" s="21">
        <v>7.18</v>
      </c>
      <c r="C89" s="21">
        <f t="shared" si="15"/>
        <v>7.18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16"/>
        <v>100.00000000000001</v>
      </c>
      <c r="J89" s="22">
        <v>3.0019579999999997</v>
      </c>
      <c r="K89" s="22">
        <v>1.7160199999999994</v>
      </c>
      <c r="L89" s="22">
        <v>0</v>
      </c>
      <c r="M89" s="22">
        <v>0.36546199999999995</v>
      </c>
      <c r="N89" s="22">
        <v>2.0965599999999993</v>
      </c>
      <c r="O89" s="22">
        <f t="shared" si="17"/>
        <v>7.18</v>
      </c>
      <c r="P89" s="23"/>
      <c r="Q89" s="40">
        <f t="shared" si="18"/>
        <v>7.18</v>
      </c>
      <c r="S89" s="38">
        <f t="shared" si="20"/>
        <v>3.0019579999999997</v>
      </c>
      <c r="T89" s="38">
        <f t="shared" si="21"/>
        <v>1.7160199999999994</v>
      </c>
      <c r="U89" s="38">
        <f t="shared" si="22"/>
        <v>0</v>
      </c>
      <c r="V89" s="38">
        <f t="shared" si="23"/>
        <v>0.36546199999999995</v>
      </c>
      <c r="W89" s="38">
        <f t="shared" si="24"/>
        <v>2.0965599999999993</v>
      </c>
    </row>
    <row r="90" spans="1:23">
      <c r="A90" s="8" t="s">
        <v>132</v>
      </c>
      <c r="B90" s="21">
        <v>7.2759999999999998</v>
      </c>
      <c r="C90" s="21">
        <f t="shared" si="15"/>
        <v>7.2759999999999998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16"/>
        <v>100.00000000000001</v>
      </c>
      <c r="J90" s="22">
        <v>3.0420955999999997</v>
      </c>
      <c r="K90" s="22">
        <v>1.7389639999999995</v>
      </c>
      <c r="L90" s="22">
        <v>0</v>
      </c>
      <c r="M90" s="22">
        <v>0.37034839999999991</v>
      </c>
      <c r="N90" s="22">
        <v>2.1245919999999994</v>
      </c>
      <c r="O90" s="22">
        <f t="shared" si="17"/>
        <v>7.2760000000000007</v>
      </c>
      <c r="P90" s="23"/>
      <c r="Q90" s="40">
        <f t="shared" si="18"/>
        <v>7.2760000000000007</v>
      </c>
      <c r="S90" s="38">
        <f t="shared" si="20"/>
        <v>3.0420955999999997</v>
      </c>
      <c r="T90" s="38">
        <f t="shared" si="21"/>
        <v>1.7389639999999995</v>
      </c>
      <c r="U90" s="38">
        <f t="shared" si="22"/>
        <v>0</v>
      </c>
      <c r="V90" s="38">
        <f t="shared" si="23"/>
        <v>0.37034839999999991</v>
      </c>
      <c r="W90" s="38">
        <f t="shared" si="24"/>
        <v>2.1245919999999994</v>
      </c>
    </row>
    <row r="91" spans="1:23">
      <c r="A91" s="8" t="s">
        <v>133</v>
      </c>
      <c r="B91" s="21">
        <v>6.7759999999999998</v>
      </c>
      <c r="C91" s="21">
        <f t="shared" si="15"/>
        <v>6.7759999999999998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16"/>
        <v>100.00000000000001</v>
      </c>
      <c r="J91" s="22">
        <v>2.8330455999999993</v>
      </c>
      <c r="K91" s="22">
        <v>1.6194639999999996</v>
      </c>
      <c r="L91" s="22">
        <v>0</v>
      </c>
      <c r="M91" s="22">
        <v>0.34489839999999994</v>
      </c>
      <c r="N91" s="22">
        <v>1.9785919999999997</v>
      </c>
      <c r="O91" s="22">
        <f t="shared" si="17"/>
        <v>6.7759999999999989</v>
      </c>
      <c r="P91" s="23"/>
      <c r="Q91" s="40">
        <f t="shared" si="18"/>
        <v>6.7759999999999989</v>
      </c>
      <c r="S91" s="38">
        <f t="shared" si="20"/>
        <v>2.8330455999999993</v>
      </c>
      <c r="T91" s="38">
        <f t="shared" si="21"/>
        <v>1.6194639999999996</v>
      </c>
      <c r="U91" s="38">
        <f t="shared" si="22"/>
        <v>0</v>
      </c>
      <c r="V91" s="38">
        <f t="shared" si="23"/>
        <v>0.34489839999999994</v>
      </c>
      <c r="W91" s="38">
        <f t="shared" si="24"/>
        <v>1.9785919999999997</v>
      </c>
    </row>
    <row r="92" spans="1:23">
      <c r="A92" s="8" t="s">
        <v>134</v>
      </c>
      <c r="B92" s="21">
        <v>7.3159999999999998</v>
      </c>
      <c r="C92" s="21">
        <f t="shared" si="15"/>
        <v>7.3159999999999998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16"/>
        <v>100.00000000000001</v>
      </c>
      <c r="J92" s="22">
        <v>3.0588195999999996</v>
      </c>
      <c r="K92" s="22">
        <v>1.7485239999999997</v>
      </c>
      <c r="L92" s="22">
        <v>0</v>
      </c>
      <c r="M92" s="22">
        <v>0.37238439999999989</v>
      </c>
      <c r="N92" s="22">
        <v>2.1362719999999995</v>
      </c>
      <c r="O92" s="22">
        <f t="shared" si="17"/>
        <v>7.3160000000000007</v>
      </c>
      <c r="P92" s="23"/>
      <c r="Q92" s="40">
        <f t="shared" si="18"/>
        <v>7.3160000000000007</v>
      </c>
      <c r="S92" s="38">
        <f t="shared" si="20"/>
        <v>3.0588195999999996</v>
      </c>
      <c r="T92" s="38">
        <f t="shared" si="21"/>
        <v>1.7485239999999997</v>
      </c>
      <c r="U92" s="38">
        <f t="shared" si="22"/>
        <v>0</v>
      </c>
      <c r="V92" s="38">
        <f t="shared" si="23"/>
        <v>0.37238439999999989</v>
      </c>
      <c r="W92" s="38">
        <f t="shared" si="24"/>
        <v>2.1362719999999995</v>
      </c>
    </row>
    <row r="93" spans="1:23">
      <c r="A93" s="8" t="s">
        <v>135</v>
      </c>
      <c r="B93" s="21">
        <v>6.7759999999999998</v>
      </c>
      <c r="C93" s="21">
        <f t="shared" si="15"/>
        <v>6.7759999999999998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16"/>
        <v>100.00000000000001</v>
      </c>
      <c r="J93" s="22">
        <v>2.8330455999999993</v>
      </c>
      <c r="K93" s="22">
        <v>1.6194639999999996</v>
      </c>
      <c r="L93" s="22">
        <v>0</v>
      </c>
      <c r="M93" s="22">
        <v>0.34489839999999994</v>
      </c>
      <c r="N93" s="22">
        <v>1.9785919999999997</v>
      </c>
      <c r="O93" s="22">
        <f t="shared" si="17"/>
        <v>6.7759999999999989</v>
      </c>
      <c r="P93" s="23"/>
      <c r="Q93" s="40">
        <f t="shared" si="18"/>
        <v>6.7759999999999989</v>
      </c>
      <c r="S93" s="38">
        <f t="shared" si="20"/>
        <v>2.8330455999999993</v>
      </c>
      <c r="T93" s="38">
        <f t="shared" si="21"/>
        <v>1.6194639999999996</v>
      </c>
      <c r="U93" s="38">
        <f t="shared" si="22"/>
        <v>0</v>
      </c>
      <c r="V93" s="38">
        <f t="shared" si="23"/>
        <v>0.34489839999999994</v>
      </c>
      <c r="W93" s="38">
        <f t="shared" si="24"/>
        <v>1.9785919999999997</v>
      </c>
    </row>
    <row r="94" spans="1:23">
      <c r="A94" s="8" t="s">
        <v>136</v>
      </c>
      <c r="B94" s="21">
        <v>7.008</v>
      </c>
      <c r="C94" s="21">
        <f t="shared" si="15"/>
        <v>7.008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16"/>
        <v>100.00000000000001</v>
      </c>
      <c r="J94" s="22">
        <v>2.9300447999999997</v>
      </c>
      <c r="K94" s="22">
        <v>1.6749119999999997</v>
      </c>
      <c r="L94" s="22">
        <v>0</v>
      </c>
      <c r="M94" s="22">
        <v>0.35670719999999989</v>
      </c>
      <c r="N94" s="22">
        <v>2.0463359999999997</v>
      </c>
      <c r="O94" s="22">
        <f t="shared" si="17"/>
        <v>7.008</v>
      </c>
      <c r="P94" s="23"/>
      <c r="Q94" s="40">
        <f t="shared" si="18"/>
        <v>7.008</v>
      </c>
      <c r="S94" s="38">
        <f t="shared" si="20"/>
        <v>2.9300447999999997</v>
      </c>
      <c r="T94" s="38">
        <f t="shared" si="21"/>
        <v>1.6749119999999997</v>
      </c>
      <c r="U94" s="38">
        <f t="shared" si="22"/>
        <v>0</v>
      </c>
      <c r="V94" s="38">
        <f t="shared" si="23"/>
        <v>0.35670719999999989</v>
      </c>
      <c r="W94" s="38">
        <f t="shared" si="24"/>
        <v>2.0463359999999997</v>
      </c>
    </row>
    <row r="95" spans="1:23">
      <c r="A95" s="8" t="s">
        <v>137</v>
      </c>
      <c r="B95" s="21">
        <v>6.548</v>
      </c>
      <c r="C95" s="21">
        <f t="shared" si="15"/>
        <v>6.548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16"/>
        <v>100.00000000000001</v>
      </c>
      <c r="J95" s="22">
        <v>2.7377187999999997</v>
      </c>
      <c r="K95" s="22">
        <v>1.5649719999999998</v>
      </c>
      <c r="L95" s="22">
        <v>0</v>
      </c>
      <c r="M95" s="22">
        <v>0.33329319999999996</v>
      </c>
      <c r="N95" s="22">
        <v>1.9120159999999995</v>
      </c>
      <c r="O95" s="22">
        <f t="shared" si="17"/>
        <v>6.548</v>
      </c>
      <c r="P95" s="23"/>
      <c r="Q95" s="40">
        <f t="shared" si="18"/>
        <v>6.548</v>
      </c>
      <c r="S95" s="38">
        <f t="shared" si="20"/>
        <v>2.7377187999999997</v>
      </c>
      <c r="T95" s="38">
        <f t="shared" si="21"/>
        <v>1.5649719999999998</v>
      </c>
      <c r="U95" s="38">
        <f t="shared" si="22"/>
        <v>0</v>
      </c>
      <c r="V95" s="38">
        <f t="shared" si="23"/>
        <v>0.33329319999999996</v>
      </c>
      <c r="W95" s="38">
        <f t="shared" si="24"/>
        <v>1.9120159999999995</v>
      </c>
    </row>
    <row r="96" spans="1:23">
      <c r="A96" s="8" t="s">
        <v>138</v>
      </c>
      <c r="B96" s="21">
        <v>6.1239999999999997</v>
      </c>
      <c r="C96" s="21">
        <f t="shared" si="15"/>
        <v>6.1239999999999997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16"/>
        <v>100.00000000000001</v>
      </c>
      <c r="J96" s="22">
        <v>2.5604443999999997</v>
      </c>
      <c r="K96" s="22">
        <v>1.4636359999999997</v>
      </c>
      <c r="L96" s="22">
        <v>0</v>
      </c>
      <c r="M96" s="22">
        <v>0.31171159999999992</v>
      </c>
      <c r="N96" s="22">
        <v>1.7882079999999996</v>
      </c>
      <c r="O96" s="22">
        <f t="shared" si="17"/>
        <v>6.1239999999999997</v>
      </c>
      <c r="P96" s="23"/>
      <c r="Q96" s="40">
        <f t="shared" si="18"/>
        <v>6.1239999999999997</v>
      </c>
      <c r="S96" s="38">
        <f t="shared" si="20"/>
        <v>2.5604443999999997</v>
      </c>
      <c r="T96" s="38">
        <f t="shared" si="21"/>
        <v>1.4636359999999997</v>
      </c>
      <c r="U96" s="38">
        <f t="shared" si="22"/>
        <v>0</v>
      </c>
      <c r="V96" s="38">
        <f t="shared" si="23"/>
        <v>0.31171159999999992</v>
      </c>
      <c r="W96" s="38">
        <f t="shared" si="24"/>
        <v>1.7882079999999996</v>
      </c>
    </row>
    <row r="97" spans="1:26">
      <c r="A97" s="8" t="s">
        <v>139</v>
      </c>
      <c r="B97" s="21">
        <v>6.8719999999999999</v>
      </c>
      <c r="C97" s="21">
        <f t="shared" si="15"/>
        <v>6.8719999999999999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16"/>
        <v>100.00000000000001</v>
      </c>
      <c r="J97" s="22">
        <v>2.8731831999999997</v>
      </c>
      <c r="K97" s="22">
        <v>1.6424079999999996</v>
      </c>
      <c r="L97" s="22">
        <v>0</v>
      </c>
      <c r="M97" s="22">
        <v>0.34978479999999995</v>
      </c>
      <c r="N97" s="22">
        <v>2.0066239999999995</v>
      </c>
      <c r="O97" s="22">
        <f t="shared" si="17"/>
        <v>6.8719999999999999</v>
      </c>
      <c r="P97" s="23"/>
      <c r="Q97" s="40">
        <f t="shared" si="18"/>
        <v>6.8719999999999999</v>
      </c>
      <c r="S97" s="38">
        <f t="shared" si="20"/>
        <v>2.8731831999999997</v>
      </c>
      <c r="T97" s="38">
        <f t="shared" si="21"/>
        <v>1.6424079999999996</v>
      </c>
      <c r="U97" s="38">
        <f t="shared" si="22"/>
        <v>0</v>
      </c>
      <c r="V97" s="38">
        <f t="shared" si="23"/>
        <v>0.34978479999999995</v>
      </c>
      <c r="W97" s="38">
        <f t="shared" si="24"/>
        <v>2.0066239999999995</v>
      </c>
    </row>
    <row r="98" spans="1:26">
      <c r="A98" s="8" t="s">
        <v>140</v>
      </c>
      <c r="B98" s="21">
        <v>6.8360000000000003</v>
      </c>
      <c r="C98" s="21">
        <f t="shared" si="15"/>
        <v>6.8360000000000003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16"/>
        <v>100.00000000000001</v>
      </c>
      <c r="J98" s="22">
        <v>2.8581316000000001</v>
      </c>
      <c r="K98" s="22">
        <v>1.6338039999999998</v>
      </c>
      <c r="L98" s="22">
        <v>0</v>
      </c>
      <c r="M98" s="22">
        <v>0.34795239999999994</v>
      </c>
      <c r="N98" s="22">
        <v>1.9961119999999997</v>
      </c>
      <c r="O98" s="22">
        <f t="shared" si="17"/>
        <v>6.8360000000000003</v>
      </c>
      <c r="P98" s="23"/>
      <c r="Q98" s="40">
        <f t="shared" si="18"/>
        <v>6.8360000000000003</v>
      </c>
      <c r="S98" s="38">
        <f t="shared" si="20"/>
        <v>2.8581316000000001</v>
      </c>
      <c r="T98" s="38">
        <f t="shared" si="21"/>
        <v>1.6338039999999998</v>
      </c>
      <c r="U98" s="38">
        <f t="shared" si="22"/>
        <v>0</v>
      </c>
      <c r="V98" s="38">
        <f t="shared" si="23"/>
        <v>0.34795239999999994</v>
      </c>
      <c r="W98" s="38">
        <f t="shared" si="24"/>
        <v>1.9961119999999997</v>
      </c>
    </row>
    <row r="99" spans="1:26">
      <c r="A99" s="8" t="s">
        <v>171</v>
      </c>
      <c r="B99" s="21">
        <f t="shared" ref="B99:Q99" si="25">SUM(B3:B98)/4000</f>
        <v>0.33166300000000021</v>
      </c>
      <c r="C99" s="21">
        <f t="shared" si="25"/>
        <v>0.33166300000000021</v>
      </c>
      <c r="D99" s="21">
        <f t="shared" si="25"/>
        <v>1.003439999999999</v>
      </c>
      <c r="E99" s="21">
        <f t="shared" si="25"/>
        <v>0.573600000000001</v>
      </c>
      <c r="F99" s="21">
        <f t="shared" si="25"/>
        <v>0</v>
      </c>
      <c r="G99" s="21">
        <f t="shared" si="25"/>
        <v>0.12215999999999975</v>
      </c>
      <c r="H99" s="21">
        <f t="shared" si="25"/>
        <v>0.70079999999999942</v>
      </c>
      <c r="I99" s="21">
        <f t="shared" si="25"/>
        <v>2.4000000000000004</v>
      </c>
      <c r="J99" s="22">
        <f t="shared" si="25"/>
        <v>0.13866830029999999</v>
      </c>
      <c r="K99" s="23">
        <f t="shared" si="25"/>
        <v>7.9267456999999958E-2</v>
      </c>
      <c r="L99" s="23">
        <f t="shared" si="25"/>
        <v>0</v>
      </c>
      <c r="M99" s="23">
        <f t="shared" si="25"/>
        <v>1.6881646699999999E-2</v>
      </c>
      <c r="N99" s="23">
        <f t="shared" si="25"/>
        <v>9.6845596000000006E-2</v>
      </c>
      <c r="O99" s="24">
        <f t="shared" si="25"/>
        <v>0.33166300000000021</v>
      </c>
      <c r="P99" s="24"/>
      <c r="Q99" s="44">
        <f t="shared" si="25"/>
        <v>0.33166300000000021</v>
      </c>
      <c r="S99" s="38">
        <f>SUM(S3:S98)/4000</f>
        <v>0.13866830029999999</v>
      </c>
      <c r="T99" s="38">
        <f t="shared" ref="T99:W99" si="26">SUM(T3:T98)/4000</f>
        <v>7.9267456999999958E-2</v>
      </c>
      <c r="U99" s="38">
        <f t="shared" si="26"/>
        <v>0</v>
      </c>
      <c r="V99" s="38">
        <f t="shared" si="26"/>
        <v>1.6881646699999999E-2</v>
      </c>
      <c r="W99" s="38">
        <f t="shared" si="26"/>
        <v>9.6845596000000006E-2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2024-12-10T07:26:15Z</dcterms:modified>
</cp:coreProperties>
</file>